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Users\Admin\Desktop\TABLAS\"/>
    </mc:Choice>
  </mc:AlternateContent>
  <bookViews>
    <workbookView xWindow="-120" yWindow="-120" windowWidth="20730" windowHeight="11040" firstSheet="7" activeTab="8"/>
  </bookViews>
  <sheets>
    <sheet name="EDO DE ACTIVIDADES GOB ESTATAL" sheetId="2" r:id="rId1"/>
    <sheet name="EDO DE SITUACIÓN FINAN GOB EST " sheetId="1" r:id="rId2"/>
    <sheet name="E DE VARIACIÓN GOB ESTATAL" sheetId="14" r:id="rId3"/>
    <sheet name="ESTADO DE CAMBIOS GOB ESTATAL" sheetId="4" r:id="rId4"/>
    <sheet name="FLUJO DE EFECTIVO GOB ESTATAL" sheetId="5" r:id="rId5"/>
    <sheet name="EDO ANALITICO  ACTIVO GOB ESTAT" sheetId="10" r:id="rId6"/>
    <sheet name="ANALITICO DE DEUDA GOB ESTATAL" sheetId="12" r:id="rId7"/>
    <sheet name="ESF DETALLADO GOB ESTATAL" sheetId="13" r:id="rId8"/>
    <sheet name="PASIVOS CONTINGENTES CONSEJERÍA" sheetId="16" r:id="rId9"/>
    <sheet name="PASIVOS CONTINGENTES SF" sheetId="17" r:id="rId10"/>
    <sheet name="CONCILIACIÓN INGRESOS GOB ESTAT" sheetId="18" r:id="rId11"/>
    <sheet name="CONCILIACIÓN EGRESOS GOB ESTATA" sheetId="19" r:id="rId12"/>
    <sheet name="EDO. ANALIT  INGRESOS PRES GOB " sheetId="20" r:id="rId13"/>
    <sheet name="CASIF OBJETO  GASTO GOB ESTATAL" sheetId="22" r:id="rId14"/>
    <sheet name="CLASIFICACIÓN ECONOMICA GOB EST" sheetId="23" r:id="rId15"/>
    <sheet name="CLASIFICACIÓN ADMON GOB ESTATAL" sheetId="24" r:id="rId16"/>
    <sheet name="CLASIFICACIÓN FUNCIONAL GOB EST" sheetId="25" r:id="rId17"/>
    <sheet name="ENDEUDAMIENTO NETO GOB ESTATAL" sheetId="27" r:id="rId18"/>
    <sheet name="INTERESES DE LA DEUDA GOB ESTAT" sheetId="28" r:id="rId19"/>
    <sheet name="INDICADORES POST FISCAL GOB EST" sheetId="121" r:id="rId20"/>
    <sheet name="RESUMEN PROG  PRES GOB ESTATAL" sheetId="29" r:id="rId21"/>
    <sheet name="B MUEBLES E INMUEBLES GOB ESTAT" sheetId="30" r:id="rId22"/>
    <sheet name="EDO DE ACTIVIDADES EJECUTIVO" sheetId="31" r:id="rId23"/>
    <sheet name="EDO DE SIT.FINANCIERA EJECUTIVO" sheetId="32" r:id="rId24"/>
    <sheet name="E DE VARIACIÓN EJECUTIV" sheetId="33" r:id="rId25"/>
    <sheet name="EDO DE CAMBIOS EJECUTIVO " sheetId="34" r:id="rId26"/>
    <sheet name="FLUJO DE EFECTIVO EJECUTIVO" sheetId="35" r:id="rId27"/>
    <sheet name="EDO ANALITICO DEL ACTIVO EJECUT" sheetId="36" r:id="rId28"/>
    <sheet name="EDO ANALITICO DE LA DEUDA EJECU" sheetId="37" r:id="rId29"/>
    <sheet name="ESF DETALLADO EJECUTIVO" sheetId="38" r:id="rId30"/>
    <sheet name="PASIVOS CONTINGENTES EJEC. SF" sheetId="39" r:id="rId31"/>
    <sheet name="PASIVOS CONTINGENTES EJEC. CJ" sheetId="40" r:id="rId32"/>
    <sheet name="CIFRAS POA" sheetId="41" r:id="rId33"/>
    <sheet name="EDO ANALITICO DE INGRESOS EJEC" sheetId="48" r:id="rId34"/>
    <sheet name="CLASIFICACION OBJ DEL GASTO EJE" sheetId="50" r:id="rId35"/>
    <sheet name="CLASIFICACION ECONOMICA EJECUTI" sheetId="51" r:id="rId36"/>
    <sheet name="CLASIFICACION ADMON EJECUTIVO" sheetId="52" r:id="rId37"/>
    <sheet name="CLASIFICACION FUNCIONAL EJECUTI" sheetId="53" r:id="rId38"/>
    <sheet name="RESUMEN PROGRAMA PRESUPUESTARIO" sheetId="54" r:id="rId39"/>
    <sheet name="R. MUEBLES E INMUEBLES EJECUTI " sheetId="56" r:id="rId40"/>
    <sheet name="SUBSIDIOS Y AYUDAS EJECUTIVO" sheetId="57" r:id="rId41"/>
    <sheet name="EDO DE ACTIVIDADES LEGISLATIVO" sheetId="58" r:id="rId42"/>
    <sheet name="EDO DE SITUACIÓN FINAN LEGISLAT" sheetId="59" r:id="rId43"/>
    <sheet name="E DE VARIACIÓN LEGISLATIVO" sheetId="60" r:id="rId44"/>
    <sheet name="ESTADO DE CAMBIOS LEGISLATIVO" sheetId="61" r:id="rId45"/>
    <sheet name="FLUJO DE EFECTIVO LEGISLATIVO" sheetId="62" r:id="rId46"/>
    <sheet name="E ANALÍTICO DEL ACTIVO LEGISLAT" sheetId="63" r:id="rId47"/>
    <sheet name="ANALITICO DE DEUDA LEGISLATIVO" sheetId="64" r:id="rId48"/>
    <sheet name="ESF DETALLADO LEGISLATIVO" sheetId="65" r:id="rId49"/>
    <sheet name="EDO ANALITICO ING P LEGISLATIVO" sheetId="68" r:id="rId50"/>
    <sheet name="CLASIF POR OBJ DEL GASTO LEGISL" sheetId="69" r:id="rId51"/>
    <sheet name="CLASIFICACION ECONOMICA LEGISLA" sheetId="70" r:id="rId52"/>
    <sheet name="CLASIFICACION ADMON LEGISLATIVO" sheetId="71" r:id="rId53"/>
    <sheet name="CLASIFICACION FUNCIONAL LEGISLA" sheetId="72" r:id="rId54"/>
    <sheet name="RESUMEN PROGRAMA PRESUP LEGISLA" sheetId="73" r:id="rId55"/>
    <sheet name="B MUEBLES E INMUEBLES LEGISLAT " sheetId="74" r:id="rId56"/>
    <sheet name="EDO DE ACTIVIDADES JUDICIAL" sheetId="75" r:id="rId57"/>
    <sheet name="EDO DE SITUACIÓN FINAN JUDICIAL" sheetId="76" r:id="rId58"/>
    <sheet name="E DE VARIACIÓN JUDICIAL" sheetId="77" r:id="rId59"/>
    <sheet name="ESTADO DE CAMBIOS JUDICIAL" sheetId="78" r:id="rId60"/>
    <sheet name="FLUJO DE EFECTIVO JUDICIAL" sheetId="79" r:id="rId61"/>
    <sheet name="E ANALÍTICO DEL ACTIVO JUDICIAL" sheetId="80" r:id="rId62"/>
    <sheet name="ANALITICO DE DEUDA JUDICIAL" sheetId="81" r:id="rId63"/>
    <sheet name="ESF DETALLADO JUDICIAL" sheetId="82" r:id="rId64"/>
    <sheet name="EDO ANALITICO DE INGRES JUDICIA" sheetId="83" r:id="rId65"/>
    <sheet name="CLAS OBJ DEL GASTO JUDICIAL" sheetId="84" r:id="rId66"/>
    <sheet name="CLAS ECONOMICA JUDICIAL" sheetId="85" r:id="rId67"/>
    <sheet name="CLAS ADMINISTRATIVA JUDICIAL" sheetId="86" r:id="rId68"/>
    <sheet name="CLAS FUNCIONAL JUDICIAL" sheetId="87" r:id="rId69"/>
    <sheet name="RESUMEN PROGRAMA PRES JUDICIAL" sheetId="88" r:id="rId70"/>
    <sheet name="BIENES MUEBLES E INMUEBLES JUD " sheetId="89" r:id="rId71"/>
    <sheet name="ESTADO DE ACTIVIDADES AUTONOMOS" sheetId="90" r:id="rId72"/>
    <sheet name="EDO DE SITUACIÓN FINAN AUTONOMO" sheetId="91" r:id="rId73"/>
    <sheet name="E DE VARIACIÓN AUTONOMOS" sheetId="92" r:id="rId74"/>
    <sheet name="ESTADO DE CAMBIOS AUTONOMOS" sheetId="93" r:id="rId75"/>
    <sheet name="FLUJO DE EFECTIVO AUTONOMOS" sheetId="94" r:id="rId76"/>
    <sheet name="EDO ANALITICO DEL ACT AUTONOMOS" sheetId="95" r:id="rId77"/>
    <sheet name="ANALITICO DE DEUDA AUTONOMOS" sheetId="96" r:id="rId78"/>
    <sheet name="ESF DETALLADO AUTONOMOS" sheetId="97" r:id="rId79"/>
    <sheet name="EDO ANALITICO DE INGR AUTONOMOS" sheetId="98" r:id="rId80"/>
    <sheet name="CLAS POR OBJET GASTO AUTONOMOS" sheetId="99" r:id="rId81"/>
    <sheet name="CLASIF ECONOMICA AUTONOMOS" sheetId="100" r:id="rId82"/>
    <sheet name="CLASIF ADMON AUTONOMOS" sheetId="101" r:id="rId83"/>
    <sheet name="CLASIF FUNCIONAL AUTONOMOS " sheetId="102" r:id="rId84"/>
    <sheet name="RESUMEN PROGRAMA PRES AUTONOMOS" sheetId="103" r:id="rId85"/>
    <sheet name="BIENES MUEBLES E INMUEBLES AUT " sheetId="104" r:id="rId86"/>
    <sheet name="ESTADO DE ACTIVIDADES PARAESTAT" sheetId="106" r:id="rId87"/>
    <sheet name="EDO DE SITUACIÓN FINAN PARAESTA" sheetId="107" r:id="rId88"/>
    <sheet name="E DE VARIACIÓN PARAESTATAL" sheetId="108" r:id="rId89"/>
    <sheet name="ESTADO DE CAMBIOS PARAESTATAL" sheetId="109" r:id="rId90"/>
    <sheet name="FLUJO DE EFECTIVO PARAESATAL" sheetId="110" r:id="rId91"/>
    <sheet name="E ANALÍTICO DEL ACTIVO PARAESTA" sheetId="111" r:id="rId92"/>
    <sheet name="ANALITICO DE DEUDA PARAESTATAL" sheetId="112" r:id="rId93"/>
    <sheet name="ESF DETALLADO PARA ESTATAL" sheetId="113" r:id="rId94"/>
    <sheet name="EDO ANALITICO  ING PARAESTATAL" sheetId="114" r:id="rId95"/>
    <sheet name="CLASIF OBJ DEL GASTO PARAESTATA" sheetId="115" r:id="rId96"/>
    <sheet name="CLASIF ECONOMICA PARAESTATAL" sheetId="116" r:id="rId97"/>
    <sheet name="CLASIFI ADMINISTRATIVA PARAESTA" sheetId="117" r:id="rId98"/>
    <sheet name="CLASIF FUNCIONAL PARAESTATAL " sheetId="118" r:id="rId99"/>
    <sheet name="RES PROGRAMA PRES PARAESTATAL" sheetId="119" r:id="rId100"/>
    <sheet name="B MUEBLES E INMUEBLES PARAESTAT" sheetId="120" r:id="rId101"/>
  </sheets>
  <externalReferences>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s>
  <definedNames>
    <definedName name="___ALI2" localSheetId="17">#REF!</definedName>
    <definedName name="___ALI2" localSheetId="18">#REF!</definedName>
    <definedName name="___ALI2">#REF!</definedName>
    <definedName name="___ALI3" localSheetId="17">#REF!</definedName>
    <definedName name="___ALI3" localSheetId="18">#REF!</definedName>
    <definedName name="___ALI3">#REF!</definedName>
    <definedName name="___ALI4" localSheetId="17">#REF!</definedName>
    <definedName name="___ALI4" localSheetId="18">#REF!</definedName>
    <definedName name="___ALI4">#REF!</definedName>
    <definedName name="___ALI5" localSheetId="17">#REF!</definedName>
    <definedName name="___ALI5" localSheetId="18">#REF!</definedName>
    <definedName name="___ALI5">#REF!</definedName>
    <definedName name="___ALI6" localSheetId="17">#REF!</definedName>
    <definedName name="___ALI6" localSheetId="18">#REF!</definedName>
    <definedName name="___ALI6">#REF!</definedName>
    <definedName name="___ALI66">#REF!</definedName>
    <definedName name="__ALI2" localSheetId="17">#REF!</definedName>
    <definedName name="__ALI2" localSheetId="18">#REF!</definedName>
    <definedName name="__ALI2">#REF!</definedName>
    <definedName name="__ALI3" localSheetId="17">#REF!</definedName>
    <definedName name="__ALI3" localSheetId="18">#REF!</definedName>
    <definedName name="__ALI3">#REF!</definedName>
    <definedName name="__ALI4" localSheetId="17">#REF!</definedName>
    <definedName name="__ALI4" localSheetId="18">#REF!</definedName>
    <definedName name="__ALI4">#REF!</definedName>
    <definedName name="__ALI5" localSheetId="17">#REF!</definedName>
    <definedName name="__ALI5" localSheetId="18">#REF!</definedName>
    <definedName name="__ALI5">#REF!</definedName>
    <definedName name="__ALI6" localSheetId="17">#REF!</definedName>
    <definedName name="__ALI6" localSheetId="18">#REF!</definedName>
    <definedName name="__ALI6">#REF!</definedName>
    <definedName name="_ALI2" localSheetId="17">#REF!</definedName>
    <definedName name="_ALI2" localSheetId="18">#REF!</definedName>
    <definedName name="_ALI2">#REF!</definedName>
    <definedName name="_ALI3" localSheetId="17">#REF!</definedName>
    <definedName name="_ALI3" localSheetId="18">#REF!</definedName>
    <definedName name="_ALI3">#REF!</definedName>
    <definedName name="_ALI4" localSheetId="17">#REF!</definedName>
    <definedName name="_ALI4" localSheetId="18">#REF!</definedName>
    <definedName name="_ALI4">#REF!</definedName>
    <definedName name="_ALI5" localSheetId="17">#REF!</definedName>
    <definedName name="_ALI5" localSheetId="18">#REF!</definedName>
    <definedName name="_ALI5">#REF!</definedName>
    <definedName name="_ALI6" localSheetId="17">#REF!</definedName>
    <definedName name="_ALI6" localSheetId="18">#REF!</definedName>
    <definedName name="_ALI6">#REF!</definedName>
    <definedName name="_xlnm._FilterDatabase" localSheetId="21" hidden="1">'B MUEBLES E INMUEBLES GOB ESTAT'!$A$47:$C$83</definedName>
    <definedName name="_xlnm._FilterDatabase" localSheetId="55" hidden="1">'B MUEBLES E INMUEBLES LEGISLAT '!$A$45:$C$82</definedName>
    <definedName name="_xlnm._FilterDatabase" localSheetId="85" hidden="1">'BIENES MUEBLES E INMUEBLES AUT '!$A$44:$C$81</definedName>
    <definedName name="_xlnm._FilterDatabase" localSheetId="70" hidden="1">'BIENES MUEBLES E INMUEBLES JUD '!$A$48:$C$85</definedName>
    <definedName name="_xlnm._FilterDatabase" localSheetId="39" hidden="1">'R. MUEBLES E INMUEBLES EJECUTI '!$A$50:$C$87</definedName>
    <definedName name="Acreed">[1]CATALOGOS!$M$1:$M$87</definedName>
    <definedName name="ALI" localSheetId="17">#REF!</definedName>
    <definedName name="ALI" localSheetId="18">#REF!</definedName>
    <definedName name="ALI">#REF!</definedName>
    <definedName name="Alta">[2]CATALOGOS!$J$1:$J$6</definedName>
    <definedName name="_xlnm.Print_Area" localSheetId="77">'ANALITICO DE DEUDA AUTONOMOS'!$A$1:$F$47</definedName>
    <definedName name="_xlnm.Print_Area" localSheetId="6">'ANALITICO DE DEUDA GOB ESTATAL'!$A$1:$F$47</definedName>
    <definedName name="_xlnm.Print_Area" localSheetId="62">'ANALITICO DE DEUDA JUDICIAL'!$A$1:$F$47</definedName>
    <definedName name="_xlnm.Print_Area" localSheetId="47">'ANALITICO DE DEUDA LEGISLATIVO'!$A$1:$F$47</definedName>
    <definedName name="_xlnm.Print_Area" localSheetId="92">'ANALITICO DE DEUDA PARAESTATAL'!$A$1:$F$47</definedName>
    <definedName name="_xlnm.Print_Area" localSheetId="21">'B MUEBLES E INMUEBLES GOB ESTAT'!$A$1:$D$85</definedName>
    <definedName name="_xlnm.Print_Area" localSheetId="70">'BIENES MUEBLES E INMUEBLES JUD '!$A$1:$C$85</definedName>
    <definedName name="_xlnm.Print_Area" localSheetId="11">'CONCILIACIÓN EGRESOS GOB ESTATA'!$A$1:$C$45</definedName>
    <definedName name="_xlnm.Print_Area" localSheetId="10">'CONCILIACIÓN INGRESOS GOB ESTAT'!$A$1:$C$26</definedName>
    <definedName name="_xlnm.Print_Area" localSheetId="61">'E ANALÍTICO DEL ACTIVO JUDICIAL'!$A$1:$G$41</definedName>
    <definedName name="_xlnm.Print_Area" localSheetId="46">'E ANALÍTICO DEL ACTIVO LEGISLAT'!$A$1:$G$41</definedName>
    <definedName name="_xlnm.Print_Area" localSheetId="91">'E ANALÍTICO DEL ACTIVO PARAESTA'!$A$1:$G$41</definedName>
    <definedName name="_xlnm.Print_Area" localSheetId="73">'E DE VARIACIÓN AUTONOMOS'!$A$1:$G$53</definedName>
    <definedName name="_xlnm.Print_Area" localSheetId="24">'E DE VARIACIÓN EJECUTIV'!$B$2:$H$54</definedName>
    <definedName name="_xlnm.Print_Area" localSheetId="2">'E DE VARIACIÓN GOB ESTATAL'!$A$1:$G$53</definedName>
    <definedName name="_xlnm.Print_Area" localSheetId="58">'E DE VARIACIÓN JUDICIAL'!$A$1:$G$53</definedName>
    <definedName name="_xlnm.Print_Area" localSheetId="43">'E DE VARIACIÓN LEGISLATIVO'!$A$1:$G$53</definedName>
    <definedName name="_xlnm.Print_Area" localSheetId="88">'E DE VARIACIÓN PARAESTATAL'!$A$1:$G$53</definedName>
    <definedName name="_xlnm.Print_Area" localSheetId="5">'EDO ANALITICO  ACTIVO GOB ESTAT'!$A$1:$G$41</definedName>
    <definedName name="_xlnm.Print_Area" localSheetId="28">'EDO ANALITICO DE LA DEUDA EJECU'!$B$2:$G$48</definedName>
    <definedName name="_xlnm.Print_Area" localSheetId="76">'EDO ANALITICO DEL ACT AUTONOMOS'!$A$1:$G$41</definedName>
    <definedName name="_xlnm.Print_Area" localSheetId="27">'EDO ANALITICO DEL ACTIVO EJECUT'!$B$2:$H$42</definedName>
    <definedName name="_xlnm.Print_Area" localSheetId="22">'EDO DE ACTIVIDADES EJECUTIVO'!$B$2:$D$79</definedName>
    <definedName name="_xlnm.Print_Area" localSheetId="0">'EDO DE ACTIVIDADES GOB ESTATAL'!$A$1:$C$79</definedName>
    <definedName name="_xlnm.Print_Area" localSheetId="56">'EDO DE ACTIVIDADES JUDICIAL'!$A$1:$C$79</definedName>
    <definedName name="_xlnm.Print_Area" localSheetId="41">'EDO DE ACTIVIDADES LEGISLATIVO'!$A$1:$D$79</definedName>
    <definedName name="_xlnm.Print_Area" localSheetId="25">'EDO DE CAMBIOS EJECUTIVO '!$B$2:$F$73</definedName>
    <definedName name="_xlnm.Print_Area" localSheetId="23">'EDO DE SIT.FINANCIERA EJECUTIVO'!$C$2:$H$58</definedName>
    <definedName name="_xlnm.Print_Area" localSheetId="72">'EDO DE SITUACIÓN FINAN AUTONOMO'!$B$1:$H$59</definedName>
    <definedName name="_xlnm.Print_Area" localSheetId="1">'EDO DE SITUACIÓN FINAN GOB EST '!$B$1:$H$59</definedName>
    <definedName name="_xlnm.Print_Area" localSheetId="57">'EDO DE SITUACIÓN FINAN JUDICIAL'!$B$1:$H$59</definedName>
    <definedName name="_xlnm.Print_Area" localSheetId="42">'EDO DE SITUACIÓN FINAN LEGISLAT'!$B$1:$H$59</definedName>
    <definedName name="_xlnm.Print_Area" localSheetId="87">'EDO DE SITUACIÓN FINAN PARAESTA'!$B$1:$H$59</definedName>
    <definedName name="_xlnm.Print_Area" localSheetId="17">'ENDEUDAMIENTO NETO GOB ESTATAL'!$A$1:$E$29</definedName>
    <definedName name="_xlnm.Print_Area" localSheetId="78">'ESF DETALLADO AUTONOMOS'!$A$1:$G$73</definedName>
    <definedName name="_xlnm.Print_Area" localSheetId="29">'ESF DETALLADO EJECUTIVO'!$B$2:$H$74</definedName>
    <definedName name="_xlnm.Print_Area" localSheetId="7">'ESF DETALLADO GOB ESTATAL'!$A$1:$G$73</definedName>
    <definedName name="_xlnm.Print_Area" localSheetId="63">'ESF DETALLADO JUDICIAL'!$A$1:$G$73</definedName>
    <definedName name="_xlnm.Print_Area" localSheetId="48">'ESF DETALLADO LEGISLATIVO'!$A$1:$G$73</definedName>
    <definedName name="_xlnm.Print_Area" localSheetId="93">'ESF DETALLADO PARA ESTATAL'!$A$1:$G$73</definedName>
    <definedName name="_xlnm.Print_Area" localSheetId="71">'ESTADO DE ACTIVIDADES AUTONOMOS'!$A$1:$D$79</definedName>
    <definedName name="_xlnm.Print_Area" localSheetId="86">'ESTADO DE ACTIVIDADES PARAESTAT'!$A$1:$C$79</definedName>
    <definedName name="_xlnm.Print_Area" localSheetId="74">'ESTADO DE CAMBIOS AUTONOMOS'!$A$1:$E$72</definedName>
    <definedName name="_xlnm.Print_Area" localSheetId="3">'ESTADO DE CAMBIOS GOB ESTATAL'!$A$1:$E$72</definedName>
    <definedName name="_xlnm.Print_Area" localSheetId="59">'ESTADO DE CAMBIOS JUDICIAL'!$A$1:$E$72</definedName>
    <definedName name="_xlnm.Print_Area" localSheetId="44">'ESTADO DE CAMBIOS LEGISLATIVO'!$A$1:$E$72</definedName>
    <definedName name="_xlnm.Print_Area" localSheetId="89">'ESTADO DE CAMBIOS PARAESTATAL'!$A$1:$E$72</definedName>
    <definedName name="_xlnm.Print_Area" localSheetId="75">'FLUJO DE EFECTIVO AUTONOMOS'!$A$1:$D$80</definedName>
    <definedName name="_xlnm.Print_Area" localSheetId="26">'FLUJO DE EFECTIVO EJECUTIVO'!$B$2:$E$80</definedName>
    <definedName name="_xlnm.Print_Area" localSheetId="4">'FLUJO DE EFECTIVO GOB ESTATAL'!$A$1:$D$80</definedName>
    <definedName name="_xlnm.Print_Area" localSheetId="60">'FLUJO DE EFECTIVO JUDICIAL'!$A$1:$D$80</definedName>
    <definedName name="_xlnm.Print_Area" localSheetId="45">'FLUJO DE EFECTIVO LEGISLATIVO'!$A$1:$D$80</definedName>
    <definedName name="_xlnm.Print_Area" localSheetId="90">'FLUJO DE EFECTIVO PARAESATAL'!$A$1:$D$80</definedName>
    <definedName name="_xlnm.Print_Area" localSheetId="19">'INDICADORES POST FISCAL GOB EST'!$A$1:$I$36</definedName>
    <definedName name="_xlnm.Print_Area" localSheetId="18">'[3]FORMATOS PPTARIO interes'!$A$1:$D$31</definedName>
    <definedName name="ARIIIII2_">#REF!</definedName>
    <definedName name="Base_datos_IM" localSheetId="17">[4]INDIRECTA!#REF!</definedName>
    <definedName name="Base_datos_IM" localSheetId="18">[4]INDIRECTA!#REF!</definedName>
    <definedName name="Base_datos_IM">[4]INDIRECTA!#REF!</definedName>
    <definedName name="_xlnm.Database" localSheetId="17">[4]INDIRECTA!#REF!</definedName>
    <definedName name="_xlnm.Database" localSheetId="18">[4]INDIRECTA!#REF!</definedName>
    <definedName name="_xlnm.Database">[4]INDIRECTA!#REF!</definedName>
    <definedName name="bonos" localSheetId="17">#REF!</definedName>
    <definedName name="bonos" localSheetId="18">#REF!</definedName>
    <definedName name="bonos">#REF!</definedName>
    <definedName name="CCC" localSheetId="17">#REF!</definedName>
    <definedName name="CCC" localSheetId="18">#REF!</definedName>
    <definedName name="CCC">#REF!</definedName>
    <definedName name="concentrado" localSheetId="17">#REF!</definedName>
    <definedName name="concentrado" localSheetId="18">#REF!</definedName>
    <definedName name="concentrado">#REF!</definedName>
    <definedName name="D">[5]CATALOGOS!$M$1:$M$87</definedName>
    <definedName name="DEUDA_PUBLICA_DE_ENTIDADES_FEDERATIVAS_Y_MUNICIPIOS_POR_TIPO_DE_DEUDOR" localSheetId="17">#REF!</definedName>
    <definedName name="DEUDA_PUBLICA_DE_ENTIDADES_FEDERATIVAS_Y_MUNICIPIOS_POR_TIPO_DE_DEUDOR" localSheetId="18">#REF!</definedName>
    <definedName name="DEUDA_PUBLICA_DE_ENTIDADES_FEDERATIVAS_Y_MUNICIPIOS_POR_TIPO_DE_DEUDOR">#REF!</definedName>
    <definedName name="ENERO" localSheetId="17">#REF!</definedName>
    <definedName name="ENERO" localSheetId="18">#REF!</definedName>
    <definedName name="ENERO">#REF!</definedName>
    <definedName name="FtePago">[1]CATALOGOS!$T$1:$T$3</definedName>
    <definedName name="garantia" localSheetId="17">#REF!</definedName>
    <definedName name="garantia" localSheetId="18">#REF!</definedName>
    <definedName name="garantia">#REF!</definedName>
    <definedName name="Garantias">[1]CATALOGOS!$W$1:$W$10</definedName>
    <definedName name="garuantias">[6]CATALOGOS!$W$1:$W$10</definedName>
    <definedName name="GobEdo" localSheetId="17">#REF!</definedName>
    <definedName name="GobEdo" localSheetId="18">#REF!</definedName>
    <definedName name="GobEdo">#REF!</definedName>
    <definedName name="H">[7]CATALOGOS!$I$1:$I$2</definedName>
    <definedName name="HSep_2010" localSheetId="17">#REF!</definedName>
    <definedName name="HSep_2010" localSheetId="18">#REF!</definedName>
    <definedName name="HSep_2010">#REF!</definedName>
    <definedName name="INTERESES">#REF!</definedName>
    <definedName name="INTERESES22">[4]INDIRECTA!#REF!</definedName>
    <definedName name="L" localSheetId="17">#REF!</definedName>
    <definedName name="L" localSheetId="18">#REF!</definedName>
    <definedName name="L">#REF!</definedName>
    <definedName name="mensual" localSheetId="17">#REF!</definedName>
    <definedName name="mensual" localSheetId="18">#REF!</definedName>
    <definedName name="mensual">#REF!</definedName>
    <definedName name="MIRES" localSheetId="17">[4]INDIRECTA!#REF!</definedName>
    <definedName name="MIRES" localSheetId="18">[4]INDIRECTA!#REF!</definedName>
    <definedName name="MIRES">[4]INDIRECTA!#REF!</definedName>
    <definedName name="oax" localSheetId="17">#REF!</definedName>
    <definedName name="oax" localSheetId="18">#REF!</definedName>
    <definedName name="oax">#REF!</definedName>
    <definedName name="qq" localSheetId="17">#REF!</definedName>
    <definedName name="qq" localSheetId="18">#REF!</definedName>
    <definedName name="qq">#REF!</definedName>
    <definedName name="RESP" localSheetId="17">#REF!</definedName>
    <definedName name="RESP" localSheetId="18">#REF!</definedName>
    <definedName name="RESP">#REF!</definedName>
    <definedName name="RESP1">[1]CATALOGOS!$I$1:$I$2</definedName>
    <definedName name="rrr" localSheetId="17">[4]INDIRECTA!#REF!</definedName>
    <definedName name="rrr" localSheetId="18">[4]INDIRECTA!#REF!</definedName>
    <definedName name="rrr">[4]INDIRECTA!#REF!</definedName>
    <definedName name="SOBRETAA">[1]CATALOGOS!$E$1:$E$3</definedName>
    <definedName name="sobretasa" localSheetId="17">#REF!</definedName>
    <definedName name="sobretasa" localSheetId="18">#REF!</definedName>
    <definedName name="sobretasa">#REF!</definedName>
    <definedName name="sobretasas">[1]CATALOGOS!$E$1:$E$3</definedName>
    <definedName name="sss" localSheetId="17">[4]INDIRECTA!#REF!</definedName>
    <definedName name="sss" localSheetId="18">[4]INDIRECTA!#REF!</definedName>
    <definedName name="sss">[4]INDIRECTA!#REF!</definedName>
    <definedName name="tasas" localSheetId="17">#REF!</definedName>
    <definedName name="tasas" localSheetId="18">#REF!</definedName>
    <definedName name="tasas">#REF!</definedName>
    <definedName name="ttf">[8]CATALOGOS!$E$1:$E$3</definedName>
    <definedName name="VER" localSheetId="17">#REF!</definedName>
    <definedName name="VER" localSheetId="18">#REF!</definedName>
    <definedName name="VER">#REF!</definedName>
    <definedName name="W">[9]CATALOGOS!$E$1:$E$3</definedName>
    <definedName name="X">[9]CATALOGOS!$G$1:$G$6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36" i="121" l="1"/>
  <c r="G36" i="121"/>
  <c r="F36" i="121"/>
  <c r="F20" i="121"/>
  <c r="F24" i="121" s="1"/>
  <c r="F28" i="121" s="1"/>
  <c r="H16" i="121"/>
  <c r="G16" i="121"/>
  <c r="F16" i="121"/>
  <c r="H12" i="121"/>
  <c r="H20" i="121" s="1"/>
  <c r="H24" i="121" s="1"/>
  <c r="H28" i="121" s="1"/>
  <c r="G12" i="121"/>
  <c r="G20" i="121" s="1"/>
  <c r="G24" i="121" s="1"/>
  <c r="G28" i="121" s="1"/>
  <c r="F12" i="121"/>
  <c r="C81" i="120" l="1"/>
  <c r="A42" i="120"/>
  <c r="A40" i="120"/>
  <c r="C37" i="120"/>
  <c r="D44" i="114" l="1"/>
  <c r="C44" i="114"/>
  <c r="E41" i="114"/>
  <c r="F41" i="114" s="1"/>
  <c r="D41" i="114"/>
  <c r="C41" i="114"/>
  <c r="B41" i="114"/>
  <c r="G36" i="114"/>
  <c r="F36" i="114"/>
  <c r="E28" i="114"/>
  <c r="E44" i="114" s="1"/>
  <c r="D28" i="114"/>
  <c r="C28" i="114"/>
  <c r="B28" i="114"/>
  <c r="B44" i="114" s="1"/>
  <c r="E21" i="114"/>
  <c r="D21" i="114"/>
  <c r="C21" i="114"/>
  <c r="B21" i="114"/>
  <c r="F19" i="114"/>
  <c r="F21" i="114" s="1"/>
  <c r="F28" i="114" l="1"/>
  <c r="F44" i="114" s="1"/>
  <c r="G41" i="114"/>
  <c r="G28" i="114" s="1"/>
  <c r="G44" i="114" s="1"/>
  <c r="G19" i="114"/>
  <c r="G21" i="114" s="1"/>
  <c r="E37" i="112" l="1"/>
  <c r="D37" i="112"/>
  <c r="E34" i="112"/>
  <c r="D34" i="112"/>
  <c r="G7" i="107"/>
  <c r="F7" i="107"/>
  <c r="C7" i="106"/>
  <c r="B7" i="106"/>
  <c r="C81" i="104" l="1"/>
  <c r="A42" i="104"/>
  <c r="A40" i="104"/>
  <c r="C37" i="104"/>
  <c r="C44" i="98" l="1"/>
  <c r="B44" i="98"/>
  <c r="E41" i="98"/>
  <c r="F41" i="98" s="1"/>
  <c r="G41" i="98" s="1"/>
  <c r="D41" i="98"/>
  <c r="C41" i="98"/>
  <c r="B41" i="98"/>
  <c r="F36" i="98"/>
  <c r="F28" i="98" s="1"/>
  <c r="F44" i="98" s="1"/>
  <c r="E28" i="98"/>
  <c r="E44" i="98" s="1"/>
  <c r="D28" i="98"/>
  <c r="D44" i="98" s="1"/>
  <c r="C28" i="98"/>
  <c r="B28" i="98"/>
  <c r="F21" i="98"/>
  <c r="E21" i="98"/>
  <c r="D21" i="98"/>
  <c r="C21" i="98"/>
  <c r="B21" i="98"/>
  <c r="F19" i="98"/>
  <c r="G19" i="98" s="1"/>
  <c r="G21" i="98" s="1"/>
  <c r="G36" i="98" l="1"/>
  <c r="G28" i="98" s="1"/>
  <c r="G44" i="98" s="1"/>
  <c r="E37" i="96" l="1"/>
  <c r="D37" i="96"/>
  <c r="E34" i="96"/>
  <c r="D34" i="96"/>
  <c r="G7" i="91"/>
  <c r="F7" i="91"/>
  <c r="C7" i="90"/>
  <c r="B7" i="90"/>
  <c r="C85" i="89" l="1"/>
  <c r="A46" i="89"/>
  <c r="A44" i="89"/>
  <c r="C37" i="89"/>
  <c r="D44" i="83" l="1"/>
  <c r="C44" i="83"/>
  <c r="E41" i="83"/>
  <c r="F41" i="83" s="1"/>
  <c r="D41" i="83"/>
  <c r="C41" i="83"/>
  <c r="B41" i="83"/>
  <c r="G36" i="83"/>
  <c r="F36" i="83"/>
  <c r="E28" i="83"/>
  <c r="E44" i="83" s="1"/>
  <c r="D28" i="83"/>
  <c r="C28" i="83"/>
  <c r="B28" i="83"/>
  <c r="B44" i="83" s="1"/>
  <c r="E21" i="83"/>
  <c r="D21" i="83"/>
  <c r="C21" i="83"/>
  <c r="B21" i="83"/>
  <c r="F19" i="83"/>
  <c r="F21" i="83" s="1"/>
  <c r="G41" i="83" l="1"/>
  <c r="F28" i="83"/>
  <c r="F44" i="83" s="1"/>
  <c r="G28" i="83"/>
  <c r="G44" i="83" s="1"/>
  <c r="G19" i="83"/>
  <c r="G21" i="83" s="1"/>
  <c r="E34" i="81" l="1"/>
  <c r="E37" i="81" s="1"/>
  <c r="D34" i="81"/>
  <c r="D37" i="81" s="1"/>
  <c r="F21" i="80"/>
  <c r="F20" i="80"/>
  <c r="G7" i="76"/>
  <c r="F7" i="76"/>
  <c r="C7" i="75"/>
  <c r="B7" i="75"/>
  <c r="C82" i="74" l="1"/>
  <c r="A43" i="74"/>
  <c r="A41" i="74"/>
  <c r="C37" i="74"/>
  <c r="D44" i="68" l="1"/>
  <c r="F41" i="68"/>
  <c r="G41" i="68" s="1"/>
  <c r="E41" i="68"/>
  <c r="D41" i="68"/>
  <c r="C41" i="68"/>
  <c r="B41" i="68"/>
  <c r="G36" i="68"/>
  <c r="G28" i="68" s="1"/>
  <c r="G44" i="68" s="1"/>
  <c r="F36" i="68"/>
  <c r="F28" i="68"/>
  <c r="F44" i="68" s="1"/>
  <c r="E28" i="68"/>
  <c r="E44" i="68" s="1"/>
  <c r="D28" i="68"/>
  <c r="C28" i="68"/>
  <c r="C44" i="68" s="1"/>
  <c r="B28" i="68"/>
  <c r="B44" i="68" s="1"/>
  <c r="E21" i="68"/>
  <c r="D21" i="68"/>
  <c r="C21" i="68"/>
  <c r="B21" i="68"/>
  <c r="F19" i="68"/>
  <c r="F21" i="68" s="1"/>
  <c r="G19" i="68" l="1"/>
  <c r="G21" i="68" s="1"/>
  <c r="E34" i="64" l="1"/>
  <c r="E37" i="64" s="1"/>
  <c r="D34" i="64"/>
  <c r="D37" i="64" s="1"/>
  <c r="C57" i="62" l="1"/>
  <c r="C52" i="62"/>
  <c r="C62" i="62" s="1"/>
  <c r="C45" i="62"/>
  <c r="C41" i="62"/>
  <c r="C49" i="62" s="1"/>
  <c r="C38" i="62"/>
  <c r="C21" i="62"/>
  <c r="C10" i="62"/>
  <c r="G7" i="59"/>
  <c r="F7" i="59"/>
  <c r="C7" i="58"/>
  <c r="B7" i="58"/>
  <c r="C64" i="62" l="1"/>
  <c r="C67" i="62" s="1"/>
  <c r="C87" i="56" l="1"/>
  <c r="A48" i="56"/>
  <c r="A46" i="56"/>
  <c r="C40" i="56"/>
  <c r="D44" i="48" l="1"/>
  <c r="C44" i="48"/>
  <c r="E41" i="48"/>
  <c r="F41" i="48" s="1"/>
  <c r="D41" i="48"/>
  <c r="C41" i="48"/>
  <c r="B41" i="48"/>
  <c r="G36" i="48"/>
  <c r="F36" i="48"/>
  <c r="E28" i="48"/>
  <c r="E44" i="48" s="1"/>
  <c r="D28" i="48"/>
  <c r="C28" i="48"/>
  <c r="B28" i="48"/>
  <c r="B44" i="48" s="1"/>
  <c r="E21" i="48"/>
  <c r="D21" i="48"/>
  <c r="C21" i="48"/>
  <c r="B21" i="48"/>
  <c r="F19" i="48"/>
  <c r="F21" i="48" s="1"/>
  <c r="G41" i="48" l="1"/>
  <c r="G28" i="48" s="1"/>
  <c r="G44" i="48" s="1"/>
  <c r="F28" i="48"/>
  <c r="F44" i="48" s="1"/>
  <c r="G19" i="48"/>
  <c r="G21" i="48" s="1"/>
  <c r="F38" i="37" l="1"/>
  <c r="E38" i="37"/>
  <c r="F25" i="37"/>
  <c r="F24" i="37" s="1"/>
  <c r="F33" i="37" s="1"/>
  <c r="E25" i="37"/>
  <c r="E24" i="37" s="1"/>
  <c r="E33" i="37" s="1"/>
  <c r="F13" i="37"/>
  <c r="F12" i="37" s="1"/>
  <c r="F21" i="37" s="1"/>
  <c r="E13" i="37"/>
  <c r="E12" i="37" s="1"/>
  <c r="E21" i="37" s="1"/>
  <c r="L23" i="32"/>
  <c r="H8" i="32"/>
  <c r="G8" i="32"/>
  <c r="D8" i="31"/>
  <c r="C8" i="31"/>
  <c r="E35" i="37" l="1"/>
  <c r="F35" i="37"/>
  <c r="C84" i="30" l="1"/>
  <c r="C37" i="30"/>
  <c r="D27" i="28" l="1"/>
  <c r="C27" i="28"/>
  <c r="D23" i="28"/>
  <c r="D29" i="28" s="1"/>
  <c r="C23" i="28"/>
  <c r="C29" i="28" s="1"/>
  <c r="D26" i="27" l="1"/>
  <c r="C26" i="27"/>
  <c r="E24" i="27"/>
  <c r="E23" i="27"/>
  <c r="E26" i="27" s="1"/>
  <c r="D21" i="27"/>
  <c r="D27" i="27" s="1"/>
  <c r="C21" i="27"/>
  <c r="C27" i="27" s="1"/>
  <c r="E20" i="27"/>
  <c r="E19" i="27"/>
  <c r="E18" i="27"/>
  <c r="E17" i="27"/>
  <c r="E16" i="27"/>
  <c r="E15" i="27"/>
  <c r="E14" i="27"/>
  <c r="E13" i="27"/>
  <c r="E21" i="27" s="1"/>
  <c r="E27" i="27" l="1"/>
  <c r="E43" i="20" l="1"/>
  <c r="C43" i="20"/>
  <c r="C42" i="20" s="1"/>
  <c r="C44" i="20" s="1"/>
  <c r="B43" i="20"/>
  <c r="E42" i="20"/>
  <c r="B42" i="20"/>
  <c r="G41" i="20"/>
  <c r="D41" i="20"/>
  <c r="G40" i="20"/>
  <c r="D40" i="20"/>
  <c r="G39" i="20"/>
  <c r="G37" i="20" s="1"/>
  <c r="G38" i="20"/>
  <c r="D38" i="20"/>
  <c r="D37" i="20" s="1"/>
  <c r="F37" i="20"/>
  <c r="C37" i="20"/>
  <c r="B37" i="20"/>
  <c r="E36" i="20"/>
  <c r="F36" i="20" s="1"/>
  <c r="G36" i="20" s="1"/>
  <c r="C36" i="20"/>
  <c r="D36" i="20" s="1"/>
  <c r="B36" i="20"/>
  <c r="E35" i="20"/>
  <c r="F35" i="20" s="1"/>
  <c r="G35" i="20" s="1"/>
  <c r="C35" i="20"/>
  <c r="B35" i="20"/>
  <c r="D35" i="20" s="1"/>
  <c r="E34" i="20"/>
  <c r="F34" i="20" s="1"/>
  <c r="G34" i="20" s="1"/>
  <c r="C34" i="20"/>
  <c r="D34" i="20" s="1"/>
  <c r="B34" i="20"/>
  <c r="E33" i="20"/>
  <c r="F33" i="20" s="1"/>
  <c r="G33" i="20" s="1"/>
  <c r="C33" i="20"/>
  <c r="B33" i="20"/>
  <c r="D33" i="20" s="1"/>
  <c r="E32" i="20"/>
  <c r="F32" i="20" s="1"/>
  <c r="G32" i="20" s="1"/>
  <c r="C32" i="20"/>
  <c r="D32" i="20" s="1"/>
  <c r="B32" i="20"/>
  <c r="E31" i="20"/>
  <c r="F31" i="20" s="1"/>
  <c r="G31" i="20" s="1"/>
  <c r="C31" i="20"/>
  <c r="B31" i="20"/>
  <c r="D31" i="20" s="1"/>
  <c r="E30" i="20"/>
  <c r="F30" i="20" s="1"/>
  <c r="G30" i="20" s="1"/>
  <c r="C30" i="20"/>
  <c r="D30" i="20" s="1"/>
  <c r="B30" i="20"/>
  <c r="E29" i="20"/>
  <c r="F29" i="20" s="1"/>
  <c r="C29" i="20"/>
  <c r="B29" i="20"/>
  <c r="D29" i="20" s="1"/>
  <c r="D28" i="20" s="1"/>
  <c r="C28" i="20"/>
  <c r="E21" i="20"/>
  <c r="C21" i="20"/>
  <c r="B21" i="20"/>
  <c r="G20" i="20"/>
  <c r="F20" i="20"/>
  <c r="F43" i="20" s="1"/>
  <c r="D20" i="20"/>
  <c r="F19" i="20"/>
  <c r="G19" i="20" s="1"/>
  <c r="D19" i="20"/>
  <c r="F18" i="20"/>
  <c r="G18" i="20" s="1"/>
  <c r="D18" i="20"/>
  <c r="F17" i="20"/>
  <c r="G17" i="20" s="1"/>
  <c r="D17" i="20"/>
  <c r="G16" i="20"/>
  <c r="F16" i="20"/>
  <c r="D16" i="20"/>
  <c r="F15" i="20"/>
  <c r="G15" i="20" s="1"/>
  <c r="D15" i="20"/>
  <c r="F14" i="20"/>
  <c r="G14" i="20" s="1"/>
  <c r="D14" i="20"/>
  <c r="G13" i="20"/>
  <c r="D13" i="20"/>
  <c r="G12" i="20"/>
  <c r="D12" i="20"/>
  <c r="F11" i="20"/>
  <c r="G11" i="20" s="1"/>
  <c r="G21" i="20" s="1"/>
  <c r="D11" i="20"/>
  <c r="D21" i="20" s="1"/>
  <c r="G43" i="20" l="1"/>
  <c r="G42" i="20" s="1"/>
  <c r="F42" i="20"/>
  <c r="F28" i="20"/>
  <c r="G29" i="20"/>
  <c r="G28" i="20" s="1"/>
  <c r="G44" i="20" s="1"/>
  <c r="F21" i="20"/>
  <c r="D43" i="20"/>
  <c r="D42" i="20" s="1"/>
  <c r="D44" i="20" s="1"/>
  <c r="E28" i="20"/>
  <c r="E44" i="20" s="1"/>
  <c r="B28" i="20"/>
  <c r="B44" i="20" s="1"/>
  <c r="F44" i="20" l="1"/>
  <c r="C36" i="19" l="1"/>
  <c r="C13" i="19"/>
  <c r="C45" i="19" s="1"/>
  <c r="C21" i="18"/>
  <c r="C26" i="18" s="1"/>
  <c r="C13" i="18"/>
  <c r="D37" i="12" l="1"/>
  <c r="E24" i="12"/>
  <c r="E23" i="12" s="1"/>
  <c r="E32" i="12" s="1"/>
  <c r="D24" i="12"/>
  <c r="D23" i="12" s="1"/>
  <c r="D32" i="12" s="1"/>
  <c r="E12" i="12"/>
  <c r="E11" i="12" s="1"/>
  <c r="E20" i="12" s="1"/>
  <c r="D12" i="12"/>
  <c r="D11" i="12" s="1"/>
  <c r="D20" i="12" s="1"/>
  <c r="D34" i="12" l="1"/>
  <c r="C7" i="2"/>
  <c r="B7" i="2"/>
  <c r="G7" i="1"/>
  <c r="F7" i="1"/>
  <c r="E37" i="12" l="1"/>
  <c r="E34" i="12" s="1"/>
</calcChain>
</file>

<file path=xl/sharedStrings.xml><?xml version="1.0" encoding="utf-8"?>
<sst xmlns="http://schemas.openxmlformats.org/spreadsheetml/2006/main" count="10714" uniqueCount="1147">
  <si>
    <t>Concepto</t>
  </si>
  <si>
    <t>ACTIVO</t>
  </si>
  <si>
    <t>PASIVO</t>
  </si>
  <si>
    <t>Activo Circulante</t>
  </si>
  <si>
    <t>Pasivo Circulante</t>
  </si>
  <si>
    <t xml:space="preserve">Cuentas por Pagar a Corto Plazo </t>
  </si>
  <si>
    <t>Documentos por Pagar a Corto Plazo</t>
  </si>
  <si>
    <t xml:space="preserve">Derechos a Recibir Bienes o Servicios </t>
  </si>
  <si>
    <t>Porción a Corto Plazo de la Deuda Pública a Largo Plazo</t>
  </si>
  <si>
    <t>Inventarios</t>
  </si>
  <si>
    <t>Títulos y Valores a Corto Plazo</t>
  </si>
  <si>
    <t>Almacenes</t>
  </si>
  <si>
    <t>Pasivos Diferidos a Corto Plazo</t>
  </si>
  <si>
    <t>Estimación por Pérdida o Deterioro de Activos Circulantes</t>
  </si>
  <si>
    <t>Fondos y Bienes de Terceros en Garantía y/o Administración a Corto Plazo</t>
  </si>
  <si>
    <t>Otros Activos  Circulantes</t>
  </si>
  <si>
    <t>Provisiones a Corto Plazo</t>
  </si>
  <si>
    <t xml:space="preserve">Otros Pasivos a Corto Plazo  </t>
  </si>
  <si>
    <t>Total de  Activos  Circulantes</t>
  </si>
  <si>
    <t>Total de Pasivos Circulantes</t>
  </si>
  <si>
    <t>Activo No Circulante</t>
  </si>
  <si>
    <t>Pasivo No Circulante</t>
  </si>
  <si>
    <t xml:space="preserve">Inversiones Financieras a Largo Plazo </t>
  </si>
  <si>
    <t xml:space="preserve">Cuentas por Pagar a Largo Plazo </t>
  </si>
  <si>
    <t>Derechos a Recibir Efectivo o Equivalentes a Largo Plazo</t>
  </si>
  <si>
    <t>Documentos por Pagar a Largo Plazo</t>
  </si>
  <si>
    <t>Bienes Inmuebles, Infraestructura y Construcciones en Proceso</t>
  </si>
  <si>
    <t xml:space="preserve">Bienes Muebles </t>
  </si>
  <si>
    <t>Pasivos Diferidos a Largo Plazo</t>
  </si>
  <si>
    <t>Fondos y Bienes de Terceros en Garantía y/o en Administración a Largo Plazo</t>
  </si>
  <si>
    <t>Depreciación, Deterioro y Amortización Acumulada de Bienes</t>
  </si>
  <si>
    <t>Provisiones a Largo Plazo</t>
  </si>
  <si>
    <t>Activos Diferidos</t>
  </si>
  <si>
    <t>Estimación por Pérdida o Deterioro de Activos no Circulantes</t>
  </si>
  <si>
    <t>Total de Pasivos No Circulantes</t>
  </si>
  <si>
    <t>Otros Activos no Circulantes</t>
  </si>
  <si>
    <t>Total del Pasivo</t>
  </si>
  <si>
    <t>Total de  Activos  No Circulantes</t>
  </si>
  <si>
    <t>HACIENDA PÚBLICA/ PATRIMONIO</t>
  </si>
  <si>
    <t>Total del Activo</t>
  </si>
  <si>
    <t>Hacienda Pública/ Patrimonio Contribuido</t>
  </si>
  <si>
    <t>Aportaciones</t>
  </si>
  <si>
    <t>Donaciones de Capital</t>
  </si>
  <si>
    <t>Actualización de la Hacienda Pública / Patrimonio</t>
  </si>
  <si>
    <t>Hacienda Pública/ Patrimonio Generado</t>
  </si>
  <si>
    <t xml:space="preserve">Resultados del Ejercicio (Ahorro / Desahorro)  </t>
  </si>
  <si>
    <t>Resultados de Ejercicios Anteriores</t>
  </si>
  <si>
    <t>Revalúos</t>
  </si>
  <si>
    <t>Reservas</t>
  </si>
  <si>
    <t>Rectificaciones de Resultados de Ejercicios Anteriores</t>
  </si>
  <si>
    <t>Resultado por Posición Monetaria</t>
  </si>
  <si>
    <t>Resultado por Tenencia de Activos no Monetarios</t>
  </si>
  <si>
    <t xml:space="preserve">Total Hacienda Pública/ Patrimonio  </t>
  </si>
  <si>
    <t>Total del Pasivo y Hacienda Pública / Patrimonio</t>
  </si>
  <si>
    <t>Bajo protesta de decir verdad declaramos que los Estados Financieros y sus Notas son razonablemente correctos y responsabilidad del emisor.</t>
  </si>
  <si>
    <t>INGRESOS Y OTROS BENEFICIOS</t>
  </si>
  <si>
    <t>Ingresos de Gestión</t>
  </si>
  <si>
    <t>Impuestos</t>
  </si>
  <si>
    <t>Cuotas y Aportaciones de Seguridad Social</t>
  </si>
  <si>
    <t>Contribuciones de Mejoras</t>
  </si>
  <si>
    <t>Derechos</t>
  </si>
  <si>
    <t>Productos</t>
  </si>
  <si>
    <t>Aprovechamientos</t>
  </si>
  <si>
    <t>Ingresos por Venta de Bienes y Prestación de Servicios</t>
  </si>
  <si>
    <t>Participaciones, Aportaciones, Convenios, Incentivos Derivados de la Colaboración Fiscal, Fondos Distintos de Aportaciones, Transferencias, Asignaciones, Subsidios y Subvenciones, y Pensiones y Jubilaciones</t>
  </si>
  <si>
    <t>Participaciones,    Aportaciones,    Convenios,    Incentivos     Derivados    de    la Colaboración Fiscal y Fondos Distintos de Aportaciones</t>
  </si>
  <si>
    <t>Otros Ingresos y Beneficios</t>
  </si>
  <si>
    <t>Ingresos Financieros</t>
  </si>
  <si>
    <t>Incremento por Variación de Inventarios</t>
  </si>
  <si>
    <t>Disminución del Exceso de Estimaciones por Pérdida o Deterioro u Obsolescencia</t>
  </si>
  <si>
    <t>Disminución del Exceso de Provisiones</t>
  </si>
  <si>
    <t>Otros Ingresos y Beneficios Varios</t>
  </si>
  <si>
    <t>Total de Ingresos y Otros Beneficios</t>
  </si>
  <si>
    <t>GASTOS Y OTRAS PÉRDIDAS</t>
  </si>
  <si>
    <t>Gastos de Funcionamiento</t>
  </si>
  <si>
    <t>Servicios Personales</t>
  </si>
  <si>
    <t>Materiales y Suministros</t>
  </si>
  <si>
    <t>Servicios Generales</t>
  </si>
  <si>
    <t>Transferencias, Asignaciones, Subsidios y Otras Ayudas</t>
  </si>
  <si>
    <t>Transferencias Internas y Asignaciones al Sector Público</t>
  </si>
  <si>
    <t>Transferencias al Resto del Sector Público</t>
  </si>
  <si>
    <t>Subsidios y Subvenciones</t>
  </si>
  <si>
    <t>Ayudas Sociales</t>
  </si>
  <si>
    <t>Pensiones y Jubilaciones</t>
  </si>
  <si>
    <t>Transferencias a Fideicomisos, Mandatos y Contratos Análogos</t>
  </si>
  <si>
    <t xml:space="preserve">Transferencias a la Seguridad Social </t>
  </si>
  <si>
    <t>Donativos</t>
  </si>
  <si>
    <t>Transferencias al Exterior</t>
  </si>
  <si>
    <t>Participaciones y Aportaciones</t>
  </si>
  <si>
    <t>Participaciones</t>
  </si>
  <si>
    <t>Convenios</t>
  </si>
  <si>
    <t>Intereses, Comisiones y Otros Gastos de la Deuda Pública</t>
  </si>
  <si>
    <t>Intereses de la Deuda Pública</t>
  </si>
  <si>
    <t>Comisiones de la Deuda Pública</t>
  </si>
  <si>
    <t>Gastos de la Deuda Pública</t>
  </si>
  <si>
    <t>Costo por Coberturas</t>
  </si>
  <si>
    <t>Otros Gastos y Pérdidas Extraordinarias</t>
  </si>
  <si>
    <t>Estimaciones, Depreciaciones, Deterioros, Obsolescencia y Amortizaciones</t>
  </si>
  <si>
    <t>Provisiones</t>
  </si>
  <si>
    <t>Disminución de Inventarios</t>
  </si>
  <si>
    <t>Otros Gastos</t>
  </si>
  <si>
    <t>Inversión Pública</t>
  </si>
  <si>
    <t>Inversión Pública no Capitalizable</t>
  </si>
  <si>
    <t>Total de Gastos y Otras Pérdidas</t>
  </si>
  <si>
    <t>Resultados del Ejercicio (Ahorro/ Desahorro)</t>
  </si>
  <si>
    <t>Hacienda Pública / Patrimonio Contribuido</t>
  </si>
  <si>
    <t>Hacienda Pública / Patrimonio Generado del Ejercicio</t>
  </si>
  <si>
    <t xml:space="preserve">Donaciones de Capital </t>
  </si>
  <si>
    <t xml:space="preserve">Actualización de la Hacienda Pública / Patrimonio </t>
  </si>
  <si>
    <t>Resultados del Ejercicio (Ahorro/Desahorro)</t>
  </si>
  <si>
    <t>Resultados del Ejercicios Anteriores</t>
  </si>
  <si>
    <t xml:space="preserve">Resultado por Posición Monetaria </t>
  </si>
  <si>
    <t>Origen</t>
  </si>
  <si>
    <t>Aplicación</t>
  </si>
  <si>
    <t>Efectivo y Equivalentes</t>
  </si>
  <si>
    <t>Derechos a Recibir Efectivo o Equivalentes</t>
  </si>
  <si>
    <t xml:space="preserve">Bienes Muebles  </t>
  </si>
  <si>
    <t>Cuentas por Pagar a Corto Plazo</t>
  </si>
  <si>
    <t xml:space="preserve">Porción a Corto Plazo de la Deuda Pública a Largo Plazo </t>
  </si>
  <si>
    <t>Otros Pasivos a Corto Plazo</t>
  </si>
  <si>
    <t>Deuda Pública a Largo Plazo</t>
  </si>
  <si>
    <t>Exceso o Insuficiencia en la Actualización de la Hacienda Publica/ Patrimonio</t>
  </si>
  <si>
    <t xml:space="preserve">Flujos de Efectivo de las Actividades de Operación </t>
  </si>
  <si>
    <t>Participaciones, Aportaciones, Convenios, Incentivos Derivados de la Colaboración Fiscal y Fondos Distintos de Aportaciones</t>
  </si>
  <si>
    <t>Transferencias, Asignaciones, Subsidios y Subvenciones, y Pensiones y Jubilaciones</t>
  </si>
  <si>
    <t>Otros Orígenes de Operación</t>
  </si>
  <si>
    <t>Transferencias al resto del Sector Público</t>
  </si>
  <si>
    <t xml:space="preserve">Subsidios y Subvenciones </t>
  </si>
  <si>
    <t>Transferencias a la Seguridad Social</t>
  </si>
  <si>
    <t xml:space="preserve">Participaciones </t>
  </si>
  <si>
    <t>Otras Aplicaciones de Operación</t>
  </si>
  <si>
    <t>Flujos Netos de Efectivo por Actividades de Operación</t>
  </si>
  <si>
    <t>Flujos de Efectivo de las Actividades de Inversión</t>
  </si>
  <si>
    <t>Bienes Muebles</t>
  </si>
  <si>
    <t>Otros Orígenes de Inversión</t>
  </si>
  <si>
    <t>Interno</t>
  </si>
  <si>
    <t>Externo</t>
  </si>
  <si>
    <t>Otros Orígenes de Financiamiento</t>
  </si>
  <si>
    <t>Servicios de la Deuda</t>
  </si>
  <si>
    <t>Otras Aplicaciones de Financiamiento</t>
  </si>
  <si>
    <t>Flujos Netos de Efectivo por Actividades de Financiamiento</t>
  </si>
  <si>
    <t xml:space="preserve">Incremento/Disminución Neta en el Efectivo y Equivalentes al Efectivo </t>
  </si>
  <si>
    <t>Efectivo y Equivalentes al Efectivo al Inicio del Ejercicio</t>
  </si>
  <si>
    <t>Efectivo y Equivalentes al Efectivo al Final del Ejercicio</t>
  </si>
  <si>
    <t>Saldo Inicial</t>
  </si>
  <si>
    <t>Abonos del periodo</t>
  </si>
  <si>
    <t>Derechos a Recibir Bienes o Servicios</t>
  </si>
  <si>
    <t>Inversiones Financieras a Largo Plazo</t>
  </si>
  <si>
    <t>Activos Intangibles</t>
  </si>
  <si>
    <t>Denominación de las Deudas</t>
  </si>
  <si>
    <t>Moneda de Contratación</t>
  </si>
  <si>
    <t>Institución o País Acreedor</t>
  </si>
  <si>
    <t>Saldo Inicial del Periodo</t>
  </si>
  <si>
    <t>DEUDA PÚBLICA</t>
  </si>
  <si>
    <t>Corto Plazo</t>
  </si>
  <si>
    <t>Deuda Interna</t>
  </si>
  <si>
    <t>Pesos</t>
  </si>
  <si>
    <t>México</t>
  </si>
  <si>
    <t>Deuda Externa</t>
  </si>
  <si>
    <t>Largo Plazo</t>
  </si>
  <si>
    <t>Otros Pasivos</t>
  </si>
  <si>
    <t>Total de Deuda y Otros Pasivos</t>
  </si>
  <si>
    <t>(Pesos)</t>
  </si>
  <si>
    <t>Efectivo</t>
  </si>
  <si>
    <t>Servicios Personales por Pagar a Corto Plazo</t>
  </si>
  <si>
    <t>Bancos/Tesorería</t>
  </si>
  <si>
    <t>Proveedores por Pagar a Corto Plazo</t>
  </si>
  <si>
    <t>Bancos/Dependencias y Otros</t>
  </si>
  <si>
    <t>Contratistas por Obras Públicas por Pagar a Corto Plazo</t>
  </si>
  <si>
    <t>Inversiones Temporales (Hasta 3 meses)</t>
  </si>
  <si>
    <t>Participaciones y Aportaciones por Pagar a Corto Plazo</t>
  </si>
  <si>
    <t>Fondos con Afectación Específica</t>
  </si>
  <si>
    <t>Transferencias Otorgadas por Pagar a Corto Plazo</t>
  </si>
  <si>
    <t>Depósitos de Fondos de Terceros en Garantía y/o Administración</t>
  </si>
  <si>
    <t>Intereses, Comisiones y Otros Gastos de la Deuda Pública por Pagar  a Corto Plazo</t>
  </si>
  <si>
    <t>Otros Efectivos y Equivalentes</t>
  </si>
  <si>
    <t>Retenciones y Contribuciones por Pagar a Corto Plazo</t>
  </si>
  <si>
    <t>Devoluciones de la Ley de Ingresos por Pagar a Corto Plazo</t>
  </si>
  <si>
    <t>Inversiones Financieras de Corto Plazo</t>
  </si>
  <si>
    <t>Otras Cuentas por Pagar a Corto Plazo</t>
  </si>
  <si>
    <t>Cuentas por Cobrar a Corto Plazo</t>
  </si>
  <si>
    <t>Deudores Diversos por Cobrar a Corto Plazo</t>
  </si>
  <si>
    <t>Documentos Comerciales por Pagar a Corto Plazo</t>
  </si>
  <si>
    <t>Ingresos por Recuperar a Corto Plazo</t>
  </si>
  <si>
    <t>Documentos con Contratistas por Obras Públicas por Pagar a Corto Plazo</t>
  </si>
  <si>
    <t>Deudores por Anticipos de la Tesorería a Corto Plazo</t>
  </si>
  <si>
    <t>Otros Documentos por Pagar a Corto Plazo</t>
  </si>
  <si>
    <t>Préstamos Otorgados a Corto Plazo</t>
  </si>
  <si>
    <t>Otros Derechos a Recibir Efectivo o Equivalentes a Corto Plazo</t>
  </si>
  <si>
    <t>Porción a Corto Plazo de la Deuda Pública</t>
  </si>
  <si>
    <t>Porción a Corto Plazo de Arrendamiento Financiero</t>
  </si>
  <si>
    <t>Anticipo a Proveedores por Adquisición de Bienes y Prestación de Servicios a Corto Plazo</t>
  </si>
  <si>
    <t>Anticipo a Proveedores por Adquisición de Bienes Inmuebles y Muebles a Corto Plazo</t>
  </si>
  <si>
    <t>Anticipo a Proveedores por Adquisición de Bienes Intangibles a Corto Plazo</t>
  </si>
  <si>
    <t>Ingresos Cobrados por Adelantado a Corto Plazo</t>
  </si>
  <si>
    <t>Anticipo a Contratistas por Obras Públicas a Corto Plazo</t>
  </si>
  <si>
    <t>Intereses Cobrados por Adelantado a Corto Plazo</t>
  </si>
  <si>
    <t>Otros Derechos a Recibir Bienes o Servicios a Corto Plazo</t>
  </si>
  <si>
    <t>Otros Pasivos Diferidos a Corto Plazo</t>
  </si>
  <si>
    <t>Fondos y Bienes de Terceros en Garantía y / o Administración a Corto Plazo</t>
  </si>
  <si>
    <t>Inventario de Mercancías para Venta</t>
  </si>
  <si>
    <t>Fondos en Garantía a Corto Plazo</t>
  </si>
  <si>
    <t>Inventario de Mercancías Terminadas</t>
  </si>
  <si>
    <t>Fondos en Administración a Corto Plazo</t>
  </si>
  <si>
    <t>Inventario de Mercancías en Proceso de Elaboración</t>
  </si>
  <si>
    <t>Fondos Contingentes a Corto Plazo</t>
  </si>
  <si>
    <t>Inventario de Materias Primas, Materiales y Suministros para Producción</t>
  </si>
  <si>
    <t>Fondos de Fideicomisos, Mandatos y Contratos Análogos a Corto Plazo</t>
  </si>
  <si>
    <t>Bienes en Tránsito</t>
  </si>
  <si>
    <t>Otros Fondos de Terceros en Garantía y/o Administración a Corto Plazo</t>
  </si>
  <si>
    <t>Valores y Bienes en Garantía a Corto Plazo</t>
  </si>
  <si>
    <t>Provisión para Demandas y Juicios a Corto Plazo</t>
  </si>
  <si>
    <t>Estimaciones para Cuentas Incobrables por Derechos a Recibir Efectivo o Equivalentes</t>
  </si>
  <si>
    <t>Provisión para Contingencias a Corto Plazo</t>
  </si>
  <si>
    <t>Estimación por Deterioro de Inventarios</t>
  </si>
  <si>
    <t>Otras Provisiones a Corto Plazo</t>
  </si>
  <si>
    <t>Otros Activos Circulantes</t>
  </si>
  <si>
    <t>Actualización de la Hacienda Pública/Patrimonio</t>
  </si>
  <si>
    <t>Transferencias, Asignaciones, Subsidios y Subvenciones, y Pensiones y
Jubilaciones</t>
  </si>
  <si>
    <t>Hacienda Pública / Patrimonio Generado en Ejercicios Anteriores</t>
  </si>
  <si>
    <t xml:space="preserve">Exceso o Insuficiencia en la Actualización de la Hacienda Pública / Patrimonio </t>
  </si>
  <si>
    <t>Total</t>
  </si>
  <si>
    <t>Hacienda Pública / Patrimonio Contribuido Neto de 2022</t>
  </si>
  <si>
    <t>Hacienda Pública / Patrimonio Generado Neto de 2022</t>
  </si>
  <si>
    <t>Exceso o Insuficiencia en la Actualización de la Hacienda Pública / Patrimonio Neto de 2022</t>
  </si>
  <si>
    <t>Hacienda Pública / Patrimonio Neto Final de 2022</t>
  </si>
  <si>
    <t>Cambios en la Hacienda Pública / Patrimonio Contribuido Neto de 2023</t>
  </si>
  <si>
    <t>Variación de la Hacienda Pública / Patrimonio Generado Neto de 2023</t>
  </si>
  <si>
    <t>Cambios en el Exceso o Insuficiencia en la Actualización de la Hacienda Pública / Patrimonio Neto de 2023</t>
  </si>
  <si>
    <t>Hacienda Pública / Patrimonio Neto final de 2023</t>
  </si>
  <si>
    <t>Estado de Situación Financiera Detallado Consolidado - LDF</t>
  </si>
  <si>
    <t>Exceso o Insuficiencia en la Actualización de la Hacienda Pública/ Patrimonio</t>
  </si>
  <si>
    <r>
      <t>Efectivo y Equivalentes</t>
    </r>
    <r>
      <rPr>
        <b/>
        <sz val="10"/>
        <color theme="1"/>
        <rFont val="Monserat medium"/>
      </rPr>
      <t xml:space="preserve"> </t>
    </r>
  </si>
  <si>
    <r>
      <t>Derechos a Recibir Efectivo o Equivalentes</t>
    </r>
    <r>
      <rPr>
        <b/>
        <sz val="10"/>
        <color theme="1"/>
        <rFont val="Monserat medium"/>
      </rPr>
      <t xml:space="preserve">  </t>
    </r>
  </si>
  <si>
    <r>
      <t>Deuda Pública a Largo Plazo</t>
    </r>
    <r>
      <rPr>
        <b/>
        <sz val="10"/>
        <color theme="1"/>
        <rFont val="Monserat medium"/>
      </rPr>
      <t xml:space="preserve">  </t>
    </r>
  </si>
  <si>
    <r>
      <t>Activos Intangibles</t>
    </r>
    <r>
      <rPr>
        <b/>
        <sz val="10"/>
        <color theme="1"/>
        <rFont val="Monserat medium"/>
      </rPr>
      <t xml:space="preserve"> </t>
    </r>
  </si>
  <si>
    <t>Cuentas por Pagar a Largo Plazo</t>
  </si>
  <si>
    <t>Flujos Netos de Efectivo por Actividades de Inversión</t>
  </si>
  <si>
    <t>Flujo de Efectivo de las Actividades de Financiamiento</t>
  </si>
  <si>
    <t>Endeudamiento Neto</t>
  </si>
  <si>
    <t xml:space="preserve">
MTRO. FARID ACEVEDO LÓPEZ  
SECRETARIO DE FINANZAS</t>
  </si>
  <si>
    <t>Cargos del periodo</t>
  </si>
  <si>
    <t>Saldo Final</t>
  </si>
  <si>
    <t>Variación del Periodo</t>
  </si>
  <si>
    <t>Instituciones de Crédito</t>
  </si>
  <si>
    <t>Títulos y Valores</t>
  </si>
  <si>
    <t>Arrendamientos Financieros</t>
  </si>
  <si>
    <t xml:space="preserve">Organismos Financieros Internacionales </t>
  </si>
  <si>
    <t>Deuda Bilateral</t>
  </si>
  <si>
    <t>Organismos Financieros Internacionales</t>
  </si>
  <si>
    <t xml:space="preserve">Subtotal de Deuda Pública a Corto Plazo </t>
  </si>
  <si>
    <t xml:space="preserve">Subtotal de Deuda Pública a Largo Plazo </t>
  </si>
  <si>
    <t>Saldo Final del 
Periodo</t>
  </si>
  <si>
    <t>Valores en Garantía</t>
  </si>
  <si>
    <t>Ingresos por Clasificar</t>
  </si>
  <si>
    <t>Bienes en Garantía (excluye depósitos de fondos)</t>
  </si>
  <si>
    <t>Recaudación por Participar</t>
  </si>
  <si>
    <t>Bienes Derivados de Embargos, Decomisos, Aseguramientos y Dación en Pago</t>
  </si>
  <si>
    <t>Otros Pasivos Circulantes</t>
  </si>
  <si>
    <t>Adquisición con Fondos de Terceros</t>
  </si>
  <si>
    <t>Total de Activos Circulantes</t>
  </si>
  <si>
    <t>Total de Activos No Circulantes</t>
  </si>
  <si>
    <t>Total Hacienda Pública/ Patrimonio</t>
  </si>
  <si>
    <t>Total del Pasivo y Hacienda Pública/ Patrimonio</t>
  </si>
  <si>
    <t xml:space="preserve"> (Pesos)</t>
  </si>
  <si>
    <t>Estado de Situación Financiera Consolidado</t>
  </si>
  <si>
    <t>Estado de Actividades Consolidado</t>
  </si>
  <si>
    <t>Estado de Variación en la Hacienda Pública Consolidado</t>
  </si>
  <si>
    <t xml:space="preserve"> Estado de Cambios en la Situación Financiera Consolidado</t>
  </si>
  <si>
    <r>
      <t xml:space="preserve">Activos Intangibles </t>
    </r>
    <r>
      <rPr>
        <b/>
        <sz val="10"/>
        <color theme="1"/>
        <rFont val="Monserat medium"/>
      </rPr>
      <t xml:space="preserve"> </t>
    </r>
  </si>
  <si>
    <t>Estado de Flujos de Efectivo Consolidado</t>
  </si>
  <si>
    <t>Estado Analítico del Activo Consolidado</t>
  </si>
  <si>
    <t>Estado Analítico de la Deuda y Otros Pasivos Consolidado</t>
  </si>
  <si>
    <t>Apoyos Financieros</t>
  </si>
  <si>
    <t>Fondos y Bienes de Terceros en Garantía y/o Administración a Largo Plazo</t>
  </si>
  <si>
    <t>Otras Aplicaciones de Inversión</t>
  </si>
  <si>
    <t>31 de 
diciembre 2022</t>
  </si>
  <si>
    <t xml:space="preserve">Resultados por Tenencia de Activos no Monetarios </t>
  </si>
  <si>
    <t>Al 31 de diciembre de 2023</t>
  </si>
  <si>
    <t>Del 1 de enero al 31 de diciembre de 2023</t>
  </si>
  <si>
    <t>Al 31 de diciembre de 2023 y al 31 de diciembre 2022</t>
  </si>
  <si>
    <t>31 de 
diciembre 2023</t>
  </si>
  <si>
    <t>31 de
 diciembre 2023</t>
  </si>
  <si>
    <t>Gobierno del Estado de Oaxaca</t>
  </si>
  <si>
    <t>Cuenta Pública 2023</t>
  </si>
  <si>
    <t>No.</t>
  </si>
  <si>
    <t>ENTIDAD DEMANDADA</t>
  </si>
  <si>
    <t>NÚMERO DE EXPEDIENTES EN PROCESO</t>
  </si>
  <si>
    <t>MONTO</t>
  </si>
  <si>
    <t xml:space="preserve"> Auditoria Superior del Estado.</t>
  </si>
  <si>
    <t>Administración Directa de Obras y Servicios de Agua Potable y Alcantarillado de la Ciudad de Oaxaca.</t>
  </si>
  <si>
    <t xml:space="preserve"> INDETERMINADO </t>
  </si>
  <si>
    <t>Administración Directa de Obras y Servicios de Agua Potable y Alcantarillado de la Ciudad de Pto Escondido, Oaxaca.</t>
  </si>
  <si>
    <t>Ayuntamiento Constitucional de San Pedro Mixtepec, Juquila, Oaxaca.</t>
  </si>
  <si>
    <t>Ayuntamiento Constitucional de Santa Lucía del Camino, Oaxaca.</t>
  </si>
  <si>
    <t>Caminos y Aeropistas de Oaxaca.</t>
  </si>
  <si>
    <t>Colegio de Bachilleres del Estado de Oaxaca.</t>
  </si>
  <si>
    <t>Colegio de Estudios Científicos y Tecnológicos del Estado de Oaxaca.</t>
  </si>
  <si>
    <t>Colegio Superior para la Educación Integral Intercultural de Oaxaca.</t>
  </si>
  <si>
    <t>Comisión Estatal de Vivienda.</t>
  </si>
  <si>
    <t>Comisión Estatal del Agua del Estado de Oaxaca.</t>
  </si>
  <si>
    <t>Comisión para la Regulación de la Tenencia de la Tierra Urbana del Estado de Oaxaca.</t>
  </si>
  <si>
    <t>Congreso del Estado de Oaxaca.</t>
  </si>
  <si>
    <t>Consejería Juridica y Asistencia Social.</t>
  </si>
  <si>
    <t>Consejo de la Judicatura del Poder Judicial.</t>
  </si>
  <si>
    <t>Coordinación General de Educación Media Superior y Superior, Ciencia y técnología.</t>
  </si>
  <si>
    <t>Coordinación General del Comité Estatal de Planeación para el Desarrollo de Oaxaca.</t>
  </si>
  <si>
    <t>Corporación Oaxaqueña de Radio y Televisión CORTV.</t>
  </si>
  <si>
    <t>Defensoría Pública del Estado.</t>
  </si>
  <si>
    <t>Dirección del Registro Civil.</t>
  </si>
  <si>
    <t>Fideicomiso de Fomento para el Estado de Oaxaca.</t>
  </si>
  <si>
    <t>Fiscalía General del Estado de Oaxaca.</t>
  </si>
  <si>
    <t>Gobierno del Estado de Oaxaca.</t>
  </si>
  <si>
    <t>H. Ayuntamiento de San Juan Bautista Valle Nacional, Oaxaca.</t>
  </si>
  <si>
    <t>Instituto de Capacitación y Productividad para el Trabajo del Estado de Oaxaca.</t>
  </si>
  <si>
    <t>Instituto de Estudios de Bachillerato del Estado de Oaxaca.</t>
  </si>
  <si>
    <t>Instituto de la Función Registral del Estado de Oaxaca.</t>
  </si>
  <si>
    <t>Instituto de Patrimonio Cultural del Estado de Oaxaca.</t>
  </si>
  <si>
    <t>Instituto Estatal de Educación para Adultos y Patronato Pro Educación de los Adultos del Estado de Oaxaca A.C.</t>
  </si>
  <si>
    <t>Instituto Estatal de Educación para Adultos.</t>
  </si>
  <si>
    <t>Instituto Estatal de Educación Pública de Oaxaca.</t>
  </si>
  <si>
    <t>Instituto Tecnológico Superior de Teposcolula.</t>
  </si>
  <si>
    <t>Junta de Conciliación Agraria.</t>
  </si>
  <si>
    <t>Junta Local de Conciliación y Arbitraje en el Estado de Oaxaca.</t>
  </si>
  <si>
    <t>Monte de Piedad.</t>
  </si>
  <si>
    <t>Municipio de la Villa de Zaachila, Oaxaca.</t>
  </si>
  <si>
    <t>Oaxaqueño de las Artesanías.</t>
  </si>
  <si>
    <t>Oficina de Pensiones del Estado de Oaxaca.</t>
  </si>
  <si>
    <t>Persona Moral Nesclean.</t>
  </si>
  <si>
    <t>Persona Moral SODES DE MÉXICO S.A. DE C.V.</t>
  </si>
  <si>
    <t>Poder Judicial del Estado de Oaxaca.</t>
  </si>
  <si>
    <t>Procuraduría General de Justicia del Estado.</t>
  </si>
  <si>
    <t>Procuraduría para la Defensa del Indígena.</t>
  </si>
  <si>
    <t>Régimen Estatal de Protección Social en Salud del Estado de Oaxaca.</t>
  </si>
  <si>
    <t>Secretaría de Administración.</t>
  </si>
  <si>
    <t>Secretaría de Agricultura, Ganadería, Desarrollo Rurual, Pesca y Alimentación.</t>
  </si>
  <si>
    <t>Secretaría de Bienestar del Estado de Oaxaca.</t>
  </si>
  <si>
    <t>Secretaría de Desarrollo Agropecuario, Pesca y Acuacultura.</t>
  </si>
  <si>
    <t>Secretaría de Desarrollo Social y Humano.</t>
  </si>
  <si>
    <t>Secretaría de Economía.</t>
  </si>
  <si>
    <t>Secretaría de Finanzas.</t>
  </si>
  <si>
    <t>Secretaría de las Culturas y Artes de Oaxaca.</t>
  </si>
  <si>
    <t>Secretaría de las Infraestructuras y el Ordenamiento Territorial Sustentable del Estado de Oaxaca.</t>
  </si>
  <si>
    <t>Secretaría de Seguridad Pública del Estado de Oaxaca.</t>
  </si>
  <si>
    <t>Secretaría de Vialidad y Transporte del Gobierno del Estado.</t>
  </si>
  <si>
    <t>Secretaría del Trabajo.</t>
  </si>
  <si>
    <t>Secretaría General de Gobierno.</t>
  </si>
  <si>
    <t>Servicios de Salud de Oaxaca.</t>
  </si>
  <si>
    <t>Sistema para el Desarrollo Integral de la Familia en el Estado de Oaxaca.</t>
  </si>
  <si>
    <t>Unidades moviles para el desarrollo - hoy, Servicios Comunitarios Moviles.</t>
  </si>
  <si>
    <t>Universidad de la Sierra Juárez.</t>
  </si>
  <si>
    <t>Universidad de la Sierra Sur.</t>
  </si>
  <si>
    <t>TOTAL</t>
  </si>
  <si>
    <t>N0.</t>
  </si>
  <si>
    <t>TIPO DE JUICIO</t>
  </si>
  <si>
    <t>MONTO DETERMINADO</t>
  </si>
  <si>
    <r>
      <t xml:space="preserve">Juicios Laborales </t>
    </r>
    <r>
      <rPr>
        <vertAlign val="superscript"/>
        <sz val="11"/>
        <color theme="1"/>
        <rFont val="Montserrat"/>
      </rPr>
      <t>/1</t>
    </r>
  </si>
  <si>
    <t>Juicios Civiles</t>
  </si>
  <si>
    <t>Juicios Indígenas</t>
  </si>
  <si>
    <t>Controversias Constitucionales</t>
  </si>
  <si>
    <t xml:space="preserve">Cumplimientos De Juicios De Amparo </t>
  </si>
  <si>
    <t xml:space="preserve">Cumplimientos Juicios Electorales  </t>
  </si>
  <si>
    <t>Juicio Contencioso Administrativo Estatal</t>
  </si>
  <si>
    <t>Juicios De Amparo Indirecto</t>
  </si>
  <si>
    <t>Gobierno de Estado de Oaxaca</t>
  </si>
  <si>
    <t>Conciliación entre los Ingresos Presupuestarios y Contables</t>
  </si>
  <si>
    <t>(Cifras en pesos)</t>
  </si>
  <si>
    <t>1. Total de Ingresos Presupuestarios</t>
  </si>
  <si>
    <t>2. Más Ingresos Contables No Presupuestarios</t>
  </si>
  <si>
    <t>Otros Ingresos Contables No Presupuestarios</t>
  </si>
  <si>
    <t>3. Menos Ingresos Presupuestarios No Contables</t>
  </si>
  <si>
    <t>Aprovechamientos Patrimoniales</t>
  </si>
  <si>
    <t>Ingresos Derivados de Financiamientos</t>
  </si>
  <si>
    <t>Otros Ingresos Presupuestarios No Contables</t>
  </si>
  <si>
    <t>4. Total de Ingresos Contables</t>
  </si>
  <si>
    <t>Conciliación entre los Egresos Presupuestarios y los Gastos Contables</t>
  </si>
  <si>
    <t>1. Total de Egresos Presupuestarios</t>
  </si>
  <si>
    <t>2. Menos Egresos Presupuestarios No Contables</t>
  </si>
  <si>
    <t>Materias Primas y Materiales de Producción y Comercialización</t>
  </si>
  <si>
    <t>Mobiliario y Equipo de Administración</t>
  </si>
  <si>
    <t>Mobiliario y Equipo Educacional y Recreativo</t>
  </si>
  <si>
    <t>Equipo e Instrumental Médico y de Laboratorio</t>
  </si>
  <si>
    <t>Vehículos y Equipo de Transporte</t>
  </si>
  <si>
    <t>Equipo de Defensa y Seguridad</t>
  </si>
  <si>
    <t>Maquinaria, Otros Equipos y Herramientas</t>
  </si>
  <si>
    <t>Activos Biológicos</t>
  </si>
  <si>
    <t>Bienes Inmuebles</t>
  </si>
  <si>
    <t>Obra Pública en Bienes de Dominio Público</t>
  </si>
  <si>
    <t>Obra Pública en Bienes Propios</t>
  </si>
  <si>
    <t>Acciones y Participaciones de Capital</t>
  </si>
  <si>
    <t>Compra de Títulos y Valores</t>
  </si>
  <si>
    <t>Concesión de Préstamos</t>
  </si>
  <si>
    <t>Inversiones en Fideicomisos, Mandatos y Otros Análogos</t>
  </si>
  <si>
    <t>Provisiones para Contingencias y Otras Erogaciones Especiales</t>
  </si>
  <si>
    <t>Amortización de la Deuda Pública</t>
  </si>
  <si>
    <t>Adeudos de Ejercicios Fiscales Anteriores (ADEFAS)</t>
  </si>
  <si>
    <t>Otros Egresos Presupuestarios No Contables</t>
  </si>
  <si>
    <t>3. Más Gastos Contables No Presupuestarios</t>
  </si>
  <si>
    <t>Materiales y Suministros (consumos)</t>
  </si>
  <si>
    <t>Otros Gastos Contables No Presupuestarios</t>
  </si>
  <si>
    <t>4. Total de Gastos Contables</t>
  </si>
  <si>
    <t xml:space="preserve">Estado Analítico de Ingresos Presupuestarios </t>
  </si>
  <si>
    <t>(En pesos)</t>
  </si>
  <si>
    <t>Rubro de Ingresos</t>
  </si>
  <si>
    <t>Ingreso</t>
  </si>
  <si>
    <t>Estimado</t>
  </si>
  <si>
    <t xml:space="preserve">Ampliaciones y Reducciones                        </t>
  </si>
  <si>
    <t>Modificado</t>
  </si>
  <si>
    <t>Devengado</t>
  </si>
  <si>
    <t>Recaudado</t>
  </si>
  <si>
    <t>Diferencia</t>
  </si>
  <si>
    <t>(1)</t>
  </si>
  <si>
    <t>(2)</t>
  </si>
  <si>
    <t>(3=1+2)</t>
  </si>
  <si>
    <t>(4)</t>
  </si>
  <si>
    <t>(5)</t>
  </si>
  <si>
    <t>(6=5-1)</t>
  </si>
  <si>
    <t>Ingresos por Ventas de Bienes,  Prestación de Servicios  y Otros Ingresos</t>
  </si>
  <si>
    <t>Participaciones,  Aportaciones, Convenios, Incentivos derivados de colaboracion fiscal y Fondos distintos de aportaciones *</t>
  </si>
  <si>
    <t>Ingresos excedentes</t>
  </si>
  <si>
    <t>Estado Analítico de Ingresos Por Fuente de Financiamiento</t>
  </si>
  <si>
    <t>Ingresos del Poder Ejecutivo Federal o Estatal y de los Municipios</t>
  </si>
  <si>
    <t>Ingresos  de los Entes Públicos de los Poderes Legislativo y Judicial, de los Órganos Autónomos y del Setor Paraestatal o Paramunicipal , así como de las Empresas Productivas del Estado</t>
  </si>
  <si>
    <t>* En este apartado se incluyeron los Productos Financieros  que generan los recursos federales $ 189,780,503.00, que conforme al Plan de Cuentas se encuentran registrados en la contabilidad en Otros Ingresos y Beneficios.</t>
  </si>
  <si>
    <t xml:space="preserve">ESTADO ANALITICO DEL EJERCICIO DEL PRESUPUESTO DE EGRESOS </t>
  </si>
  <si>
    <t>Cve</t>
  </si>
  <si>
    <t>C  o  n  c  e  p  t  o</t>
  </si>
  <si>
    <t xml:space="preserve">Aprobado </t>
  </si>
  <si>
    <t xml:space="preserve">Ampliaciones / </t>
  </si>
  <si>
    <t xml:space="preserve">Modificado </t>
  </si>
  <si>
    <t xml:space="preserve">Devengado </t>
  </si>
  <si>
    <t xml:space="preserve">Pagado </t>
  </si>
  <si>
    <t xml:space="preserve">Subejercicio </t>
  </si>
  <si>
    <t xml:space="preserve">Reducciones </t>
  </si>
  <si>
    <t xml:space="preserve">        1   </t>
  </si>
  <si>
    <t>2</t>
  </si>
  <si>
    <t xml:space="preserve">  3 = (1+2) </t>
  </si>
  <si>
    <t xml:space="preserve">      6 = (3-4) </t>
  </si>
  <si>
    <t>1</t>
  </si>
  <si>
    <t>SERVICIOS PERSONALES</t>
  </si>
  <si>
    <t>REMUNERACIONES AL PERSONAL DE CARÁCTER  PERMANENTE</t>
  </si>
  <si>
    <t>REMUNERACIONES AL PERSONAL DE CARÁCTER TRANSITORIO</t>
  </si>
  <si>
    <t>REMUNERACIONES ADICIONALES Y ESPECIALES</t>
  </si>
  <si>
    <t>SEGURIDAD SOCIAL</t>
  </si>
  <si>
    <t>OTRAS PRESTACIONES SOCIALES Y ECONÓMICAS</t>
  </si>
  <si>
    <t>PREVISIONES</t>
  </si>
  <si>
    <t>PAGO DE ESTÍMULOS A SERVIDORES PÚBLICOS</t>
  </si>
  <si>
    <t>MATERIALES Y SUMINISTROS</t>
  </si>
  <si>
    <t>MATERIALES   DE  ADMINISTRACIÓN,  EMISIÓN  DE  DOCUMENTOS  Y  ARTÍCULOS OFICIALES</t>
  </si>
  <si>
    <t>ALIMENTOS Y UTENSILIOS</t>
  </si>
  <si>
    <t>MATERIAS PRIMAS Y MATERIALES DE PRODUCCIÓN Y COMERCIALIZACIÓN</t>
  </si>
  <si>
    <t>MATERIALES Y ARTÍCULOS DE CONSTRUCCIÓN Y DE REPARACIÓN</t>
  </si>
  <si>
    <t>PRODUCTOS QUÍMICOS, FARMACÉUTICOS Y DE LABORATORIO</t>
  </si>
  <si>
    <t>COMBUSTIBLES, LUBRICANTES Y ADITIVOS</t>
  </si>
  <si>
    <t>VESTUARIO, BLANCOS, PRENDAS DE PROTECCIÓN Y ARTÍCULOS DEPORTIVOS</t>
  </si>
  <si>
    <t>MATERIALES Y SUMINISTROS PARA SEGURIDAD</t>
  </si>
  <si>
    <t>HERRAMIENTAS, REFACCIONES Y ACCESORIOS MENORES</t>
  </si>
  <si>
    <t>3</t>
  </si>
  <si>
    <t>SERVICIOS GENERALES</t>
  </si>
  <si>
    <t>SERVICIOS BÁSICOS</t>
  </si>
  <si>
    <t>SERVICIOS DE ARRENDAMIENTO</t>
  </si>
  <si>
    <t>SERVICIOS PROFESIONALES, CIENTÍFICOS, TÉCNICOS Y OTROS SERVICIOS</t>
  </si>
  <si>
    <t>SERVICIOS FINANCIEROS, BANCARIOS Y COMERCIALES</t>
  </si>
  <si>
    <t>SERVICIOS  DE  INSTALACIÓN,  REPARACIÓN,  MANTENIMIENTO  Y CONSERVACIÓN</t>
  </si>
  <si>
    <t>SERVICIOS DE COMUNICACIÓN SOCIAL Y PUBLICIDAD</t>
  </si>
  <si>
    <t>SERVICIOS DE TRASLADO Y VIÁTICOS</t>
  </si>
  <si>
    <t>SERVICIOS OFICIALES</t>
  </si>
  <si>
    <t>CONCESIÓN DE PRÉSTAMOS</t>
  </si>
  <si>
    <t>4</t>
  </si>
  <si>
    <t>TRANSFERENCIAS, ASIGNACIONES, SUBSIDIOS Y OTRAS AYUDAS</t>
  </si>
  <si>
    <t>TRANSFERENCIAS INTERNAS Y ASIGNACIONES AL SECTOR PÚBLICO</t>
  </si>
  <si>
    <t>TRANSFERENCIAS AL RESTO DEL SECTOR PÚBLICO</t>
  </si>
  <si>
    <t>SUBSIDIOS Y SUBVENCIONES</t>
  </si>
  <si>
    <t>AYUDAS SOCIALES</t>
  </si>
  <si>
    <t>PENSIONES Y JUBILACIONES</t>
  </si>
  <si>
    <t>TRANSFERENCIAS A FIDEICOMISOS,  MANDATOS Y OTROS ANÁLOGOS</t>
  </si>
  <si>
    <t>DONATIVOS</t>
  </si>
  <si>
    <t>5</t>
  </si>
  <si>
    <t>BIENES MUEBLES, INMUEBLES E INTANGIBLES</t>
  </si>
  <si>
    <t>MOBILIARIO Y EQUIPO DE ADMINISTRACIÓN</t>
  </si>
  <si>
    <t>MOBILIARIO Y EQUIPO EDUCACIONAL Y RECREATIVO</t>
  </si>
  <si>
    <t>EQUIPO E INSTRUMENTAL MÉDICO Y DE LABORATORIO</t>
  </si>
  <si>
    <t>VEHÍCULOS Y EQUIPO DE TRANSPORTE</t>
  </si>
  <si>
    <t>EQUIPO DE  DEFENSA Y SEGURIDAD</t>
  </si>
  <si>
    <t>MAQUINARIA, OTROS EQUIPOS Y HERRAMIENTAS</t>
  </si>
  <si>
    <t>ACTIVOS BIOLÓGICOS</t>
  </si>
  <si>
    <t>ACTIVOS INTANGIBLES</t>
  </si>
  <si>
    <t>6</t>
  </si>
  <si>
    <t>INVERSIÓN PÚBLICA</t>
  </si>
  <si>
    <t>OBRA PÚBLICA EN BIENES DE DOMINIO PÚBLICO</t>
  </si>
  <si>
    <t>OBRA PÚBLICA EN BIENES PROPIOS</t>
  </si>
  <si>
    <t>PROYECTOS PRODUCTIVOS Y ACCIONES DE FOMENTO</t>
  </si>
  <si>
    <t>8</t>
  </si>
  <si>
    <t>PARTICIPACIONES Y APORTACIONES</t>
  </si>
  <si>
    <t>PARTICIPACIONES</t>
  </si>
  <si>
    <t>CONVENIOS</t>
  </si>
  <si>
    <t>9</t>
  </si>
  <si>
    <t>AMORTIZACIÓN DE LA DEUDA PÚBLICA</t>
  </si>
  <si>
    <t>INTERESES DE LA DEUDA PÚBLICA</t>
  </si>
  <si>
    <t>GASTOS DE LA DEUDA PÚBLICA</t>
  </si>
  <si>
    <t>ADEUDOS DE EJERCICIOS FISCALES ANTERIORES (ADEFAS)</t>
  </si>
  <si>
    <t>TRANSFERENCIAS A LA SEGURIDAD SOCIAL</t>
  </si>
  <si>
    <t>APORTACIONES</t>
  </si>
  <si>
    <t>Página 001 de 001</t>
  </si>
  <si>
    <t xml:space="preserve">CUENTA PÚBLICA DEL ESTADO DE OAXACA DEL EJERCICIO FISCAL 2023 </t>
  </si>
  <si>
    <t xml:space="preserve">CLASIFICACION POR OBJETO DEL GASTO (CAPITULO-CONCEPTO) </t>
  </si>
  <si>
    <t xml:space="preserve">DEL 1º DE ENERO AL 31 DE DICIEMBRE </t>
  </si>
  <si>
    <t xml:space="preserve">          1   </t>
  </si>
  <si>
    <t xml:space="preserve">         4 </t>
  </si>
  <si>
    <t xml:space="preserve">         5 </t>
  </si>
  <si>
    <t>TOTAL DEL GASTO:</t>
  </si>
  <si>
    <t>C:\Control Presupuestal 2023\cuenta publica\inciso B\cta_gf_capitulo_concepto_cuarto.rpt</t>
  </si>
  <si>
    <t xml:space="preserve">CLASIFICACION ECONOMICA (POR TIPO Y OBJETO DE GASTO) </t>
  </si>
  <si>
    <t xml:space="preserve">Ejercido </t>
  </si>
  <si>
    <t xml:space="preserve">       1   </t>
  </si>
  <si>
    <t xml:space="preserve">   3 = (1+2) </t>
  </si>
  <si>
    <t xml:space="preserve">          4 </t>
  </si>
  <si>
    <t xml:space="preserve">          5 </t>
  </si>
  <si>
    <t xml:space="preserve">         6 </t>
  </si>
  <si>
    <t xml:space="preserve">     7 = (3-4) </t>
  </si>
  <si>
    <t>GASTO CORRIENTE</t>
  </si>
  <si>
    <t>A</t>
  </si>
  <si>
    <t>GASTO DE OPERACIÓN</t>
  </si>
  <si>
    <t>B</t>
  </si>
  <si>
    <t>TRANSFERENCIAS CORRIENTES</t>
  </si>
  <si>
    <t>GASTO DE CAPITAL</t>
  </si>
  <si>
    <t>TRANSFERENCIAS DE CAPITAL</t>
  </si>
  <si>
    <t>AMORTIZACIÓN DE LA DEUDA Y DISMINUCIÓN DE PASIVOS</t>
  </si>
  <si>
    <t>TOTAL GENERAL DEL GASTO</t>
  </si>
  <si>
    <t>C:\Control Presupuestal 2023\cuenta publica\inciso B\pre_Economica_tipo_objeto_cuarto.rpt</t>
  </si>
  <si>
    <t xml:space="preserve">CLASIFICACION ADMINISTRATIVA  </t>
  </si>
  <si>
    <t xml:space="preserve">        4  </t>
  </si>
  <si>
    <t xml:space="preserve">Transferido </t>
  </si>
  <si>
    <t xml:space="preserve">     6 = (3-4) </t>
  </si>
  <si>
    <t xml:space="preserve">        5 </t>
  </si>
  <si>
    <t>ADMINISTRACIÓN PÚBLICA CENTRALIZADA</t>
  </si>
  <si>
    <t>101</t>
  </si>
  <si>
    <t>GUBERNATURA</t>
  </si>
  <si>
    <t>102</t>
  </si>
  <si>
    <t>SECRETARÍA DE GOBIERNO</t>
  </si>
  <si>
    <t>104</t>
  </si>
  <si>
    <t>SECRETARÍA DE SEGURIDAD Y PROTECCIÓN CIUDADANA</t>
  </si>
  <si>
    <t>106</t>
  </si>
  <si>
    <t>SECRETARÍA DE INFRAESTRUCTURAS Y COMUNICACIONES</t>
  </si>
  <si>
    <t>108</t>
  </si>
  <si>
    <t xml:space="preserve">SECRETARÍA DEL TRABAJO </t>
  </si>
  <si>
    <t>109</t>
  </si>
  <si>
    <t>SECRETARÍA DE MOVILIDAD</t>
  </si>
  <si>
    <t>110</t>
  </si>
  <si>
    <t xml:space="preserve">SECRETARÍA DE LAS CULTURAS Y ARTES </t>
  </si>
  <si>
    <t>111</t>
  </si>
  <si>
    <t>SECRETARÍA DE BIENESTAR, TEQUIO E INCLUSIÓN</t>
  </si>
  <si>
    <t>112</t>
  </si>
  <si>
    <t>SECRETARÍA DE INTERCULTURALIDAD, PUEBLOS Y COMUNIDADES INDIGENAS Y AFROMEXICANAS</t>
  </si>
  <si>
    <t>113</t>
  </si>
  <si>
    <t>SECRETARÍA DE FOMENTO AGROALIMENTARIO Y DESARROLLO RURAL</t>
  </si>
  <si>
    <t>114</t>
  </si>
  <si>
    <t>SECRETARÍA DE FINANZAS</t>
  </si>
  <si>
    <t>115</t>
  </si>
  <si>
    <t>INVERSIÓN, PREVISIÓN Y PARIPASSU</t>
  </si>
  <si>
    <t>116</t>
  </si>
  <si>
    <t>SECRETARÍA DE FINANZAS-NORMATIVA</t>
  </si>
  <si>
    <t>117</t>
  </si>
  <si>
    <t>SECRETARÍA DE ADMINISTRACIÓN</t>
  </si>
  <si>
    <t>118</t>
  </si>
  <si>
    <t>SECRETARÍA DE ADMINISTRACIÓN-DIRECCIÓN DE RECURSOS HUMANOS</t>
  </si>
  <si>
    <t>119</t>
  </si>
  <si>
    <t>SECRETARÍA DE HONESTIDAD, TRANSPARENCIA Y FUNCIÓN PÚBLICA</t>
  </si>
  <si>
    <t>120</t>
  </si>
  <si>
    <t>JEFATURA DE GABINETE</t>
  </si>
  <si>
    <t>121</t>
  </si>
  <si>
    <t>CONSEJERÍA JURÍDICA Y ASISTENCIA LEGAL DEL ESTADO</t>
  </si>
  <si>
    <t>122</t>
  </si>
  <si>
    <t>COORDINACIÓN GENERAL DE EDUCACIÓN MEDIA SUPERIOR Y SUPERIOR, CIENCIA Y TECNOLOGÍA</t>
  </si>
  <si>
    <t>124</t>
  </si>
  <si>
    <t xml:space="preserve">COORDINACIÓN DE COMUNICACIÓN SOCIAL </t>
  </si>
  <si>
    <t>125</t>
  </si>
  <si>
    <t>COORDINACIÓN PARA LA ATENCIÓN DE LOS DERECHOS HUMANOS</t>
  </si>
  <si>
    <t>126</t>
  </si>
  <si>
    <t>INSTITUTO DE PLANEACIÓN PARA EL BIENESTAR</t>
  </si>
  <si>
    <t>127</t>
  </si>
  <si>
    <t>SECRETARIADO EJECUTIVO DEL SISTEMA ESTATAL DE SEGURIDAD PÚBLICA</t>
  </si>
  <si>
    <t>128</t>
  </si>
  <si>
    <t>SECRETARÍA DE DESARROLLO ECONÓMICO</t>
  </si>
  <si>
    <t>129</t>
  </si>
  <si>
    <t>SECRETARÍA DE TURISMO</t>
  </si>
  <si>
    <t>130</t>
  </si>
  <si>
    <t>SECRETARÍA DE LAS MUJERES</t>
  </si>
  <si>
    <t>131</t>
  </si>
  <si>
    <t>SECRETARÍA DE MEDIO AMBIENTE, BIODIVERSIDAD, ENERGÍAS Y SOSTENIBILIDAD</t>
  </si>
  <si>
    <t>133</t>
  </si>
  <si>
    <t>SECRETARÍA DE EDUCACIÓN PÚBLICA</t>
  </si>
  <si>
    <t>PODER LEGISLATIVO</t>
  </si>
  <si>
    <t>201</t>
  </si>
  <si>
    <t>CONGRESO DEL ESTADO</t>
  </si>
  <si>
    <t>202</t>
  </si>
  <si>
    <t>AUDITORÍA  SUPERIOR DE FISCALIZACIÓN DEL ESTADO DE OAXACA</t>
  </si>
  <si>
    <t>PODER JUDICIAL</t>
  </si>
  <si>
    <t>301</t>
  </si>
  <si>
    <t>TRIBUNAL SUPERIOR DE JUSTICIA</t>
  </si>
  <si>
    <t>302</t>
  </si>
  <si>
    <t>CONSEJO DE LA JUDICATURA</t>
  </si>
  <si>
    <t>ÓRGANOS AUTÓNOMOS</t>
  </si>
  <si>
    <t>401</t>
  </si>
  <si>
    <t>DEFENSORÍA DE LOS DERECHOS HUMANOS DEL PUEBLO DE OAXACA</t>
  </si>
  <si>
    <t>402</t>
  </si>
  <si>
    <t>INSTITUTO ESTATAL ELECTORAL Y DE PARTICIPACIÓN CIUDADANA DE OAXACA</t>
  </si>
  <si>
    <t>403</t>
  </si>
  <si>
    <t>UNIVERSIDAD AUTÓNOMA "BENITO JUÁREZ" DE OAXACA</t>
  </si>
  <si>
    <t>404</t>
  </si>
  <si>
    <t>COMISIÓN ESTATAL DE ARBITRAJE MÉDICO DE OAXACA</t>
  </si>
  <si>
    <t>405</t>
  </si>
  <si>
    <t>ÓRGANO GARANTE DE ACCESO A LA INFORMACIÓN PÚBLICA, TRANSPARENCIA, PROTECCIÓN DE DATOS PERSONALES Y BUEN GOBIERNO DEL ESTADO DE OAXACA.</t>
  </si>
  <si>
    <t>406</t>
  </si>
  <si>
    <t>FISCALÍA GENERAL DEL ESTADO DE OAXACA</t>
  </si>
  <si>
    <t>407</t>
  </si>
  <si>
    <t>TRIBUNAL ELECTORAL DEL ESTADO DE OAXACA</t>
  </si>
  <si>
    <t>408</t>
  </si>
  <si>
    <t>TRIBUNAL DE JUSTICIA ADMINISTRATIVA  Y COMBATE A LA CORRUPCIÓN DEL ESTADO DE OAXACA</t>
  </si>
  <si>
    <t>409</t>
  </si>
  <si>
    <t>UNIVERSIDAD AUTÓNOMA COMUNAL DE OAXACA</t>
  </si>
  <si>
    <t>410</t>
  </si>
  <si>
    <t>FISCALÍA ESPECIALIZADA EN MATERIA DE COMBATE A LA CORRUPCIÓN</t>
  </si>
  <si>
    <t>ORGANISMOS PÚBLICOS DESCENTRALIZADOS</t>
  </si>
  <si>
    <t>501</t>
  </si>
  <si>
    <t>CAMINOS BIENESTAR</t>
  </si>
  <si>
    <t>502</t>
  </si>
  <si>
    <t>CASA DE LA CULTURA OAXAQUEÑA</t>
  </si>
  <si>
    <t>504</t>
  </si>
  <si>
    <t>CENTRO DE LAS ARTES DE SAN AGUSTÍN</t>
  </si>
  <si>
    <t>506</t>
  </si>
  <si>
    <t>COLEGIO DE BACHILLERES DEL ESTADO DE OAXACA</t>
  </si>
  <si>
    <t>507</t>
  </si>
  <si>
    <t>COLEGIO DE ESTUDIOS CIENTÍFICOS Y TECNOLÓGICOS DEL ESTADO DE OAXACA</t>
  </si>
  <si>
    <t>508</t>
  </si>
  <si>
    <t>COLEGIO SUPERIOR PARA LA EDUCACIÓN INTEGRAL INTERCULTURAL DE OAXACA</t>
  </si>
  <si>
    <t>511</t>
  </si>
  <si>
    <t>VIVIENDA BIENESTAR</t>
  </si>
  <si>
    <t>512</t>
  </si>
  <si>
    <t>COMISIÓN ESTATAL DEL AGUA PARA EL BIENESTAR</t>
  </si>
  <si>
    <t>513</t>
  </si>
  <si>
    <t>COMISIÓN ESTATAL FORESTAL</t>
  </si>
  <si>
    <t>514</t>
  </si>
  <si>
    <t>COMISIÓN ESTATAL PARA LA PLANEACIÓN DE LA EDUCACIÓN SUPERIOR EN EL ESTADO DE OAXACA</t>
  </si>
  <si>
    <t>515</t>
  </si>
  <si>
    <t>COMISIÓN ESTATAL PARA LA PLANEACIÓN Y PROGRAMACIÓN DE LA EDUCACIÓN MEDIA SUPERIOR DEL ESTADO DE OAXACA</t>
  </si>
  <si>
    <t>516</t>
  </si>
  <si>
    <t>COMISIÓN PARA LA REGULARIZACIÓN DE LA TENENCIA DE LA TIERRA URBANA DEL ESTADO DE OAXACA</t>
  </si>
  <si>
    <t>517</t>
  </si>
  <si>
    <t>CONSEJO ESTATAL PARA LA PREVENCIÓN Y CONTROL DEL SIDA</t>
  </si>
  <si>
    <t>519</t>
  </si>
  <si>
    <t>CONSEJO OAXAQUEÑO DE CIENCIA, TECNOLOGÍA E INNOVACIÓN.</t>
  </si>
  <si>
    <t>520</t>
  </si>
  <si>
    <t>COORDINACIÓN ESTATAL DE PROTECCIÓN CIVIL  Y GESTIÓN DE RIESGOS</t>
  </si>
  <si>
    <t>521</t>
  </si>
  <si>
    <t>CORPORACIÓN OAXAQUEÑA DE RADIO Y TELEVISIÓN</t>
  </si>
  <si>
    <t>522</t>
  </si>
  <si>
    <t>DIRECCIÓN GENERAL DE POBLACIÓN DE OAXACA</t>
  </si>
  <si>
    <t>523</t>
  </si>
  <si>
    <t>HOSPITAL DE LA NIÑEZ OAXAQUEÑA</t>
  </si>
  <si>
    <t>524</t>
  </si>
  <si>
    <t>INSTITUTO DE CAPACITACIÓN Y PRODUCTIVIDAD PARA EL TRABAJO DEL ESTADO DE OAXACA</t>
  </si>
  <si>
    <t>525</t>
  </si>
  <si>
    <t>INSTITUTO DE ESTUDIOS DE BACHILLERATO DEL ESTADO DE OAXACA</t>
  </si>
  <si>
    <t>526</t>
  </si>
  <si>
    <t>INSTITUTO DE LA JUVENTUD DEL ESTADO DE OAXACA</t>
  </si>
  <si>
    <t>528</t>
  </si>
  <si>
    <t>INSTITUTO DEL PATRIMONIO CULTURAL DEL ESTADO DE OAXACA</t>
  </si>
  <si>
    <t>530</t>
  </si>
  <si>
    <t>INSTITUTO ESTATAL DE EDUCACIÓN PARA ADULTOS</t>
  </si>
  <si>
    <t>531</t>
  </si>
  <si>
    <t>INSTITUTO ESTATAL DE EDUCACIÓN PÚBLICA DE OAXACA</t>
  </si>
  <si>
    <t>532</t>
  </si>
  <si>
    <t>INSTITUTO OAXAQUEÑO CONSTRUCTOR DE INFRAESTRUCTURA EDUCATIVA</t>
  </si>
  <si>
    <t>533</t>
  </si>
  <si>
    <t>INSTITUTO  DE ATENCIÓN INTEGRAL AL MIGRANTE OAXAQUEÑO</t>
  </si>
  <si>
    <t>534</t>
  </si>
  <si>
    <t>INSTITUTO PARA EL FOMENTO Y LA PROTECCIÓN DE LAS ARTESANÍAS</t>
  </si>
  <si>
    <t>535</t>
  </si>
  <si>
    <t>INSTITUTO TECNOLÓGICO SUPERIOR DE SAN MIGUEL EL GRANDE</t>
  </si>
  <si>
    <t>536</t>
  </si>
  <si>
    <t>INSTITUTO TECNOLÓGICO SUPERIOR DE TEPOSCOLULA</t>
  </si>
  <si>
    <t>538</t>
  </si>
  <si>
    <t>NOVAUNIVERSITAS</t>
  </si>
  <si>
    <t>539</t>
  </si>
  <si>
    <t>SISTEMA OPERADOR DE LOS SERVICIOS DE AGUA POTABLE Y ALCANTARILLADO</t>
  </si>
  <si>
    <t>540</t>
  </si>
  <si>
    <t>SERVICIOS DE SALUD DE OAXACA</t>
  </si>
  <si>
    <t>541</t>
  </si>
  <si>
    <t>SISTEMA PARA EL DESARROLLO INTEGRAL DE LA FAMILIA DEL ESTADO DE OAXACA</t>
  </si>
  <si>
    <t>542</t>
  </si>
  <si>
    <t>UNIVERSIDAD DE CHALCATONGO</t>
  </si>
  <si>
    <t>543</t>
  </si>
  <si>
    <t>UNIVERSIDAD DE LA CAÑADA</t>
  </si>
  <si>
    <t>544</t>
  </si>
  <si>
    <t>UNIVERSIDAD DE LA COSTA</t>
  </si>
  <si>
    <t>545</t>
  </si>
  <si>
    <t>UNIVERSIDAD DE LA SIERRA JUÁREZ</t>
  </si>
  <si>
    <t>546</t>
  </si>
  <si>
    <t>UNIVERSIDAD DE LA SIERRA SUR</t>
  </si>
  <si>
    <t>547</t>
  </si>
  <si>
    <t>UNIVERSIDAD DEL ISTMO</t>
  </si>
  <si>
    <t>548</t>
  </si>
  <si>
    <t>UNIVERSIDAD DEL MAR</t>
  </si>
  <si>
    <t>549</t>
  </si>
  <si>
    <t>UNIVERSIDAD DEL PAPALOAPAN</t>
  </si>
  <si>
    <t>550</t>
  </si>
  <si>
    <t>UNIVERSIDAD TECNOLÓGICA DE LA MIXTECA</t>
  </si>
  <si>
    <t>551</t>
  </si>
  <si>
    <t>UNIVERSIDAD TECNOLÓGICA DE LA SIERRA SUR DE OAXACA</t>
  </si>
  <si>
    <t>552</t>
  </si>
  <si>
    <t>UNIVERSIDAD TECNOLÓGICA DE LOS VALLES CENTRALES DE OAXACA</t>
  </si>
  <si>
    <t>554</t>
  </si>
  <si>
    <t>DEFENSORÍA PÚBLICA DEL ESTADO DE OAXACA</t>
  </si>
  <si>
    <t>555</t>
  </si>
  <si>
    <t>INSTITUTO OAXAQUEÑO DEL EMPRENDEDOR Y DE LA COMPETITIVIDAD</t>
  </si>
  <si>
    <t>558</t>
  </si>
  <si>
    <t>INSTITUTO DE LA FUNCIÓN REGISTRAL DEL ESTADO DE OAXACA</t>
  </si>
  <si>
    <t>559</t>
  </si>
  <si>
    <t>SECRETARÍA EJECUTIVA DEL SISTEMA ESTATAL DE COMBATE A LA CORRUPCIÓN</t>
  </si>
  <si>
    <t>561</t>
  </si>
  <si>
    <t>ORGANISMO OPERADOR ENCARGADO DE LA GESTIÓN Y MANEJO INTEGRAL DE LOS RESIDUOS SÓLIDOS URBANOS Y DE MANEJO ESPECIAL DEL ESTADO DE OAXACA</t>
  </si>
  <si>
    <t>562</t>
  </si>
  <si>
    <t>COORDINACIÓN DE DELEGADOS DE PAZ SOCIAL</t>
  </si>
  <si>
    <t>563</t>
  </si>
  <si>
    <t>TELEBACHILLERATO COMUNITARIO DEL ESTADO DE OAXACA</t>
  </si>
  <si>
    <t>564</t>
  </si>
  <si>
    <t>COORDINACIÓN GENERAL DE UNIDADES Y CARAVANAS MÓVILES DE SERVICIOS GRATUITOS (EXTINTO) DECRETO 26-12-2022</t>
  </si>
  <si>
    <t>565</t>
  </si>
  <si>
    <t>INSTITUTO DEL DEPORTE</t>
  </si>
  <si>
    <t>566</t>
  </si>
  <si>
    <t>COORDINACIÓN GENERAL DE ENLACE FEDERAL (EXTINTO) DECRETO 30-06-23</t>
  </si>
  <si>
    <t>567</t>
  </si>
  <si>
    <t>COORDINACIÓN GENERAL DE RELACIONES INTERNACIONALES (EXTINTO) DECRETO 30-06-2023</t>
  </si>
  <si>
    <t>568</t>
  </si>
  <si>
    <t>SISTEMA DE TRANSPORTE COLECTIVO METROPOLITANO CITYBUS OAXACA</t>
  </si>
  <si>
    <t>569</t>
  </si>
  <si>
    <t>UNIVERSIDAD POLITÉCNICA DE NOCHIXTLÁN ABRAHAM CASTELLANOS</t>
  </si>
  <si>
    <t>571</t>
  </si>
  <si>
    <t>COMISIÓN ESTATAL DE BÚSQUEDA DE PERSONAS DESAPARECIDAS PARA EL ESTADO DE OAXACA</t>
  </si>
  <si>
    <t>572</t>
  </si>
  <si>
    <t>DIRECCIÓN GENERAL DEL HANGAR OFICIAL DEL GOBIERNO DEL ESTADO</t>
  </si>
  <si>
    <t>573</t>
  </si>
  <si>
    <t>CENTRO DE CONCILIACIÓN LABORAL DEL ESTADO DE OAXACA</t>
  </si>
  <si>
    <t>574</t>
  </si>
  <si>
    <t>PROCURADURÍA DE PROTECCIÓN AL AMBIENTE DEL ESTADO DE OAXACA</t>
  </si>
  <si>
    <t>575</t>
  </si>
  <si>
    <t>COMISIÓN EJECUTIVA ESTATAL DE ATENCIÓN INTEGRAL A VÍCTIMAS</t>
  </si>
  <si>
    <t>576</t>
  </si>
  <si>
    <t>ARCHIVO GENERAL DEL ESTADO DE OAXACA</t>
  </si>
  <si>
    <t>577</t>
  </si>
  <si>
    <t>COORDINACIÓN ESTATAL DEL CORREDOR INTEROCEÁNICO DEL ISTMO DE TEHUANTEPEC</t>
  </si>
  <si>
    <t>FIDEICOMISOS PÚBLICOS</t>
  </si>
  <si>
    <t>601</t>
  </si>
  <si>
    <t>FIDEICOMISO PARA EL DESARROLLO LOGÍSTICO DEL ESTADO DE OAXACA</t>
  </si>
  <si>
    <t>602</t>
  </si>
  <si>
    <t>FIDEICOMISO DE FOMENTO PARA EL ESTADO DE OAXACA</t>
  </si>
  <si>
    <t>603</t>
  </si>
  <si>
    <t>OFICINA DE CONVENCIONES Y VISITANTES DE OAXACA 'OCV OAXACA' (EXTINTO) DECRETO 26-07-2023</t>
  </si>
  <si>
    <t>INSTITUCIONES PÚBLICAS DE SEGURIDAD SOCIAL</t>
  </si>
  <si>
    <t>801</t>
  </si>
  <si>
    <t>OFICINA DE PENSIONES DEL ESTADO DE OAXACA</t>
  </si>
  <si>
    <t>MUNICIPIOS</t>
  </si>
  <si>
    <t>901</t>
  </si>
  <si>
    <t>MUNICIPIOS - PARTICIPACIONES Y APORTACIONES</t>
  </si>
  <si>
    <t>902</t>
  </si>
  <si>
    <t>INVERSIÓN CONCERTADA</t>
  </si>
  <si>
    <t>C:\Control Presupuestal 2023\cuenta publica\inciso B\cta_gf_Admtva_cuarto.rpt</t>
  </si>
  <si>
    <t xml:space="preserve">CLASIFICACIÓN FUNCIONAL (FINALIDAD Y FUNCION) </t>
  </si>
  <si>
    <t xml:space="preserve">       6 = (3-4) </t>
  </si>
  <si>
    <t>GOBIERNO</t>
  </si>
  <si>
    <t>LEGISLACIÓN</t>
  </si>
  <si>
    <t>JUSTICIA</t>
  </si>
  <si>
    <t>COORDINACIÓN  DE LA POLÍTICA DE GOBIERNO</t>
  </si>
  <si>
    <t>ASUNTOS FINANCIEROS Y HACENDARIOS</t>
  </si>
  <si>
    <t>ASUNTOS DE ORDEN PÚBLICO Y DE SEGURIDAD INTERIOR</t>
  </si>
  <si>
    <t>OTROS SERVICIOS GENERALES</t>
  </si>
  <si>
    <t>DESARROLLO SOCIAL</t>
  </si>
  <si>
    <t>PROTECCIÓN AMBIENTAL</t>
  </si>
  <si>
    <t>VIVIENDA Y SERVICIOS A LA COMUNIDAD</t>
  </si>
  <si>
    <t>SALUD</t>
  </si>
  <si>
    <t>RECREACIÓN, CULTURA Y OTRAS MANIFESTACIONES SOCIALES</t>
  </si>
  <si>
    <t>EDUCACIÓN</t>
  </si>
  <si>
    <t>PROTECCIÓN SOCIAL</t>
  </si>
  <si>
    <t>OTROS ASUNTOS SOCIALES</t>
  </si>
  <si>
    <t xml:space="preserve">DESARROLLO ECONÓMICO </t>
  </si>
  <si>
    <t>ASUNTOS ECONÓMICOS, COMERCIALES Y LABORALES EN GENERAL</t>
  </si>
  <si>
    <t>AGROPECUARIA, SILVICULTURA, PESCA Y CAZA</t>
  </si>
  <si>
    <t>COMBUSTIBLES Y ENERGÍA</t>
  </si>
  <si>
    <t>TRANSPORTE</t>
  </si>
  <si>
    <t>COMUNICACIONES</t>
  </si>
  <si>
    <t>TURISMO</t>
  </si>
  <si>
    <t>OTRAS NO CLASIFICADAS EN FUNCIONES ANTERIORES</t>
  </si>
  <si>
    <t>TRANSACCIONES DE LA DEUDA PÚBLICA/COSTO FINANCIERO DE LA DEUDA</t>
  </si>
  <si>
    <t>TRANSFERENCIAS, PARTICIPACIONES Y APORTACIONES ENTRE DIFERENTES NIVELES Y ORDENES DE GOBIERNO</t>
  </si>
  <si>
    <t>ADEUDOS DE EJERCICIOS FISCALES ANTERIORES</t>
  </si>
  <si>
    <t>TOTAL GENERAL</t>
  </si>
  <si>
    <t>C:\Control Presupuestal 2023\cuenta publica\inciso B\cta_gf_Funcional_cuarto.rpt</t>
  </si>
  <si>
    <t>SECRETARIA DE FINANZAS DEL PODER EJECUTIVO</t>
  </si>
  <si>
    <t>Del 01 de enero al 31 de diciembre de 2023</t>
  </si>
  <si>
    <t>Identificación del Crédito o Instrumento</t>
  </si>
  <si>
    <t>Contratación / Colocación</t>
  </si>
  <si>
    <t>Amortización</t>
  </si>
  <si>
    <t>C  = A - B</t>
  </si>
  <si>
    <t>Créditos Bancarios</t>
  </si>
  <si>
    <t>Banobras Más Oaxaca</t>
  </si>
  <si>
    <r>
      <t xml:space="preserve">Santander  </t>
    </r>
    <r>
      <rPr>
        <vertAlign val="subscript"/>
        <sz val="11"/>
        <color theme="1"/>
        <rFont val="Montserrat"/>
      </rPr>
      <t>5,000</t>
    </r>
  </si>
  <si>
    <r>
      <t xml:space="preserve">Banobras </t>
    </r>
    <r>
      <rPr>
        <vertAlign val="subscript"/>
        <sz val="11"/>
        <color theme="1"/>
        <rFont val="Montserrat"/>
      </rPr>
      <t>3,018</t>
    </r>
  </si>
  <si>
    <r>
      <t xml:space="preserve">Banobras </t>
    </r>
    <r>
      <rPr>
        <vertAlign val="subscript"/>
        <sz val="11"/>
        <color theme="1"/>
        <rFont val="Montserrat"/>
      </rPr>
      <t>4,792</t>
    </r>
  </si>
  <si>
    <r>
      <t xml:space="preserve">Santander </t>
    </r>
    <r>
      <rPr>
        <vertAlign val="subscript"/>
        <sz val="11"/>
        <color theme="1"/>
        <rFont val="Montserrat"/>
      </rPr>
      <t xml:space="preserve">1,000  </t>
    </r>
    <r>
      <rPr>
        <sz val="11"/>
        <color theme="1"/>
        <rFont val="Montserrat"/>
      </rPr>
      <t xml:space="preserve"> *</t>
    </r>
  </si>
  <si>
    <r>
      <t xml:space="preserve">Banobras </t>
    </r>
    <r>
      <rPr>
        <vertAlign val="subscript"/>
        <sz val="11"/>
        <color theme="1"/>
        <rFont val="Montserrat"/>
      </rPr>
      <t xml:space="preserve">137 </t>
    </r>
  </si>
  <si>
    <r>
      <t xml:space="preserve">Banobras </t>
    </r>
    <r>
      <rPr>
        <vertAlign val="subscript"/>
        <sz val="11"/>
        <color theme="1"/>
        <rFont val="Montserrat"/>
      </rPr>
      <t xml:space="preserve">363 </t>
    </r>
    <r>
      <rPr>
        <sz val="11"/>
        <color theme="1"/>
        <rFont val="Montserrat"/>
      </rPr>
      <t>*</t>
    </r>
  </si>
  <si>
    <r>
      <t xml:space="preserve">Banobras </t>
    </r>
    <r>
      <rPr>
        <vertAlign val="subscript"/>
        <sz val="11"/>
        <color theme="1"/>
        <rFont val="Montserrat"/>
      </rPr>
      <t xml:space="preserve">2,000 </t>
    </r>
    <r>
      <rPr>
        <sz val="11"/>
        <color theme="1"/>
        <rFont val="Montserrat"/>
      </rPr>
      <t>*</t>
    </r>
  </si>
  <si>
    <t>Total Crédito Bancarios</t>
  </si>
  <si>
    <t xml:space="preserve">Otros Instrumentos  de Deuda </t>
  </si>
  <si>
    <t>Total otros Instrumentos de Deuda</t>
  </si>
  <si>
    <t xml:space="preserve"> TOTAL</t>
  </si>
  <si>
    <t>*Créditos que se pagan  los días 5 de cada mes, por lo que financieramente el  "PAGO", se refleja al mes siguiente. Para efectos presupuestarios  el Sistema Estatal de Finanzas Públicas de Oaxaca (SEFIP) considera el "PAGO "en el mismo mes  en  que se DEVENGA.</t>
  </si>
  <si>
    <t>Intereses de la Deuda</t>
  </si>
  <si>
    <t>Pagado</t>
  </si>
  <si>
    <r>
      <t xml:space="preserve">Santander  </t>
    </r>
    <r>
      <rPr>
        <vertAlign val="subscript"/>
        <sz val="11"/>
        <color theme="1"/>
        <rFont val="Arial"/>
        <family val="2"/>
      </rPr>
      <t>5,000</t>
    </r>
  </si>
  <si>
    <r>
      <t xml:space="preserve">Banobras </t>
    </r>
    <r>
      <rPr>
        <vertAlign val="subscript"/>
        <sz val="11"/>
        <color theme="1"/>
        <rFont val="Arial"/>
        <family val="2"/>
      </rPr>
      <t>3,018</t>
    </r>
  </si>
  <si>
    <r>
      <t xml:space="preserve">Banobras </t>
    </r>
    <r>
      <rPr>
        <vertAlign val="subscript"/>
        <sz val="11"/>
        <color theme="1"/>
        <rFont val="Arial"/>
        <family val="2"/>
      </rPr>
      <t>4,792</t>
    </r>
  </si>
  <si>
    <r>
      <t xml:space="preserve">Santander </t>
    </r>
    <r>
      <rPr>
        <vertAlign val="subscript"/>
        <sz val="11"/>
        <color theme="1"/>
        <rFont val="Arial"/>
        <family val="2"/>
      </rPr>
      <t xml:space="preserve">1000  </t>
    </r>
    <r>
      <rPr>
        <sz val="11"/>
        <color theme="1"/>
        <rFont val="Arial"/>
        <family val="2"/>
      </rPr>
      <t xml:space="preserve"> *</t>
    </r>
  </si>
  <si>
    <r>
      <t xml:space="preserve">Banobras </t>
    </r>
    <r>
      <rPr>
        <vertAlign val="subscript"/>
        <sz val="11"/>
        <color theme="1"/>
        <rFont val="Arial"/>
        <family val="2"/>
      </rPr>
      <t xml:space="preserve">137 </t>
    </r>
  </si>
  <si>
    <r>
      <t xml:space="preserve">Banobras </t>
    </r>
    <r>
      <rPr>
        <vertAlign val="subscript"/>
        <sz val="11"/>
        <color theme="1"/>
        <rFont val="Arial"/>
        <family val="2"/>
      </rPr>
      <t xml:space="preserve">363 </t>
    </r>
    <r>
      <rPr>
        <sz val="11"/>
        <color theme="1"/>
        <rFont val="Arial"/>
        <family val="2"/>
      </rPr>
      <t>*</t>
    </r>
  </si>
  <si>
    <r>
      <t xml:space="preserve">Banobras </t>
    </r>
    <r>
      <rPr>
        <vertAlign val="subscript"/>
        <sz val="11"/>
        <color theme="1"/>
        <rFont val="Arial"/>
        <family val="2"/>
      </rPr>
      <t xml:space="preserve">2,000 </t>
    </r>
    <r>
      <rPr>
        <sz val="11"/>
        <color theme="1"/>
        <rFont val="Arial"/>
        <family val="2"/>
      </rPr>
      <t>*</t>
    </r>
  </si>
  <si>
    <t>Banobras Justicia Penal</t>
  </si>
  <si>
    <t xml:space="preserve">Banobras Fonrec </t>
  </si>
  <si>
    <t>Total de intereses de  Crédito Bancarios</t>
  </si>
  <si>
    <t>Total de intereses de Otros  Instrumentos de Deuda</t>
  </si>
  <si>
    <t xml:space="preserve">RESUMEN POR PROGRAMA PRESUPUESTARIO </t>
  </si>
  <si>
    <t>DEL 1º DE ENERO AL 31 DE DICIEMBRE</t>
  </si>
  <si>
    <t>PROGRAMAS</t>
  </si>
  <si>
    <t>SUBSIDIOS: SECTOR SOCIAL Y PRIVADO O ENTIDADES FEDERATIVAS Y MUNICIPIOS</t>
  </si>
  <si>
    <t>S</t>
  </si>
  <si>
    <t>SUJETOS A REGLAS DE OPERACIÓN</t>
  </si>
  <si>
    <t>U</t>
  </si>
  <si>
    <t>OTROS SUBSIDIOS</t>
  </si>
  <si>
    <t>DESEMPEÑO DE LAS FUNCIONES</t>
  </si>
  <si>
    <t>E</t>
  </si>
  <si>
    <t>PRESTACIÓN DE SERVICIOS PÚBLICOS</t>
  </si>
  <si>
    <t>F</t>
  </si>
  <si>
    <t>PROMOCIÓN Y FOMENTO</t>
  </si>
  <si>
    <t>G</t>
  </si>
  <si>
    <t>REGULACIÓN Y SUPERVISIÓN</t>
  </si>
  <si>
    <t>K</t>
  </si>
  <si>
    <t>PROYECTOS DE INVERSIÓN</t>
  </si>
  <si>
    <t>P</t>
  </si>
  <si>
    <t>PLANEACIÓN, SEGUIMIENTO Y EVALUACIÓN DE POLÍTICAS PÚBLICAS</t>
  </si>
  <si>
    <t>R</t>
  </si>
  <si>
    <t>ESPECÍFICOS</t>
  </si>
  <si>
    <t>ADMINISTRATIVOS Y DE APOYO</t>
  </si>
  <si>
    <t>M</t>
  </si>
  <si>
    <t>APOYO AL PROCESO PRESUPUESTARIO Y PARA MEJORAR LA EFICIENCIA INSTITUCIONAL</t>
  </si>
  <si>
    <t>O</t>
  </si>
  <si>
    <t>APOYO A LA FUNCIÓN PÚBLICA Y AL MEJORAMIENTO DE LA GESTIÓN</t>
  </si>
  <si>
    <t>COMPROMISOS</t>
  </si>
  <si>
    <t>N</t>
  </si>
  <si>
    <t>DESASTRES NATURALES</t>
  </si>
  <si>
    <t>OBLIGACIONES</t>
  </si>
  <si>
    <t>J</t>
  </si>
  <si>
    <t>T</t>
  </si>
  <si>
    <t>APORTACIONES A LA SEGURIDAD SOCIAL</t>
  </si>
  <si>
    <t>PROGRAMAS DE GASTO FEDERALIZADO</t>
  </si>
  <si>
    <t>I</t>
  </si>
  <si>
    <t>GASTO FEDERALIZADO</t>
  </si>
  <si>
    <t>PARTICIPACIONES A ENTIDADES FEDERATIVAS Y MUNICIPIOS</t>
  </si>
  <si>
    <t>C</t>
  </si>
  <si>
    <t>COSTO FINANCIERO, DEUDA O APOYOS A DEUDORES Y AHORRADORES DE LA BANCA</t>
  </si>
  <si>
    <t>D</t>
  </si>
  <si>
    <t>H</t>
  </si>
  <si>
    <t>C:\Control Presupuestal 2023\cuenta publica\inciso B\pre_programas presupuestarios_cuarto.rpt</t>
  </si>
  <si>
    <t>Relación de Bienes Inmuebles que componen el Patrimonio</t>
  </si>
  <si>
    <t xml:space="preserve">
(Pesos)
</t>
  </si>
  <si>
    <t>CÓDIGO</t>
  </si>
  <si>
    <t xml:space="preserve">DESCRIPCIÓN DEL BIEN </t>
  </si>
  <si>
    <t>IMPORTE</t>
  </si>
  <si>
    <t>1.2.3.1.0</t>
  </si>
  <si>
    <t>TERRENOS</t>
  </si>
  <si>
    <t>1.2.3.2.0</t>
  </si>
  <si>
    <t>VIVIENDAS</t>
  </si>
  <si>
    <t>1.2.3.3.0</t>
  </si>
  <si>
    <t>EDIFICIOS NO RESIDENCIALES</t>
  </si>
  <si>
    <t>1.2.3.4.1</t>
  </si>
  <si>
    <t>INFRAESTRUCTURA DE CARRETERAS</t>
  </si>
  <si>
    <t>1.2.3.4.2</t>
  </si>
  <si>
    <t>INFRAESTRUCTURA FERROVIARIA Y MULTIMODAL</t>
  </si>
  <si>
    <t>1.2.3.4.3</t>
  </si>
  <si>
    <t>INFRAESTRUCTURA PORTUARIA</t>
  </si>
  <si>
    <t>1.2.3.4.4</t>
  </si>
  <si>
    <t>INFRAESTRUCTURA AEROPORTUARIA</t>
  </si>
  <si>
    <t>1.2.3.4.5</t>
  </si>
  <si>
    <t>INFRAESTRUCTURA DE TELECOMUNICACIONES</t>
  </si>
  <si>
    <t>1.2.3.4.6</t>
  </si>
  <si>
    <t>INFRAESTRUCTURA DE AGUA POTABLE, SANEAMIENTO, HIDROAGRÍCOLA Y CONTROL DE INUNDACIONES</t>
  </si>
  <si>
    <t>1.2.3.4.7</t>
  </si>
  <si>
    <t>INFRAESTRUCTURA ELÉCTRICA</t>
  </si>
  <si>
    <t>1.2.3.4.8</t>
  </si>
  <si>
    <t>INFRAESTRUCTURA DE PRODUCCIÓN DE HIDROCARBUROS</t>
  </si>
  <si>
    <t>1.2.3.4.9</t>
  </si>
  <si>
    <t>INFRAESTRUCTURA DE REFINACIÓN, GAS Y PETROQUÍMICA</t>
  </si>
  <si>
    <t>1.2.3.5.1</t>
  </si>
  <si>
    <t>EDIFICACIÓN HABITACIONAL EN PROCESO</t>
  </si>
  <si>
    <t>1.2.3.5.2</t>
  </si>
  <si>
    <t>EDIFICACIÓN NO HABITACIONAL EN PROCESO</t>
  </si>
  <si>
    <t>1.2.3.5.3</t>
  </si>
  <si>
    <t>CONSTRUCCIÓN DE OBRAS PARA EL ABASTECIMIENTO DE AGUA, PETRÓLEO, GAS, ELECTRICIDAD Y TELECOMUNICACIÓN</t>
  </si>
  <si>
    <t>1.2.3.5.4</t>
  </si>
  <si>
    <t>DIVISIÓN DE TERRENOS Y CONSTRUCCIÓN DE OBRAS DE URBANIZACIÓN EN PROCESO</t>
  </si>
  <si>
    <t>1.2.3.5.5</t>
  </si>
  <si>
    <t>CONSTRUCCIÓN DE VÍAS DE COMUNICACIÓN EN PROCESO</t>
  </si>
  <si>
    <t>1.2.3.5.6</t>
  </si>
  <si>
    <t>OTRAS CONSTRUCCIONES DE INGENIERÍA CIVIL U OBRA PESADA EN PROCESO</t>
  </si>
  <si>
    <t>1.2.3.5.7</t>
  </si>
  <si>
    <t>INSTALACIONES Y EQUIPAMIENTO EN CONSTRUCCIONES EN PROCESO</t>
  </si>
  <si>
    <t>1.2.3.5.9</t>
  </si>
  <si>
    <t>TRABAJOS DE ACABADOS EN EDIFICACIONES Y OTROS TRABAJOS ESPECIALIZADOS EN PROCESO</t>
  </si>
  <si>
    <t>1.2.3.6.1</t>
  </si>
  <si>
    <t>1.2.3.6.2</t>
  </si>
  <si>
    <t>1.2.3.6.3</t>
  </si>
  <si>
    <t>1.2.3.6.4</t>
  </si>
  <si>
    <t>DIVISIÓN DE TERRENOS Y CONSTRUCCIÓN DE OBRAS DE URBANIZACIÓN</t>
  </si>
  <si>
    <t>1.2.3.6.5</t>
  </si>
  <si>
    <t>1.2.3.6.6</t>
  </si>
  <si>
    <t>1.2.3.6.7</t>
  </si>
  <si>
    <t>1.2.3.6.9</t>
  </si>
  <si>
    <t>1.2.3.9.0</t>
  </si>
  <si>
    <t>OTROS BIENES INMUEBLES</t>
  </si>
  <si>
    <t>Relación de Bienes Muebles que componen el Patrimonio</t>
  </si>
  <si>
    <t>1.2.4.1.1</t>
  </si>
  <si>
    <t>MUEBLES DE OFICINA Y ESTANTERÍA</t>
  </si>
  <si>
    <t>1.2.4.1.2</t>
  </si>
  <si>
    <t>MUEBLES, EXCEPTO DE OFICINA Y ESTANTERÍA</t>
  </si>
  <si>
    <t>1.2.4.1.3</t>
  </si>
  <si>
    <t>EQUIPO DE CÓMPUTO Y DE TECNOLOGÍAS DE LA INFORMACIÓN</t>
  </si>
  <si>
    <t>1.2.4.1.9</t>
  </si>
  <si>
    <t>OTROS MOBILIARIOS Y EQUIPOS DE ADMINISTRACIÓN</t>
  </si>
  <si>
    <t>1.2.4.2.1</t>
  </si>
  <si>
    <t>EQUIPOS Y APARATOS AUDIOVISUALES</t>
  </si>
  <si>
    <t>1.2.4.2.2</t>
  </si>
  <si>
    <t>APARATOS DEPORTIVOS</t>
  </si>
  <si>
    <t>1.2.4.2.3</t>
  </si>
  <si>
    <t>CÁMARAS FOTOGRÁFICAS Y DE VIDEO</t>
  </si>
  <si>
    <t>1.2.4.2.9</t>
  </si>
  <si>
    <t>OTRO MOBILIARIO Y EQUIPO EDUCACIONAL Y RECREATIVO</t>
  </si>
  <si>
    <t>1.2.4.3.1</t>
  </si>
  <si>
    <t>EQUIPO MÉDICO Y DE LABORATORIO</t>
  </si>
  <si>
    <t>1.2.4.3.2</t>
  </si>
  <si>
    <t>INSTRUMENTAL MÉDICO Y DE LABORATORIO</t>
  </si>
  <si>
    <t>1.2.4.4.1</t>
  </si>
  <si>
    <t>VEHÍCULOS Y EQUIPO TERRESTRE</t>
  </si>
  <si>
    <t>1.2.4.4.2</t>
  </si>
  <si>
    <t>CARROCERÍAS Y REMOLQUES</t>
  </si>
  <si>
    <t>1.2.4.4.3</t>
  </si>
  <si>
    <t>EQUIPO AEROESPACIAL</t>
  </si>
  <si>
    <t>1.2.4.4.4</t>
  </si>
  <si>
    <t>EQUIPO FERROVIARIO</t>
  </si>
  <si>
    <t>1.2.4.4.5</t>
  </si>
  <si>
    <t>EMBARCACIONES</t>
  </si>
  <si>
    <t>1.2.4.4.9</t>
  </si>
  <si>
    <t>OTROS EQUIPOS DE TRANSPORTE</t>
  </si>
  <si>
    <t>1.2.4.5.0</t>
  </si>
  <si>
    <t>EQUIPO DE DEFENSA Y SEGURIDAD</t>
  </si>
  <si>
    <t>1.2.4.6.1</t>
  </si>
  <si>
    <t>MAQUINARIA Y EQUIPO AGROPECUARIO</t>
  </si>
  <si>
    <t>1.2.4.6.2</t>
  </si>
  <si>
    <t>MAQUINARIA Y EQUIPO INDUSTRIAL</t>
  </si>
  <si>
    <t>1.2.4.6.3</t>
  </si>
  <si>
    <t>MAQUINARIA Y EQUIPO DE CONSTRUCCIÓN</t>
  </si>
  <si>
    <t>1.2.4.6.4</t>
  </si>
  <si>
    <t>SISTEMAS DE AIRE ACONDICIONADO, CALEFACCIÓN Y DE REFRIGERACIÓN INDUSTRIAL Y COMERCIAL</t>
  </si>
  <si>
    <t>1.2.4.6.5</t>
  </si>
  <si>
    <t>EQUIPO DE COMUNICACIÓN Y TELECOMUNICACIÓN</t>
  </si>
  <si>
    <t>1.2.4.6.6</t>
  </si>
  <si>
    <t>EQUIPOS DE GENERACIÓN ELÉCTRICA, APARATOS Y ACCESORIOS ELÉCTRICOS</t>
  </si>
  <si>
    <t>1.2.4.6.7</t>
  </si>
  <si>
    <t>HERRAMIENTAS Y MÁQUINAS-HERRAMIENTA</t>
  </si>
  <si>
    <t>1.2.4.6.9</t>
  </si>
  <si>
    <t>OTROS EQUIPOS</t>
  </si>
  <si>
    <t>1.2.4.7.1</t>
  </si>
  <si>
    <t>BIENES ARTÍSTICOS, CULTURALES Y CIENTÍFICOS</t>
  </si>
  <si>
    <t>1.2.4.7.2</t>
  </si>
  <si>
    <t>OBJETOS DE VALOR</t>
  </si>
  <si>
    <t>1.2.4.8.1</t>
  </si>
  <si>
    <t>BOVINOS</t>
  </si>
  <si>
    <t>1.2.4.8.2</t>
  </si>
  <si>
    <t>PORCINOS</t>
  </si>
  <si>
    <t>1.2.4.8.3</t>
  </si>
  <si>
    <t>AVES</t>
  </si>
  <si>
    <t>1.2.4.8.4</t>
  </si>
  <si>
    <t>OVINOS Y CAPRINOS</t>
  </si>
  <si>
    <t>1.2.4.8.5</t>
  </si>
  <si>
    <t>PECES Y ACUICULTURA</t>
  </si>
  <si>
    <t>1.2.4.8.6</t>
  </si>
  <si>
    <t>EQUINOS</t>
  </si>
  <si>
    <t>1.2.4.8.7</t>
  </si>
  <si>
    <t>ESPECIES MENORES Y DE ZOOLÓGICO</t>
  </si>
  <si>
    <t>1.2.4.8.8</t>
  </si>
  <si>
    <t>ÁRBOLES Y PLANTAS</t>
  </si>
  <si>
    <t>1.2.4.8.9</t>
  </si>
  <si>
    <t>OTROS ACTIVOS BIOLÓGICOS</t>
  </si>
  <si>
    <t>Poder Ejecutivo del Estado de Oaxaca</t>
  </si>
  <si>
    <t>NO.</t>
  </si>
  <si>
    <t xml:space="preserve">INDETERMINADO   </t>
  </si>
  <si>
    <t>INDETERMINADO</t>
  </si>
  <si>
    <t>Cumplimientos De Juicios De Amparo</t>
  </si>
  <si>
    <t>Cumplimientos Juicios Electorales</t>
  </si>
  <si>
    <r>
      <t xml:space="preserve">Juicio Contencioso Administrativo Estatal </t>
    </r>
    <r>
      <rPr>
        <vertAlign val="superscript"/>
        <sz val="11"/>
        <color theme="1"/>
        <rFont val="Montserrat"/>
      </rPr>
      <t>/2</t>
    </r>
  </si>
  <si>
    <t>TOTAL DETERMINADO</t>
  </si>
  <si>
    <t>Entidad demandada</t>
  </si>
  <si>
    <t>Número de expedientes en proceso</t>
  </si>
  <si>
    <t>Monto</t>
  </si>
  <si>
    <t>Consejería Jurídica y Asistencia Social.</t>
  </si>
  <si>
    <t>CONCEPTO</t>
  </si>
  <si>
    <t>META ANUAL</t>
  </si>
  <si>
    <t xml:space="preserve">RECAUDADO          </t>
  </si>
  <si>
    <t>(MILES DE PESOS)</t>
  </si>
  <si>
    <t>AVANCE</t>
  </si>
  <si>
    <t>Cifras Cobradas</t>
  </si>
  <si>
    <t>Cifras Virtuales</t>
  </si>
  <si>
    <t xml:space="preserve">Cifras Cobradas y Virtuales del Programa Operativo Anual
</t>
  </si>
  <si>
    <t>PODER EJECUTIVO</t>
  </si>
  <si>
    <t xml:space="preserve">CLASIFICACION POR OBJETO DE GASTO (CAPITULO-CONCEPTO) </t>
  </si>
  <si>
    <t xml:space="preserve">            5 </t>
  </si>
  <si>
    <t xml:space="preserve">      7 = (3-4) </t>
  </si>
  <si>
    <t>TOTAL UNIDAD RESPONSABLE:</t>
  </si>
  <si>
    <t>C:\Control Presupuestal 2023\cuenta publica\inciso E\pre_capitulo_concepto_grupoUr_cuarto trimestre.rpt</t>
  </si>
  <si>
    <t>C:\Control Presupuestal 2023\cuenta publica\inciso E\pre_Economica_GrupoUr_cuarto trimestre.rpt</t>
  </si>
  <si>
    <t xml:space="preserve">CLASIFICACION ADMINISTRATIVA (GENERAL) </t>
  </si>
  <si>
    <t xml:space="preserve">CONSOLIDADO DEL 1º DE ENERO AL 31 DE DICIEMBRE </t>
  </si>
  <si>
    <t>01</t>
  </si>
  <si>
    <t>02</t>
  </si>
  <si>
    <t>04</t>
  </si>
  <si>
    <t>06</t>
  </si>
  <si>
    <t>08</t>
  </si>
  <si>
    <t>09</t>
  </si>
  <si>
    <t>10</t>
  </si>
  <si>
    <t>11</t>
  </si>
  <si>
    <t>12</t>
  </si>
  <si>
    <t>13</t>
  </si>
  <si>
    <t>14</t>
  </si>
  <si>
    <t>15</t>
  </si>
  <si>
    <t>16</t>
  </si>
  <si>
    <t>17</t>
  </si>
  <si>
    <t>18</t>
  </si>
  <si>
    <t>19</t>
  </si>
  <si>
    <t>20</t>
  </si>
  <si>
    <t>21</t>
  </si>
  <si>
    <t>22</t>
  </si>
  <si>
    <t>24</t>
  </si>
  <si>
    <t>25</t>
  </si>
  <si>
    <t>26</t>
  </si>
  <si>
    <t>27</t>
  </si>
  <si>
    <t>28</t>
  </si>
  <si>
    <t>29</t>
  </si>
  <si>
    <t>30</t>
  </si>
  <si>
    <t>31</t>
  </si>
  <si>
    <t>33</t>
  </si>
  <si>
    <t xml:space="preserve">CLASIFICACION FUNCIONAL (FINALIDAD Y FUNCIÓN) </t>
  </si>
  <si>
    <t xml:space="preserve">       7 = (3-4) </t>
  </si>
  <si>
    <t>SEGURIDAD NACIONAL</t>
  </si>
  <si>
    <t>C:\Control Presupuestal 2023\cuenta publica\inciso E\pre_Funcional_GrupoUr_cuarto trimestre.rpt</t>
  </si>
  <si>
    <t>W</t>
  </si>
  <si>
    <t>OPERACIONES AJENAS</t>
  </si>
  <si>
    <t>C:\Control Presupuestal 2023\cuenta publica\inciso E\pre_programas presupuestarios_GrupoUr_cuarto trimestre.rpt</t>
  </si>
  <si>
    <t>26-Feb-2024    11:52:12a.m.</t>
  </si>
  <si>
    <t xml:space="preserve">SUBSIDIOS Y AYUDAS SOCIALES (CAPITULO-CONCEPTO) </t>
  </si>
  <si>
    <t>C:\Control Presupuestal 2023\cuenta publica\inciso 9\cta_gf_capitulo_concepto_Ayudas cuarto trimestre.rpt</t>
  </si>
  <si>
    <t>Poder Legislativo del Estado de Oaxaca</t>
  </si>
  <si>
    <t xml:space="preserve">			
Poder Legislativo  del Estado de Oaxaca</t>
  </si>
  <si>
    <t xml:space="preserve">(Pesos)
</t>
  </si>
  <si>
    <t>Poder Judicial del Estado de Oaxaca</t>
  </si>
  <si>
    <t>31 de diciembre 2023</t>
  </si>
  <si>
    <t>31 de diciembre 2022</t>
  </si>
  <si>
    <t xml:space="preserve">
Poder Judicial del Estado de Oaxaca</t>
  </si>
  <si>
    <t>Órganos Autónomos del Estado de Oaxaca</t>
  </si>
  <si>
    <t>03</t>
  </si>
  <si>
    <t>05</t>
  </si>
  <si>
    <t>07</t>
  </si>
  <si>
    <t>Sector Paraestatal</t>
  </si>
  <si>
    <t>ÓRGANISMOS OPÚBLICOS DECENTRALIZADOS, FIDEICOMISOS PÚBLICOS E INSTITUCIONES PÚBLICAS DE SEGURIDAD SOCIAL</t>
  </si>
  <si>
    <t>23</t>
  </si>
  <si>
    <t>32</t>
  </si>
  <si>
    <t>34</t>
  </si>
  <si>
    <t>35</t>
  </si>
  <si>
    <t>36</t>
  </si>
  <si>
    <t>38</t>
  </si>
  <si>
    <t>39</t>
  </si>
  <si>
    <t>40</t>
  </si>
  <si>
    <t>41</t>
  </si>
  <si>
    <t>42</t>
  </si>
  <si>
    <t>43</t>
  </si>
  <si>
    <t>44</t>
  </si>
  <si>
    <t>45</t>
  </si>
  <si>
    <t>46</t>
  </si>
  <si>
    <t>47</t>
  </si>
  <si>
    <t>48</t>
  </si>
  <si>
    <t>49</t>
  </si>
  <si>
    <t>50</t>
  </si>
  <si>
    <t>51</t>
  </si>
  <si>
    <t>52</t>
  </si>
  <si>
    <t>54</t>
  </si>
  <si>
    <t>55</t>
  </si>
  <si>
    <t>58</t>
  </si>
  <si>
    <t>59</t>
  </si>
  <si>
    <t>61</t>
  </si>
  <si>
    <t>62</t>
  </si>
  <si>
    <t>63</t>
  </si>
  <si>
    <t>64</t>
  </si>
  <si>
    <t>65</t>
  </si>
  <si>
    <t>66</t>
  </si>
  <si>
    <t>67</t>
  </si>
  <si>
    <t>68</t>
  </si>
  <si>
    <t>69</t>
  </si>
  <si>
    <t>71</t>
  </si>
  <si>
    <t>72</t>
  </si>
  <si>
    <t>73</t>
  </si>
  <si>
    <t>74</t>
  </si>
  <si>
    <t>75</t>
  </si>
  <si>
    <t>76</t>
  </si>
  <si>
    <t>77</t>
  </si>
  <si>
    <t xml:space="preserve">				
Sector Paraestatal Consolidado</t>
  </si>
  <si>
    <t>INFRAESTRUCTURA ELECTRICA</t>
  </si>
  <si>
    <t>INFRAESTRUCTURA DE PRODUCCION DE HIDROCARBUROS</t>
  </si>
  <si>
    <t>INFRAESTRUCTURA DE REFINACION, GAS Y PETROQUIMICA</t>
  </si>
  <si>
    <t>CONSTRUCCIÓN DE OBRAS PARA EL ABASTECIMIENTO DE AGUA, PETRÓLEO, GAS, ELECTRICIDAD Y TELECOMUNICACION</t>
  </si>
  <si>
    <t>VEHICULOS Y EQUIPO TERRESTRE</t>
  </si>
  <si>
    <t>BIENES ARTISTICOS, CULTURALES Y CIENTIFICOS</t>
  </si>
  <si>
    <t>Indicadores de Postura Fiscal</t>
  </si>
  <si>
    <t xml:space="preserve">Del 01 Enero al 31 de diciembre de 2023     </t>
  </si>
  <si>
    <t>(cifras en pesos)</t>
  </si>
  <si>
    <t>Estimado/Aprobado</t>
  </si>
  <si>
    <t>Recaudado/Pagado</t>
  </si>
  <si>
    <t>I.Ingresos Presupuestarios</t>
  </si>
  <si>
    <t>1. Ingresos del Gobierno de la Entidad Federativa</t>
  </si>
  <si>
    <t>2. Ingresos del Sector Paraestatal</t>
  </si>
  <si>
    <t>II. Egresos Presupuestarios</t>
  </si>
  <si>
    <t>3. Egresos del Gobierno de la Entidad Federativa</t>
  </si>
  <si>
    <t>4.Egresos del Sector Paraestatal</t>
  </si>
  <si>
    <t>III. Balance Presupuestario (Superavit o Déficit) (III= I - II)</t>
  </si>
  <si>
    <t>III. Balance Presupuestario (Superavit o Déficit)</t>
  </si>
  <si>
    <t>IV. Intereses, comisiones y Gastos de la Deuda</t>
  </si>
  <si>
    <t>V. Balance Primario (superavit o Déficit) (V= III - IV)</t>
  </si>
  <si>
    <t>A. Financiamiento</t>
  </si>
  <si>
    <t>B. Amortización de la Deuda</t>
  </si>
  <si>
    <t>C. Endeudamiento o desendeudamiento (C= A - B)</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</si>
</sst>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6" formatCode="&quot;$&quot;#,##0;[Red]\-&quot;$&quot;#,##0"/>
    <numFmt numFmtId="8" formatCode="&quot;$&quot;#,##0.00;[Red]\-&quot;$&quot;#,##0.00"/>
    <numFmt numFmtId="41" formatCode="_-* #,##0_-;\-* #,##0_-;_-* &quot;-&quot;_-;_-@_-"/>
    <numFmt numFmtId="44" formatCode="_-&quot;$&quot;* #,##0.00_-;\-&quot;$&quot;* #,##0.00_-;_-&quot;$&quot;* &quot;-&quot;??_-;_-@_-"/>
    <numFmt numFmtId="43" formatCode="_-* #,##0.00_-;\-* #,##0.00_-;_-* &quot;-&quot;??_-;_-@_-"/>
    <numFmt numFmtId="164" formatCode="_-* #,##0.00_-;\-* #,##0.00_-;_-* &quot;-&quot;??_-;_-@"/>
    <numFmt numFmtId="165" formatCode="_-* #,##0_-;\-* #,##0_-;_-* &quot;-&quot;??_-;_-@_-"/>
    <numFmt numFmtId="166" formatCode="#,##0.00_);\-#,##0.00"/>
    <numFmt numFmtId="167" formatCode="dd\/mm\/yyyy"/>
    <numFmt numFmtId="168" formatCode="hh&quot;:&quot;mm&quot;:&quot;ss\ AM/PM"/>
    <numFmt numFmtId="169" formatCode="_(* #,##0_);_(* \(#,##0\);_(* &quot;-&quot;??_);_(@_)"/>
    <numFmt numFmtId="170" formatCode="#,##0.00;\-#,##0.00;&quot;&quot;"/>
    <numFmt numFmtId="171" formatCode="_-&quot;$&quot;* #,##0_-;\-&quot;$&quot;* #,##0_-;_-&quot;$&quot;* &quot;-&quot;??_-;_-@_-"/>
    <numFmt numFmtId="172" formatCode="#,##0_ ;\-#,##0\ "/>
  </numFmts>
  <fonts count="103">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theme="1"/>
      <name val="Monserat medium"/>
    </font>
    <font>
      <sz val="10"/>
      <color theme="1"/>
      <name val="Monserat medium"/>
    </font>
    <font>
      <b/>
      <sz val="10"/>
      <color rgb="FF000000"/>
      <name val="Monserat medium"/>
    </font>
    <font>
      <sz val="10"/>
      <color rgb="FF000000"/>
      <name val="Monserat medium"/>
    </font>
    <font>
      <b/>
      <sz val="9"/>
      <color theme="1"/>
      <name val="Monserat medium"/>
    </font>
    <font>
      <sz val="9"/>
      <color theme="1"/>
      <name val="Monserat medium"/>
    </font>
    <font>
      <b/>
      <sz val="9"/>
      <color rgb="FF000000"/>
      <name val="Monserat medium"/>
    </font>
    <font>
      <sz val="9"/>
      <color rgb="FF000000"/>
      <name val="Monserat medium"/>
    </font>
    <font>
      <sz val="9"/>
      <name val="Monserat medium"/>
    </font>
    <font>
      <sz val="11"/>
      <color theme="1"/>
      <name val="Calibri"/>
      <family val="2"/>
      <scheme val="minor"/>
    </font>
    <font>
      <b/>
      <i/>
      <sz val="9"/>
      <color rgb="FF000000"/>
      <name val="Monserat medium"/>
    </font>
    <font>
      <sz val="10"/>
      <color rgb="FFFFFFFF"/>
      <name val="Monserat medium"/>
    </font>
    <font>
      <b/>
      <i/>
      <sz val="10"/>
      <color theme="1"/>
      <name val="Monserat medium"/>
    </font>
    <font>
      <b/>
      <i/>
      <sz val="10"/>
      <color rgb="FF000000"/>
      <name val="Monserat medium"/>
    </font>
    <font>
      <b/>
      <sz val="9.5"/>
      <color theme="1"/>
      <name val="Monserat medium"/>
    </font>
    <font>
      <sz val="9.5"/>
      <color rgb="FF000000"/>
      <name val="Monserat medium"/>
    </font>
    <font>
      <b/>
      <sz val="9.5"/>
      <color rgb="FF000000"/>
      <name val="Monserat medium"/>
    </font>
    <font>
      <sz val="9.5"/>
      <color theme="1"/>
      <name val="Monserat medium"/>
    </font>
    <font>
      <sz val="11"/>
      <color theme="1"/>
      <name val="Calibri"/>
      <family val="2"/>
      <scheme val="minor"/>
    </font>
    <font>
      <sz val="11"/>
      <color theme="1"/>
      <name val="Monserat medium"/>
    </font>
    <font>
      <sz val="8"/>
      <name val="Calibri"/>
      <family val="2"/>
      <scheme val="minor"/>
    </font>
    <font>
      <b/>
      <sz val="10"/>
      <color indexed="8"/>
      <name val="Monserat medium"/>
    </font>
    <font>
      <sz val="8"/>
      <color theme="1"/>
      <name val="Monserat medium"/>
    </font>
    <font>
      <sz val="8"/>
      <color rgb="FFFFFFFF"/>
      <name val="Monserat medium"/>
    </font>
    <font>
      <b/>
      <sz val="8"/>
      <color rgb="FF000000"/>
      <name val="Monserat medium"/>
    </font>
    <font>
      <sz val="8"/>
      <color rgb="FF000000"/>
      <name val="Monserat medium"/>
    </font>
    <font>
      <b/>
      <sz val="8"/>
      <color indexed="8"/>
      <name val="Monserat medium"/>
    </font>
    <font>
      <sz val="11"/>
      <color rgb="FFFF0000"/>
      <name val="Calibri"/>
      <family val="2"/>
      <scheme val="minor"/>
    </font>
    <font>
      <b/>
      <sz val="11"/>
      <color theme="1"/>
      <name val="Calibri"/>
      <family val="2"/>
      <scheme val="minor"/>
    </font>
    <font>
      <sz val="11"/>
      <color theme="1"/>
      <name val="Montserrat"/>
    </font>
    <font>
      <b/>
      <sz val="11"/>
      <color theme="1"/>
      <name val="Montserrat"/>
    </font>
    <font>
      <b/>
      <sz val="11"/>
      <color rgb="FF000000"/>
      <name val="Times New Roman"/>
      <family val="1"/>
    </font>
    <font>
      <vertAlign val="superscript"/>
      <sz val="11"/>
      <color theme="1"/>
      <name val="Montserrat"/>
    </font>
    <font>
      <sz val="12"/>
      <color theme="1"/>
      <name val="Calibri"/>
      <family val="2"/>
      <scheme val="minor"/>
    </font>
    <font>
      <b/>
      <sz val="9"/>
      <color rgb="FF000000"/>
      <name val="Arial"/>
      <family val="2"/>
    </font>
    <font>
      <b/>
      <sz val="9"/>
      <color theme="1"/>
      <name val="Arial"/>
      <family val="2"/>
    </font>
    <font>
      <sz val="9"/>
      <color theme="1"/>
      <name val="Arial"/>
      <family val="2"/>
    </font>
    <font>
      <sz val="10"/>
      <name val="Arial"/>
      <family val="2"/>
    </font>
    <font>
      <b/>
      <sz val="12"/>
      <name val="Calibri"/>
      <family val="2"/>
      <scheme val="minor"/>
    </font>
    <font>
      <sz val="12"/>
      <name val="Calibri"/>
      <family val="2"/>
      <scheme val="minor"/>
    </font>
    <font>
      <b/>
      <sz val="9"/>
      <name val="Calibri"/>
      <family val="2"/>
      <scheme val="minor"/>
    </font>
    <font>
      <b/>
      <sz val="11"/>
      <name val="Calibri"/>
      <family val="2"/>
      <scheme val="minor"/>
    </font>
    <font>
      <b/>
      <sz val="10"/>
      <name val="Calibri"/>
      <family val="2"/>
      <scheme val="minor"/>
    </font>
    <font>
      <sz val="10"/>
      <color theme="1"/>
      <name val="Calibri"/>
      <family val="2"/>
      <scheme val="minor"/>
    </font>
    <font>
      <sz val="11"/>
      <name val="Calibri"/>
      <family val="2"/>
      <scheme val="minor"/>
    </font>
    <font>
      <sz val="9"/>
      <color theme="1"/>
      <name val="Calibri"/>
      <family val="2"/>
      <scheme val="minor"/>
    </font>
    <font>
      <b/>
      <sz val="10"/>
      <color theme="1"/>
      <name val="Calibri"/>
      <family val="2"/>
      <scheme val="minor"/>
    </font>
    <font>
      <b/>
      <u/>
      <sz val="11"/>
      <color theme="1"/>
      <name val="Calibri"/>
      <family val="2"/>
      <scheme val="minor"/>
    </font>
    <font>
      <sz val="10"/>
      <color indexed="8"/>
      <name val="MS Sans Serif"/>
    </font>
    <font>
      <sz val="9.0500000000000007"/>
      <color indexed="8"/>
      <name val="Calibri"/>
      <family val="2"/>
    </font>
    <font>
      <b/>
      <sz val="6.7"/>
      <color indexed="8"/>
      <name val="Arial Narrow"/>
      <family val="2"/>
    </font>
    <font>
      <sz val="6"/>
      <color indexed="8"/>
      <name val="Arial Narrow"/>
      <family val="2"/>
    </font>
    <font>
      <b/>
      <sz val="6"/>
      <color indexed="8"/>
      <name val="Arial Narrow"/>
      <family val="2"/>
    </font>
    <font>
      <b/>
      <sz val="11"/>
      <color indexed="8"/>
      <name val="Calibri"/>
      <family val="2"/>
    </font>
    <font>
      <sz val="11"/>
      <color indexed="8"/>
      <name val="Calibri"/>
      <family val="2"/>
    </font>
    <font>
      <b/>
      <sz val="6.1"/>
      <color indexed="8"/>
      <name val="Calibri"/>
      <family val="2"/>
    </font>
    <font>
      <b/>
      <sz val="7.9"/>
      <color indexed="8"/>
      <name val="Arial Narrow"/>
      <family val="2"/>
    </font>
    <font>
      <sz val="9.1"/>
      <color indexed="8"/>
      <name val="Arial Narrow"/>
      <family val="2"/>
    </font>
    <font>
      <sz val="6.7"/>
      <color indexed="8"/>
      <name val="Arial Narrow"/>
      <family val="2"/>
    </font>
    <font>
      <sz val="7.85"/>
      <color indexed="8"/>
      <name val="Calibri"/>
      <family val="2"/>
    </font>
    <font>
      <b/>
      <sz val="9.1"/>
      <color indexed="8"/>
      <name val="Arial Narrow"/>
      <family val="2"/>
    </font>
    <font>
      <b/>
      <sz val="7.85"/>
      <color indexed="8"/>
      <name val="Calibri"/>
      <family val="2"/>
    </font>
    <font>
      <b/>
      <sz val="10"/>
      <color theme="1"/>
      <name val="Montserrat"/>
    </font>
    <font>
      <vertAlign val="subscript"/>
      <sz val="11"/>
      <color theme="1"/>
      <name val="Montserrat"/>
    </font>
    <font>
      <sz val="8"/>
      <color theme="1"/>
      <name val="Montserrat"/>
    </font>
    <font>
      <b/>
      <sz val="10"/>
      <color theme="1"/>
      <name val="Arial"/>
      <family val="2"/>
    </font>
    <font>
      <sz val="11"/>
      <color theme="1"/>
      <name val="Arial"/>
      <family val="2"/>
    </font>
    <font>
      <sz val="10"/>
      <color theme="1"/>
      <name val="Arial"/>
      <family val="2"/>
    </font>
    <font>
      <vertAlign val="subscript"/>
      <sz val="11"/>
      <color theme="1"/>
      <name val="Arial"/>
      <family val="2"/>
    </font>
    <font>
      <b/>
      <sz val="11"/>
      <color theme="1"/>
      <name val="Arial"/>
      <family val="2"/>
    </font>
    <font>
      <sz val="8"/>
      <color theme="1"/>
      <name val="Calibri"/>
      <family val="2"/>
      <scheme val="minor"/>
    </font>
    <font>
      <sz val="7.1"/>
      <color indexed="8"/>
      <name val="Calibri"/>
      <family val="2"/>
    </font>
    <font>
      <sz val="9"/>
      <color rgb="FFFFFFFF"/>
      <name val="Monserat medium"/>
    </font>
    <font>
      <sz val="11"/>
      <name val="Monserat medium"/>
    </font>
    <font>
      <sz val="12"/>
      <color theme="1"/>
      <name val="Arial"/>
      <family val="2"/>
    </font>
    <font>
      <b/>
      <sz val="11"/>
      <color rgb="FF000000"/>
      <name val="Montserrat"/>
    </font>
    <font>
      <b/>
      <sz val="9"/>
      <color rgb="FFFFFFFF"/>
      <name val="Arial"/>
      <family val="2"/>
    </font>
    <font>
      <sz val="9"/>
      <color rgb="FF000000"/>
      <name val="Arial"/>
      <family val="2"/>
    </font>
    <font>
      <b/>
      <sz val="9.85"/>
      <color indexed="8"/>
      <name val="Arial Narrow"/>
      <family val="2"/>
    </font>
    <font>
      <sz val="7.9"/>
      <color indexed="8"/>
      <name val="Arial Narrow"/>
      <family val="2"/>
    </font>
    <font>
      <sz val="11"/>
      <color rgb="FF000000"/>
      <name val="Monserat medium"/>
    </font>
    <font>
      <sz val="6"/>
      <color theme="1"/>
      <name val="Monserat medium"/>
    </font>
    <font>
      <sz val="10"/>
      <color rgb="FF000000"/>
      <name val="Times New Roman"/>
      <family val="1"/>
    </font>
    <font>
      <b/>
      <sz val="7"/>
      <color theme="1"/>
      <name val="Univia Pro Book"/>
      <family val="3"/>
    </font>
    <font>
      <sz val="9"/>
      <color rgb="FFFFFFFF"/>
      <name val="Univia Pro Book"/>
      <family val="3"/>
    </font>
    <font>
      <sz val="9"/>
      <color rgb="FF000000"/>
      <name val="Univia Pro Book"/>
      <family val="3"/>
    </font>
    <font>
      <b/>
      <sz val="9"/>
      <color rgb="FF000000"/>
      <name val="Univia Pro Book"/>
      <family val="3"/>
    </font>
    <font>
      <sz val="11"/>
      <name val="Calibri"/>
      <family val="2"/>
    </font>
    <font>
      <b/>
      <sz val="5"/>
      <color theme="1"/>
      <name val="Univia Pro Book"/>
      <family val="3"/>
    </font>
    <font>
      <sz val="11"/>
      <color theme="1"/>
      <name val="Calibri"/>
      <scheme val="minor"/>
    </font>
    <font>
      <b/>
      <sz val="7"/>
      <color theme="1"/>
      <name val="Univia pro book"/>
    </font>
    <font>
      <sz val="9"/>
      <color rgb="FFFFFFFF"/>
      <name val="Univia pro book"/>
    </font>
    <font>
      <sz val="9"/>
      <color rgb="FF000000"/>
      <name val="Univia pro book"/>
    </font>
    <font>
      <b/>
      <sz val="9"/>
      <color rgb="FF000000"/>
      <name val="Univia pro book"/>
    </font>
  </fonts>
  <fills count="14">
    <fill>
      <patternFill patternType="none"/>
    </fill>
    <fill>
      <patternFill patternType="gray125"/>
    </fill>
    <fill>
      <patternFill patternType="solid">
        <fgColor rgb="FFBFBFBF"/>
        <bgColor rgb="FFBFBFBF"/>
      </patternFill>
    </fill>
    <fill>
      <patternFill patternType="solid">
        <fgColor rgb="FFA6A6A6"/>
        <bgColor indexed="64"/>
      </patternFill>
    </fill>
    <fill>
      <patternFill patternType="solid">
        <fgColor rgb="FFAEAAAA"/>
        <bgColor indexed="64"/>
      </patternFill>
    </fill>
    <fill>
      <patternFill patternType="solid">
        <fgColor rgb="FFC0C0C0"/>
        <bgColor indexed="64"/>
      </patternFill>
    </fill>
    <fill>
      <patternFill patternType="solid">
        <fgColor rgb="FFBFBFBF"/>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rgb="FF808080"/>
        <bgColor rgb="FF808080"/>
      </patternFill>
    </fill>
    <fill>
      <patternFill patternType="solid">
        <fgColor rgb="FFC0504D"/>
        <bgColor indexed="64"/>
      </patternFill>
    </fill>
    <fill>
      <patternFill patternType="solid">
        <fgColor rgb="FFF2DBDB"/>
        <bgColor indexed="64"/>
      </patternFill>
    </fill>
    <fill>
      <patternFill patternType="solid">
        <fgColor theme="2" tint="-0.249977111117893"/>
        <bgColor indexed="64"/>
      </patternFill>
    </fill>
  </fills>
  <borders count="63">
    <border>
      <left/>
      <right/>
      <top/>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style="thin">
        <color rgb="FF000000"/>
      </left>
      <right/>
      <top/>
      <bottom style="thin">
        <color rgb="FF000000"/>
      </bottom>
      <diagonal/>
    </border>
    <border>
      <left style="thin">
        <color rgb="FF000000"/>
      </left>
      <right/>
      <top style="thin">
        <color rgb="FF000000"/>
      </top>
      <bottom/>
      <diagonal/>
    </border>
    <border>
      <left/>
      <right/>
      <top style="thin">
        <color rgb="FF000000"/>
      </top>
      <bottom/>
      <diagonal/>
    </border>
    <border>
      <left/>
      <right/>
      <top/>
      <bottom/>
      <diagonal/>
    </border>
    <border>
      <left style="thin">
        <color rgb="FF000000"/>
      </left>
      <right style="thin">
        <color rgb="FF000000"/>
      </right>
      <top/>
      <bottom/>
      <diagonal/>
    </border>
    <border>
      <left/>
      <right/>
      <top/>
      <bottom style="thin">
        <color auto="1"/>
      </bottom>
      <diagonal/>
    </border>
    <border>
      <left style="thin">
        <color auto="1"/>
      </left>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rgb="FF000000"/>
      </top>
      <bottom/>
      <diagonal/>
    </border>
    <border>
      <left/>
      <right style="thin">
        <color auto="1"/>
      </right>
      <top/>
      <bottom/>
      <diagonal/>
    </border>
    <border>
      <left/>
      <right style="thin">
        <color auto="1"/>
      </right>
      <top/>
      <bottom style="thin">
        <color rgb="FF000000"/>
      </bottom>
      <diagonal/>
    </border>
    <border>
      <left style="thin">
        <color rgb="FF000000"/>
      </left>
      <right style="thin">
        <color auto="1"/>
      </right>
      <top/>
      <bottom/>
      <diagonal/>
    </border>
    <border>
      <left style="thin">
        <color rgb="FF000000"/>
      </left>
      <right/>
      <top/>
      <bottom style="thin">
        <color auto="1"/>
      </bottom>
      <diagonal/>
    </border>
    <border>
      <left style="thin">
        <color auto="1"/>
      </left>
      <right/>
      <top/>
      <bottom/>
      <diagonal/>
    </border>
    <border>
      <left style="thin">
        <color rgb="FF000000"/>
      </left>
      <right style="thin">
        <color rgb="FF000000"/>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rgb="FF000000"/>
      </left>
      <right style="thin">
        <color auto="1"/>
      </right>
      <top/>
      <bottom style="thin">
        <color auto="1"/>
      </bottom>
      <diagonal/>
    </border>
    <border>
      <left style="thin">
        <color auto="1"/>
      </left>
      <right style="thin">
        <color auto="1"/>
      </right>
      <top style="thin">
        <color auto="1"/>
      </top>
      <bottom style="thin">
        <color rgb="FF000000"/>
      </bottom>
      <diagonal/>
    </border>
    <border>
      <left style="thin">
        <color auto="1"/>
      </left>
      <right style="thin">
        <color auto="1"/>
      </right>
      <top style="thin">
        <color rgb="FF000000"/>
      </top>
      <bottom/>
      <diagonal/>
    </border>
    <border>
      <left style="thin">
        <color auto="1"/>
      </left>
      <right/>
      <top style="thin">
        <color rgb="FF000000"/>
      </top>
      <bottom/>
      <diagonal/>
    </border>
    <border>
      <left/>
      <right/>
      <top style="thin">
        <color auto="1"/>
      </top>
      <bottom/>
      <diagonal/>
    </border>
    <border>
      <left style="thin">
        <color rgb="FF000000"/>
      </left>
      <right/>
      <top style="thin">
        <color auto="1"/>
      </top>
      <bottom/>
      <diagonal/>
    </border>
    <border>
      <left style="thin">
        <color rgb="FF000000"/>
      </left>
      <right style="thin">
        <color indexed="64"/>
      </right>
      <top style="thin">
        <color rgb="FF000000"/>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auto="1"/>
      </left>
      <right/>
      <top style="medium">
        <color auto="1"/>
      </top>
      <bottom/>
      <diagonal/>
    </border>
    <border>
      <left/>
      <right/>
      <top style="medium">
        <color auto="1"/>
      </top>
      <bottom/>
      <diagonal/>
    </border>
    <border>
      <left/>
      <right style="medium">
        <color rgb="FF000000"/>
      </right>
      <top style="medium">
        <color auto="1"/>
      </top>
      <bottom/>
      <diagonal/>
    </border>
    <border>
      <left style="medium">
        <color auto="1"/>
      </left>
      <right/>
      <top/>
      <bottom/>
      <diagonal/>
    </border>
    <border>
      <left/>
      <right style="medium">
        <color rgb="FF000000"/>
      </right>
      <top/>
      <bottom/>
      <diagonal/>
    </border>
    <border>
      <left style="medium">
        <color auto="1"/>
      </left>
      <right/>
      <top/>
      <bottom style="medium">
        <color auto="1"/>
      </bottom>
      <diagonal/>
    </border>
    <border>
      <left/>
      <right/>
      <top/>
      <bottom style="medium">
        <color auto="1"/>
      </bottom>
      <diagonal/>
    </border>
    <border>
      <left/>
      <right style="medium">
        <color rgb="FF000000"/>
      </right>
      <top/>
      <bottom style="medium">
        <color auto="1"/>
      </bottom>
      <diagonal/>
    </border>
    <border>
      <left/>
      <right/>
      <top style="medium">
        <color auto="1"/>
      </top>
      <bottom style="medium">
        <color auto="1"/>
      </bottom>
      <diagonal/>
    </border>
    <border>
      <left/>
      <right style="medium">
        <color auto="1"/>
      </right>
      <top/>
      <bottom/>
      <diagonal/>
    </border>
    <border>
      <left/>
      <right/>
      <top style="thin">
        <color indexed="23"/>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rgb="FF000000"/>
      </right>
      <top style="thin">
        <color rgb="FF000000"/>
      </top>
      <bottom/>
      <diagonal/>
    </border>
    <border>
      <left style="thin">
        <color rgb="FF000000"/>
      </left>
      <right style="thin">
        <color rgb="FF000000"/>
      </right>
      <top style="thin">
        <color auto="1"/>
      </top>
      <bottom style="thin">
        <color rgb="FF000000"/>
      </bottom>
      <diagonal/>
    </border>
    <border>
      <left style="thin">
        <color rgb="FF000000"/>
      </left>
      <right style="thin">
        <color rgb="FF000000"/>
      </right>
      <top style="thin">
        <color rgb="FF000000"/>
      </top>
      <bottom/>
      <diagonal/>
    </border>
    <border>
      <left style="thin">
        <color auto="1"/>
      </left>
      <right style="thin">
        <color auto="1"/>
      </right>
      <top style="thin">
        <color auto="1"/>
      </top>
      <bottom style="thin">
        <color rgb="FF000000"/>
      </bottom>
      <diagonal/>
    </border>
    <border>
      <left style="medium">
        <color indexed="64"/>
      </left>
      <right style="medium">
        <color indexed="64"/>
      </right>
      <top/>
      <bottom/>
      <diagonal/>
    </border>
    <border>
      <left/>
      <right style="thin">
        <color rgb="FF000000"/>
      </right>
      <top/>
      <bottom/>
      <diagonal/>
    </border>
    <border>
      <left/>
      <right style="thin">
        <color auto="1"/>
      </right>
      <top style="thin">
        <color auto="1"/>
      </top>
      <bottom/>
      <diagonal/>
    </border>
    <border>
      <left/>
      <right style="thin">
        <color auto="1"/>
      </right>
      <top/>
      <bottom style="thin">
        <color auto="1"/>
      </bottom>
      <diagonal/>
    </border>
  </borders>
  <cellStyleXfs count="43">
    <xf numFmtId="0" fontId="0" fillId="0" borderId="0"/>
    <xf numFmtId="43" fontId="8" fillId="0" borderId="0" applyFont="0" applyFill="0" applyBorder="0" applyAlignment="0" applyProtection="0"/>
    <xf numFmtId="0" fontId="7" fillId="0" borderId="9"/>
    <xf numFmtId="0" fontId="18" fillId="0" borderId="9"/>
    <xf numFmtId="43" fontId="6" fillId="0" borderId="9" applyFont="0" applyFill="0" applyBorder="0" applyAlignment="0" applyProtection="0"/>
    <xf numFmtId="0" fontId="18" fillId="0" borderId="9"/>
    <xf numFmtId="0" fontId="18" fillId="0" borderId="9"/>
    <xf numFmtId="0" fontId="27" fillId="0" borderId="9"/>
    <xf numFmtId="43" fontId="5" fillId="0" borderId="9" applyFont="0" applyFill="0" applyBorder="0" applyAlignment="0" applyProtection="0"/>
    <xf numFmtId="0" fontId="4" fillId="0" borderId="9"/>
    <xf numFmtId="43" fontId="4" fillId="0" borderId="9" applyFont="0" applyFill="0" applyBorder="0" applyAlignment="0" applyProtection="0"/>
    <xf numFmtId="0" fontId="4" fillId="0" borderId="9"/>
    <xf numFmtId="0" fontId="4" fillId="0" borderId="9"/>
    <xf numFmtId="43" fontId="4" fillId="0" borderId="9" applyFont="0" applyFill="0" applyBorder="0" applyAlignment="0" applyProtection="0"/>
    <xf numFmtId="0" fontId="4" fillId="0" borderId="9"/>
    <xf numFmtId="0" fontId="4" fillId="0" borderId="9"/>
    <xf numFmtId="0" fontId="4" fillId="0" borderId="9"/>
    <xf numFmtId="43" fontId="4" fillId="0" borderId="9" applyFont="0" applyFill="0" applyBorder="0" applyAlignment="0" applyProtection="0"/>
    <xf numFmtId="0" fontId="3" fillId="0" borderId="9"/>
    <xf numFmtId="0" fontId="42" fillId="0" borderId="9"/>
    <xf numFmtId="43" fontId="42" fillId="0" borderId="9" applyFont="0" applyFill="0" applyBorder="0" applyAlignment="0" applyProtection="0"/>
    <xf numFmtId="0" fontId="46" fillId="0" borderId="9"/>
    <xf numFmtId="43" fontId="3" fillId="0" borderId="9" applyFont="0" applyFill="0" applyBorder="0" applyAlignment="0" applyProtection="0"/>
    <xf numFmtId="9" fontId="3" fillId="0" borderId="9" applyFont="0" applyFill="0" applyBorder="0" applyAlignment="0" applyProtection="0"/>
    <xf numFmtId="0" fontId="57" fillId="0" borderId="9"/>
    <xf numFmtId="44" fontId="3" fillId="0" borderId="9" applyFont="0" applyFill="0" applyBorder="0" applyAlignment="0" applyProtection="0"/>
    <xf numFmtId="0" fontId="3" fillId="0" borderId="9"/>
    <xf numFmtId="0" fontId="3" fillId="0" borderId="9"/>
    <xf numFmtId="43" fontId="3" fillId="0" borderId="9" applyFont="0" applyFill="0" applyBorder="0" applyAlignment="0" applyProtection="0"/>
    <xf numFmtId="0" fontId="3" fillId="0" borderId="9"/>
    <xf numFmtId="0" fontId="3" fillId="0" borderId="9"/>
    <xf numFmtId="0" fontId="3" fillId="0" borderId="9"/>
    <xf numFmtId="43" fontId="2" fillId="0" borderId="9" applyFont="0" applyFill="0" applyBorder="0" applyAlignment="0" applyProtection="0"/>
    <xf numFmtId="0" fontId="2" fillId="0" borderId="9"/>
    <xf numFmtId="43" fontId="2" fillId="0" borderId="9" applyFont="0" applyFill="0" applyBorder="0" applyAlignment="0" applyProtection="0"/>
    <xf numFmtId="0" fontId="2" fillId="0" borderId="9"/>
    <xf numFmtId="9" fontId="2" fillId="0" borderId="9" applyFont="0" applyFill="0" applyBorder="0" applyAlignment="0" applyProtection="0"/>
    <xf numFmtId="0" fontId="2" fillId="0" borderId="9"/>
    <xf numFmtId="0" fontId="2" fillId="0" borderId="9"/>
    <xf numFmtId="0" fontId="2" fillId="0" borderId="9"/>
    <xf numFmtId="0" fontId="98" fillId="0" borderId="9"/>
    <xf numFmtId="0" fontId="1" fillId="0" borderId="9"/>
    <xf numFmtId="43" fontId="1" fillId="0" borderId="9" applyFont="0" applyFill="0" applyBorder="0" applyAlignment="0" applyProtection="0"/>
  </cellStyleXfs>
  <cellXfs count="1781">
    <xf numFmtId="0" fontId="0" fillId="0" borderId="0" xfId="0"/>
    <xf numFmtId="165" fontId="10" fillId="0" borderId="0" xfId="1" applyNumberFormat="1" applyFont="1"/>
    <xf numFmtId="0" fontId="10" fillId="0" borderId="0" xfId="0" applyFont="1"/>
    <xf numFmtId="0" fontId="9" fillId="2" borderId="2" xfId="0" applyFont="1" applyFill="1" applyBorder="1" applyAlignment="1">
      <alignment horizontal="center" vertical="center" wrapText="1"/>
    </xf>
    <xf numFmtId="0" fontId="9" fillId="0" borderId="5" xfId="0" applyFont="1" applyBorder="1" applyAlignment="1">
      <alignment horizontal="left" vertical="center"/>
    </xf>
    <xf numFmtId="3" fontId="11" fillId="0" borderId="14" xfId="0" applyNumberFormat="1" applyFont="1" applyBorder="1" applyAlignment="1">
      <alignment horizontal="left" vertical="center"/>
    </xf>
    <xf numFmtId="0" fontId="9" fillId="0" borderId="5" xfId="0" applyFont="1" applyBorder="1" applyAlignment="1">
      <alignment horizontal="left" vertical="center" indent="1"/>
    </xf>
    <xf numFmtId="3" fontId="11" fillId="0" borderId="15" xfId="0" applyNumberFormat="1" applyFont="1" applyBorder="1" applyAlignment="1">
      <alignment horizontal="left" vertical="center"/>
    </xf>
    <xf numFmtId="0" fontId="10" fillId="0" borderId="5" xfId="0" applyFont="1" applyBorder="1" applyAlignment="1">
      <alignment horizontal="left" vertical="center" indent="2"/>
    </xf>
    <xf numFmtId="3" fontId="12" fillId="0" borderId="15" xfId="0" applyNumberFormat="1" applyFont="1" applyBorder="1" applyAlignment="1">
      <alignment horizontal="right" vertical="center" shrinkToFit="1"/>
    </xf>
    <xf numFmtId="0" fontId="10" fillId="0" borderId="5" xfId="0" applyFont="1" applyBorder="1" applyAlignment="1">
      <alignment horizontal="left" vertical="center" wrapText="1" indent="2"/>
    </xf>
    <xf numFmtId="0" fontId="12" fillId="0" borderId="5" xfId="0" applyFont="1" applyBorder="1" applyAlignment="1">
      <alignment horizontal="left" vertical="center" indent="1"/>
    </xf>
    <xf numFmtId="3" fontId="12" fillId="0" borderId="0" xfId="0" applyNumberFormat="1" applyFont="1" applyAlignment="1">
      <alignment horizontal="right" vertical="center"/>
    </xf>
    <xf numFmtId="3" fontId="11" fillId="0" borderId="15" xfId="0" applyNumberFormat="1" applyFont="1" applyBorder="1" applyAlignment="1">
      <alignment horizontal="right" vertical="center"/>
    </xf>
    <xf numFmtId="0" fontId="11" fillId="0" borderId="5" xfId="0" applyFont="1" applyBorder="1" applyAlignment="1">
      <alignment horizontal="left" vertical="center"/>
    </xf>
    <xf numFmtId="3" fontId="10" fillId="0" borderId="0" xfId="0" applyNumberFormat="1" applyFont="1"/>
    <xf numFmtId="3" fontId="11" fillId="0" borderId="15" xfId="0" applyNumberFormat="1" applyFont="1" applyBorder="1" applyAlignment="1">
      <alignment horizontal="right" vertical="center" shrinkToFit="1"/>
    </xf>
    <xf numFmtId="0" fontId="12" fillId="0" borderId="5" xfId="0" applyFont="1" applyBorder="1" applyAlignment="1">
      <alignment horizontal="left" vertical="center"/>
    </xf>
    <xf numFmtId="3" fontId="12" fillId="0" borderId="15" xfId="0" applyNumberFormat="1" applyFont="1" applyBorder="1" applyAlignment="1">
      <alignment horizontal="right" shrinkToFit="1"/>
    </xf>
    <xf numFmtId="165" fontId="10" fillId="0" borderId="0" xfId="1" applyNumberFormat="1" applyFont="1" applyAlignment="1">
      <alignment vertical="center"/>
    </xf>
    <xf numFmtId="0" fontId="10" fillId="0" borderId="0" xfId="0" applyFont="1" applyAlignment="1">
      <alignment vertical="center"/>
    </xf>
    <xf numFmtId="0" fontId="12" fillId="0" borderId="12" xfId="0" applyFont="1" applyBorder="1" applyAlignment="1">
      <alignment horizontal="left" vertical="center"/>
    </xf>
    <xf numFmtId="0" fontId="10" fillId="0" borderId="0" xfId="0" applyFont="1" applyAlignment="1">
      <alignment horizontal="left" vertical="center"/>
    </xf>
    <xf numFmtId="3" fontId="10" fillId="0" borderId="0" xfId="0" applyNumberFormat="1" applyFont="1" applyAlignment="1">
      <alignment vertical="center"/>
    </xf>
    <xf numFmtId="3" fontId="10" fillId="0" borderId="0" xfId="0" applyNumberFormat="1" applyFont="1" applyAlignment="1">
      <alignment vertical="top"/>
    </xf>
    <xf numFmtId="0" fontId="10" fillId="0" borderId="0" xfId="0" applyFont="1" applyAlignment="1">
      <alignment vertical="top"/>
    </xf>
    <xf numFmtId="165" fontId="10" fillId="0" borderId="0" xfId="1" applyNumberFormat="1" applyFont="1" applyAlignment="1">
      <alignment vertical="top"/>
    </xf>
    <xf numFmtId="0" fontId="9" fillId="2" borderId="3" xfId="0" applyFont="1" applyFill="1" applyBorder="1" applyAlignment="1">
      <alignment horizontal="center" vertical="center"/>
    </xf>
    <xf numFmtId="0" fontId="9" fillId="2" borderId="4" xfId="0" applyFont="1" applyFill="1" applyBorder="1" applyAlignment="1">
      <alignment horizontal="center" vertical="center" wrapText="1"/>
    </xf>
    <xf numFmtId="0" fontId="14" fillId="0" borderId="0" xfId="0" applyFont="1"/>
    <xf numFmtId="0" fontId="14" fillId="0" borderId="0" xfId="0" applyFont="1" applyAlignment="1">
      <alignment vertical="center"/>
    </xf>
    <xf numFmtId="0" fontId="14" fillId="0" borderId="0" xfId="0" applyFont="1" applyAlignment="1">
      <alignment horizontal="left" vertical="center"/>
    </xf>
    <xf numFmtId="0" fontId="13" fillId="0" borderId="0" xfId="0" applyFont="1" applyAlignment="1">
      <alignment horizontal="left" vertical="center"/>
    </xf>
    <xf numFmtId="0" fontId="13" fillId="0" borderId="0" xfId="0" applyFont="1" applyAlignment="1">
      <alignment vertical="center"/>
    </xf>
    <xf numFmtId="0" fontId="16" fillId="0" borderId="0" xfId="0" applyFont="1" applyAlignment="1">
      <alignment horizontal="left" vertical="top"/>
    </xf>
    <xf numFmtId="0" fontId="16" fillId="0" borderId="9" xfId="0" applyFont="1" applyBorder="1" applyAlignment="1">
      <alignment horizontal="left" vertical="top"/>
    </xf>
    <xf numFmtId="165" fontId="16" fillId="0" borderId="9" xfId="1" applyNumberFormat="1" applyFont="1" applyBorder="1" applyAlignment="1">
      <alignment horizontal="left" vertical="top"/>
    </xf>
    <xf numFmtId="0" fontId="15" fillId="0" borderId="9" xfId="0" applyFont="1" applyBorder="1" applyAlignment="1">
      <alignment horizontal="left" vertical="top"/>
    </xf>
    <xf numFmtId="165" fontId="15" fillId="0" borderId="9" xfId="1" applyNumberFormat="1" applyFont="1" applyBorder="1" applyAlignment="1">
      <alignment horizontal="left" vertical="top"/>
    </xf>
    <xf numFmtId="3" fontId="15" fillId="0" borderId="9" xfId="0" applyNumberFormat="1" applyFont="1" applyBorder="1" applyAlignment="1">
      <alignment horizontal="right" vertical="center" shrinkToFit="1"/>
    </xf>
    <xf numFmtId="3" fontId="16" fillId="0" borderId="9" xfId="0" applyNumberFormat="1" applyFont="1" applyBorder="1" applyAlignment="1">
      <alignment horizontal="right" vertical="center" shrinkToFit="1"/>
    </xf>
    <xf numFmtId="3" fontId="16" fillId="0" borderId="9" xfId="0" applyNumberFormat="1" applyFont="1" applyBorder="1" applyAlignment="1">
      <alignment horizontal="right" shrinkToFit="1"/>
    </xf>
    <xf numFmtId="3" fontId="15" fillId="0" borderId="9" xfId="0" applyNumberFormat="1" applyFont="1" applyBorder="1" applyAlignment="1">
      <alignment horizontal="right" shrinkToFit="1"/>
    </xf>
    <xf numFmtId="0" fontId="14" fillId="0" borderId="9" xfId="0" applyFont="1" applyBorder="1"/>
    <xf numFmtId="0" fontId="16" fillId="0" borderId="0" xfId="0" applyFont="1" applyAlignment="1">
      <alignment horizontal="left" vertical="center"/>
    </xf>
    <xf numFmtId="165" fontId="14" fillId="0" borderId="9" xfId="1" applyNumberFormat="1" applyFont="1" applyBorder="1" applyAlignment="1"/>
    <xf numFmtId="0" fontId="14" fillId="0" borderId="9" xfId="3" applyFont="1"/>
    <xf numFmtId="0" fontId="16" fillId="0" borderId="9" xfId="3" applyFont="1" applyAlignment="1">
      <alignment horizontal="left" vertical="top"/>
    </xf>
    <xf numFmtId="165" fontId="16" fillId="0" borderId="9" xfId="4" applyNumberFormat="1" applyFont="1" applyAlignment="1">
      <alignment horizontal="left" vertical="top"/>
    </xf>
    <xf numFmtId="3" fontId="15" fillId="0" borderId="9" xfId="3" applyNumberFormat="1" applyFont="1" applyAlignment="1">
      <alignment horizontal="left" vertical="top"/>
    </xf>
    <xf numFmtId="0" fontId="15" fillId="0" borderId="9" xfId="3" applyFont="1" applyAlignment="1">
      <alignment horizontal="left" vertical="top"/>
    </xf>
    <xf numFmtId="165" fontId="15" fillId="0" borderId="9" xfId="4" applyNumberFormat="1" applyFont="1" applyAlignment="1">
      <alignment horizontal="left" vertical="top"/>
    </xf>
    <xf numFmtId="3" fontId="16" fillId="0" borderId="9" xfId="3" applyNumberFormat="1" applyFont="1" applyAlignment="1">
      <alignment horizontal="left" vertical="top"/>
    </xf>
    <xf numFmtId="0" fontId="16" fillId="0" borderId="9" xfId="3" applyFont="1" applyAlignment="1">
      <alignment horizontal="left" vertical="top" wrapText="1"/>
    </xf>
    <xf numFmtId="165" fontId="16" fillId="0" borderId="9" xfId="4" applyNumberFormat="1" applyFont="1" applyAlignment="1">
      <alignment horizontal="left" vertical="top" wrapText="1"/>
    </xf>
    <xf numFmtId="0" fontId="14" fillId="0" borderId="9" xfId="3" applyFont="1" applyAlignment="1">
      <alignment wrapText="1"/>
    </xf>
    <xf numFmtId="0" fontId="14" fillId="0" borderId="9" xfId="5" applyFont="1"/>
    <xf numFmtId="0" fontId="16" fillId="0" borderId="9" xfId="5" applyFont="1" applyAlignment="1">
      <alignment horizontal="left" vertical="top"/>
    </xf>
    <xf numFmtId="43" fontId="16" fillId="0" borderId="9" xfId="4" applyFont="1" applyAlignment="1">
      <alignment horizontal="left" vertical="top"/>
    </xf>
    <xf numFmtId="0" fontId="16" fillId="0" borderId="9" xfId="5" applyFont="1" applyAlignment="1">
      <alignment horizontal="right" vertical="center"/>
    </xf>
    <xf numFmtId="0" fontId="16" fillId="0" borderId="9" xfId="5" applyFont="1" applyAlignment="1">
      <alignment horizontal="left" vertical="top" wrapText="1"/>
    </xf>
    <xf numFmtId="0" fontId="14" fillId="0" borderId="9" xfId="5" applyFont="1" applyAlignment="1">
      <alignment horizontal="left" wrapText="1"/>
    </xf>
    <xf numFmtId="0" fontId="16" fillId="0" borderId="9" xfId="6" applyFont="1" applyAlignment="1">
      <alignment horizontal="left" vertical="top"/>
    </xf>
    <xf numFmtId="0" fontId="17" fillId="0" borderId="9" xfId="6" applyFont="1" applyAlignment="1">
      <alignment horizontal="left" vertical="top"/>
    </xf>
    <xf numFmtId="0" fontId="14" fillId="0" borderId="9" xfId="6" applyFont="1"/>
    <xf numFmtId="3" fontId="16" fillId="0" borderId="9" xfId="6" applyNumberFormat="1" applyFont="1" applyAlignment="1">
      <alignment horizontal="left" vertical="top"/>
    </xf>
    <xf numFmtId="165" fontId="17" fillId="0" borderId="9" xfId="6" applyNumberFormat="1" applyFont="1" applyAlignment="1">
      <alignment horizontal="left" vertical="top"/>
    </xf>
    <xf numFmtId="165" fontId="16" fillId="0" borderId="9" xfId="4" applyNumberFormat="1" applyFont="1" applyAlignment="1">
      <alignment horizontal="left" vertical="center"/>
    </xf>
    <xf numFmtId="0" fontId="17" fillId="0" borderId="9" xfId="6" applyFont="1"/>
    <xf numFmtId="0" fontId="16" fillId="0" borderId="9" xfId="6" applyFont="1" applyAlignment="1">
      <alignment horizontal="left" vertical="top" wrapText="1"/>
    </xf>
    <xf numFmtId="3" fontId="14" fillId="0" borderId="9" xfId="6" applyNumberFormat="1" applyFont="1"/>
    <xf numFmtId="0" fontId="14" fillId="0" borderId="9" xfId="6" applyFont="1" applyAlignment="1">
      <alignment wrapText="1"/>
    </xf>
    <xf numFmtId="0" fontId="16" fillId="0" borderId="9" xfId="6" applyFont="1" applyAlignment="1">
      <alignment horizontal="left" vertical="top" indent="1"/>
    </xf>
    <xf numFmtId="0" fontId="17" fillId="0" borderId="9" xfId="6" applyFont="1" applyAlignment="1">
      <alignment horizontal="left" vertical="top" indent="1"/>
    </xf>
    <xf numFmtId="0" fontId="14" fillId="0" borderId="9" xfId="6" applyFont="1" applyAlignment="1">
      <alignment horizontal="left" indent="1"/>
    </xf>
    <xf numFmtId="0" fontId="16" fillId="0" borderId="9" xfId="6" applyFont="1" applyAlignment="1">
      <alignment horizontal="left" vertical="center"/>
    </xf>
    <xf numFmtId="0" fontId="17" fillId="0" borderId="9" xfId="6" applyFont="1" applyAlignment="1">
      <alignment horizontal="left" vertical="center"/>
    </xf>
    <xf numFmtId="0" fontId="14" fillId="0" borderId="9" xfId="6" applyFont="1" applyAlignment="1">
      <alignment vertical="center"/>
    </xf>
    <xf numFmtId="0" fontId="10" fillId="0" borderId="0" xfId="0" applyFont="1" applyAlignment="1">
      <alignment horizontal="center"/>
    </xf>
    <xf numFmtId="165" fontId="10" fillId="0" borderId="0" xfId="1" applyNumberFormat="1" applyFont="1" applyAlignment="1">
      <alignment horizontal="center"/>
    </xf>
    <xf numFmtId="43" fontId="9" fillId="0" borderId="9" xfId="1" applyFont="1" applyBorder="1" applyAlignment="1">
      <alignment horizontal="center" vertical="center"/>
    </xf>
    <xf numFmtId="0" fontId="14" fillId="0" borderId="0" xfId="0" applyFont="1" applyAlignment="1">
      <alignment horizontal="center" vertical="center"/>
    </xf>
    <xf numFmtId="43" fontId="13" fillId="0" borderId="9" xfId="1" applyFont="1" applyBorder="1" applyAlignment="1">
      <alignment horizontal="center" vertical="center"/>
    </xf>
    <xf numFmtId="0" fontId="9" fillId="0" borderId="5" xfId="0" applyFont="1" applyBorder="1" applyAlignment="1">
      <alignment horizontal="left" vertical="center" wrapText="1" indent="2"/>
    </xf>
    <xf numFmtId="3" fontId="9" fillId="0" borderId="9" xfId="2" applyNumberFormat="1" applyFont="1" applyAlignment="1">
      <alignment horizontal="right" vertical="center" wrapText="1"/>
    </xf>
    <xf numFmtId="0" fontId="9" fillId="0" borderId="5" xfId="0" applyFont="1" applyBorder="1" applyAlignment="1">
      <alignment horizontal="left" vertical="center" wrapText="1"/>
    </xf>
    <xf numFmtId="0" fontId="9" fillId="0" borderId="5" xfId="0" applyFont="1" applyBorder="1" applyAlignment="1">
      <alignment horizontal="left" vertical="center" wrapText="1" indent="1"/>
    </xf>
    <xf numFmtId="3" fontId="9" fillId="0" borderId="9" xfId="0" applyNumberFormat="1" applyFont="1" applyBorder="1" applyAlignment="1">
      <alignment horizontal="right" vertical="center" wrapText="1"/>
    </xf>
    <xf numFmtId="0" fontId="12" fillId="0" borderId="0" xfId="0" applyFont="1" applyAlignment="1">
      <alignment horizontal="left" vertical="center"/>
    </xf>
    <xf numFmtId="0" fontId="12" fillId="0" borderId="0" xfId="0" applyFont="1" applyAlignment="1">
      <alignment horizontal="left" vertical="top"/>
    </xf>
    <xf numFmtId="0" fontId="14" fillId="0" borderId="9" xfId="5" applyFont="1" applyAlignment="1">
      <alignment horizontal="left" vertical="center"/>
    </xf>
    <xf numFmtId="0" fontId="17" fillId="0" borderId="9" xfId="5" applyFont="1" applyAlignment="1">
      <alignment horizontal="left" vertical="center"/>
    </xf>
    <xf numFmtId="43" fontId="10" fillId="0" borderId="0" xfId="1" applyFont="1" applyAlignment="1"/>
    <xf numFmtId="0" fontId="11" fillId="0" borderId="0" xfId="0" applyFont="1" applyAlignment="1">
      <alignment horizontal="left" vertical="center"/>
    </xf>
    <xf numFmtId="0" fontId="11" fillId="0" borderId="0" xfId="0" applyFont="1" applyAlignment="1">
      <alignment horizontal="left" vertical="top"/>
    </xf>
    <xf numFmtId="43" fontId="12" fillId="0" borderId="0" xfId="1" applyFont="1" applyAlignment="1">
      <alignment horizontal="left" vertical="top"/>
    </xf>
    <xf numFmtId="0" fontId="10" fillId="0" borderId="0" xfId="0" applyFont="1" applyAlignment="1">
      <alignment horizontal="left" indent="1"/>
    </xf>
    <xf numFmtId="0" fontId="21" fillId="0" borderId="5" xfId="0" applyFont="1" applyBorder="1" applyAlignment="1">
      <alignment horizontal="left" vertical="center" wrapText="1"/>
    </xf>
    <xf numFmtId="3" fontId="9" fillId="0" borderId="15" xfId="0" applyNumberFormat="1" applyFont="1" applyBorder="1" applyAlignment="1">
      <alignment horizontal="right" vertical="center" shrinkToFit="1"/>
    </xf>
    <xf numFmtId="0" fontId="10" fillId="0" borderId="5" xfId="0" applyFont="1" applyBorder="1" applyAlignment="1">
      <alignment horizontal="left" vertical="center" wrapText="1" indent="1"/>
    </xf>
    <xf numFmtId="0" fontId="21" fillId="0" borderId="6" xfId="0" applyFont="1" applyBorder="1" applyAlignment="1">
      <alignment horizontal="left" vertical="center" wrapText="1"/>
    </xf>
    <xf numFmtId="3" fontId="11" fillId="0" borderId="16" xfId="0" applyNumberFormat="1" applyFont="1" applyBorder="1" applyAlignment="1">
      <alignment horizontal="right" vertical="center" shrinkToFit="1"/>
    </xf>
    <xf numFmtId="0" fontId="10" fillId="0" borderId="0" xfId="0" applyFont="1" applyAlignment="1">
      <alignment horizontal="left" wrapText="1"/>
    </xf>
    <xf numFmtId="0" fontId="21" fillId="0" borderId="0" xfId="0" applyFont="1" applyAlignment="1">
      <alignment horizontal="left" vertical="center" wrapText="1"/>
    </xf>
    <xf numFmtId="1" fontId="9" fillId="2" borderId="28" xfId="0" applyNumberFormat="1" applyFont="1" applyFill="1" applyBorder="1" applyAlignment="1">
      <alignment horizontal="center" vertical="center" shrinkToFit="1"/>
    </xf>
    <xf numFmtId="3" fontId="11" fillId="0" borderId="22" xfId="0" applyNumberFormat="1" applyFont="1" applyBorder="1" applyAlignment="1">
      <alignment horizontal="right" vertical="center" wrapText="1"/>
    </xf>
    <xf numFmtId="3" fontId="12" fillId="0" borderId="22" xfId="0" applyNumberFormat="1" applyFont="1" applyBorder="1" applyAlignment="1">
      <alignment horizontal="right" vertical="center" shrinkToFit="1"/>
    </xf>
    <xf numFmtId="3" fontId="9" fillId="0" borderId="22" xfId="0" applyNumberFormat="1" applyFont="1" applyBorder="1" applyAlignment="1">
      <alignment horizontal="right" vertical="center" shrinkToFit="1"/>
    </xf>
    <xf numFmtId="3" fontId="11" fillId="0" borderId="22" xfId="0" applyNumberFormat="1" applyFont="1" applyBorder="1" applyAlignment="1">
      <alignment horizontal="right" vertical="center" shrinkToFit="1"/>
    </xf>
    <xf numFmtId="3" fontId="11" fillId="0" borderId="23" xfId="0" applyNumberFormat="1" applyFont="1" applyBorder="1" applyAlignment="1">
      <alignment horizontal="right" vertical="center" shrinkToFit="1"/>
    </xf>
    <xf numFmtId="1" fontId="9" fillId="2" borderId="13" xfId="0" applyNumberFormat="1" applyFont="1" applyFill="1" applyBorder="1" applyAlignment="1">
      <alignment horizontal="center" vertical="center" shrinkToFit="1"/>
    </xf>
    <xf numFmtId="1" fontId="9" fillId="2" borderId="21" xfId="0" applyNumberFormat="1" applyFont="1" applyFill="1" applyBorder="1" applyAlignment="1">
      <alignment horizontal="center" vertical="center" shrinkToFit="1"/>
    </xf>
    <xf numFmtId="0" fontId="10" fillId="0" borderId="19" xfId="0" applyFont="1" applyBorder="1" applyAlignment="1">
      <alignment horizontal="left" vertical="center"/>
    </xf>
    <xf numFmtId="0" fontId="10" fillId="0" borderId="24" xfId="0" applyFont="1" applyBorder="1" applyAlignment="1">
      <alignment horizontal="left"/>
    </xf>
    <xf numFmtId="0" fontId="10" fillId="0" borderId="21" xfId="0" applyFont="1" applyBorder="1" applyAlignment="1">
      <alignment horizontal="left"/>
    </xf>
    <xf numFmtId="0" fontId="9" fillId="0" borderId="19" xfId="0" applyFont="1" applyBorder="1" applyAlignment="1">
      <alignment horizontal="left" vertical="center"/>
    </xf>
    <xf numFmtId="0" fontId="10" fillId="0" borderId="19" xfId="0" applyFont="1" applyBorder="1" applyAlignment="1">
      <alignment horizontal="left"/>
    </xf>
    <xf numFmtId="0" fontId="10" fillId="0" borderId="22" xfId="0" applyFont="1" applyBorder="1" applyAlignment="1">
      <alignment horizontal="left"/>
    </xf>
    <xf numFmtId="0" fontId="9" fillId="0" borderId="19" xfId="0" applyFont="1" applyBorder="1" applyAlignment="1">
      <alignment horizontal="left" vertical="center" indent="2"/>
    </xf>
    <xf numFmtId="3" fontId="9" fillId="0" borderId="19" xfId="0" applyNumberFormat="1" applyFont="1" applyBorder="1" applyAlignment="1">
      <alignment horizontal="right"/>
    </xf>
    <xf numFmtId="3" fontId="9" fillId="0" borderId="22" xfId="0" applyNumberFormat="1" applyFont="1" applyBorder="1" applyAlignment="1">
      <alignment horizontal="right"/>
    </xf>
    <xf numFmtId="0" fontId="10" fillId="0" borderId="19" xfId="0" applyFont="1" applyBorder="1" applyAlignment="1">
      <alignment horizontal="left" vertical="center" indent="4"/>
    </xf>
    <xf numFmtId="3" fontId="10" fillId="0" borderId="19" xfId="0" applyNumberFormat="1" applyFont="1" applyBorder="1" applyAlignment="1">
      <alignment horizontal="right"/>
    </xf>
    <xf numFmtId="3" fontId="10" fillId="0" borderId="22" xfId="0" applyNumberFormat="1" applyFont="1" applyBorder="1" applyAlignment="1">
      <alignment horizontal="right"/>
    </xf>
    <xf numFmtId="0" fontId="10" fillId="0" borderId="19" xfId="0" applyFont="1" applyBorder="1" applyAlignment="1">
      <alignment horizontal="left" vertical="center" wrapText="1" indent="4"/>
    </xf>
    <xf numFmtId="3" fontId="10" fillId="0" borderId="19" xfId="0" applyNumberFormat="1" applyFont="1" applyBorder="1" applyAlignment="1">
      <alignment horizontal="right" vertical="center"/>
    </xf>
    <xf numFmtId="3" fontId="10" fillId="0" borderId="22" xfId="0" applyNumberFormat="1" applyFont="1" applyBorder="1" applyAlignment="1">
      <alignment horizontal="right" vertical="center"/>
    </xf>
    <xf numFmtId="0" fontId="9" fillId="0" borderId="19" xfId="0" applyFont="1" applyBorder="1" applyAlignment="1">
      <alignment vertical="center"/>
    </xf>
    <xf numFmtId="0" fontId="10" fillId="0" borderId="19" xfId="0" applyFont="1" applyBorder="1" applyAlignment="1">
      <alignment horizontal="left" vertical="center" indent="6"/>
    </xf>
    <xf numFmtId="0" fontId="10" fillId="0" borderId="12" xfId="0" applyFont="1" applyBorder="1" applyAlignment="1">
      <alignment horizontal="left" vertical="center"/>
    </xf>
    <xf numFmtId="0" fontId="10" fillId="0" borderId="12" xfId="0" applyFont="1" applyBorder="1" applyAlignment="1">
      <alignment horizontal="left"/>
    </xf>
    <xf numFmtId="0" fontId="10" fillId="0" borderId="23" xfId="0" applyFont="1" applyBorder="1" applyAlignment="1">
      <alignment horizontal="left"/>
    </xf>
    <xf numFmtId="0" fontId="10" fillId="0" borderId="0" xfId="0" applyFont="1" applyAlignment="1">
      <alignment horizontal="left"/>
    </xf>
    <xf numFmtId="0" fontId="9" fillId="2" borderId="8" xfId="3" applyFont="1" applyFill="1" applyBorder="1" applyAlignment="1">
      <alignment horizontal="center" vertical="center" wrapText="1"/>
    </xf>
    <xf numFmtId="0" fontId="9" fillId="0" borderId="5" xfId="3" applyFont="1" applyBorder="1" applyAlignment="1">
      <alignment horizontal="left" vertical="center" wrapText="1"/>
    </xf>
    <xf numFmtId="0" fontId="9" fillId="0" borderId="5" xfId="3" applyFont="1" applyBorder="1" applyAlignment="1">
      <alignment horizontal="left" vertical="center" wrapText="1" indent="2"/>
    </xf>
    <xf numFmtId="0" fontId="10" fillId="0" borderId="5" xfId="3" applyFont="1" applyBorder="1" applyAlignment="1">
      <alignment horizontal="left" vertical="center" wrapText="1" indent="4"/>
    </xf>
    <xf numFmtId="0" fontId="9" fillId="2" borderId="13" xfId="3" applyFont="1" applyFill="1" applyBorder="1" applyAlignment="1">
      <alignment horizontal="center" vertical="center" wrapText="1"/>
    </xf>
    <xf numFmtId="0" fontId="9" fillId="2" borderId="26" xfId="5" applyFont="1" applyFill="1" applyBorder="1" applyAlignment="1">
      <alignment horizontal="center" vertical="center" wrapText="1"/>
    </xf>
    <xf numFmtId="0" fontId="11" fillId="0" borderId="19" xfId="5" applyFont="1" applyBorder="1" applyAlignment="1">
      <alignment horizontal="left" vertical="center" wrapText="1" indent="1"/>
    </xf>
    <xf numFmtId="0" fontId="10" fillId="0" borderId="22" xfId="5" applyFont="1" applyBorder="1" applyAlignment="1">
      <alignment horizontal="center" vertical="center" wrapText="1"/>
    </xf>
    <xf numFmtId="3" fontId="12" fillId="0" borderId="22" xfId="5" applyNumberFormat="1" applyFont="1" applyBorder="1" applyAlignment="1">
      <alignment horizontal="right" shrinkToFit="1"/>
    </xf>
    <xf numFmtId="0" fontId="11" fillId="0" borderId="19" xfId="5" applyFont="1" applyBorder="1" applyAlignment="1">
      <alignment horizontal="left" vertical="center" wrapText="1" indent="2"/>
    </xf>
    <xf numFmtId="3" fontId="11" fillId="0" borderId="22" xfId="5" applyNumberFormat="1" applyFont="1" applyBorder="1" applyAlignment="1">
      <alignment horizontal="right" vertical="top" shrinkToFit="1"/>
    </xf>
    <xf numFmtId="0" fontId="11" fillId="0" borderId="19" xfId="5" applyFont="1" applyBorder="1" applyAlignment="1">
      <alignment horizontal="center" vertical="center" wrapText="1"/>
    </xf>
    <xf numFmtId="3" fontId="12" fillId="0" borderId="22" xfId="5" applyNumberFormat="1" applyFont="1" applyBorder="1" applyAlignment="1">
      <alignment horizontal="right" vertical="top" shrinkToFit="1"/>
    </xf>
    <xf numFmtId="0" fontId="9" fillId="0" borderId="22" xfId="5" applyFont="1" applyBorder="1" applyAlignment="1">
      <alignment horizontal="center" vertical="center" wrapText="1"/>
    </xf>
    <xf numFmtId="3" fontId="11" fillId="0" borderId="22" xfId="5" applyNumberFormat="1" applyFont="1" applyBorder="1" applyAlignment="1">
      <alignment horizontal="right" shrinkToFit="1"/>
    </xf>
    <xf numFmtId="0" fontId="12" fillId="0" borderId="19" xfId="5" applyFont="1" applyBorder="1" applyAlignment="1">
      <alignment horizontal="left" vertical="center" wrapText="1" indent="3"/>
    </xf>
    <xf numFmtId="3" fontId="11" fillId="0" borderId="22" xfId="5" applyNumberFormat="1" applyFont="1" applyBorder="1" applyAlignment="1">
      <alignment horizontal="right" vertical="center" shrinkToFit="1"/>
    </xf>
    <xf numFmtId="3" fontId="22" fillId="0" borderId="22" xfId="5" applyNumberFormat="1" applyFont="1" applyBorder="1" applyAlignment="1">
      <alignment horizontal="right" vertical="top" shrinkToFit="1"/>
    </xf>
    <xf numFmtId="0" fontId="11" fillId="0" borderId="12" xfId="5" applyFont="1" applyBorder="1" applyAlignment="1">
      <alignment horizontal="left" vertical="center" wrapText="1" indent="1"/>
    </xf>
    <xf numFmtId="0" fontId="9" fillId="0" borderId="23" xfId="5" applyFont="1" applyBorder="1" applyAlignment="1">
      <alignment horizontal="center" vertical="center" wrapText="1"/>
    </xf>
    <xf numFmtId="3" fontId="11" fillId="0" borderId="23" xfId="5" applyNumberFormat="1" applyFont="1" applyBorder="1" applyAlignment="1">
      <alignment horizontal="right" vertical="top" shrinkToFit="1"/>
    </xf>
    <xf numFmtId="0" fontId="14" fillId="0" borderId="22" xfId="5" applyFont="1" applyBorder="1"/>
    <xf numFmtId="0" fontId="23" fillId="2" borderId="13" xfId="6" applyFont="1" applyFill="1" applyBorder="1" applyAlignment="1">
      <alignment horizontal="center" vertical="center" wrapText="1"/>
    </xf>
    <xf numFmtId="3" fontId="23" fillId="2" borderId="13" xfId="6" applyNumberFormat="1" applyFont="1" applyFill="1" applyBorder="1" applyAlignment="1">
      <alignment horizontal="center" vertical="center" wrapText="1"/>
    </xf>
    <xf numFmtId="3" fontId="24" fillId="0" borderId="10" xfId="6" applyNumberFormat="1" applyFont="1" applyBorder="1" applyAlignment="1">
      <alignment horizontal="left" vertical="center" wrapText="1"/>
    </xf>
    <xf numFmtId="0" fontId="23" fillId="0" borderId="10" xfId="6" applyFont="1" applyBorder="1" applyAlignment="1">
      <alignment horizontal="left" vertical="center" wrapText="1"/>
    </xf>
    <xf numFmtId="0" fontId="23" fillId="0" borderId="5" xfId="6" applyFont="1" applyBorder="1" applyAlignment="1">
      <alignment horizontal="left" vertical="center" wrapText="1" indent="1"/>
    </xf>
    <xf numFmtId="3" fontId="25" fillId="0" borderId="10" xfId="6" applyNumberFormat="1" applyFont="1" applyBorder="1" applyAlignment="1">
      <alignment horizontal="right" vertical="center" shrinkToFit="1"/>
    </xf>
    <xf numFmtId="3" fontId="25" fillId="0" borderId="5" xfId="6" applyNumberFormat="1" applyFont="1" applyBorder="1" applyAlignment="1">
      <alignment horizontal="right" vertical="center" shrinkToFit="1"/>
    </xf>
    <xf numFmtId="0" fontId="26" fillId="0" borderId="5" xfId="6" applyFont="1" applyBorder="1" applyAlignment="1">
      <alignment horizontal="left" vertical="center" wrapText="1" indent="3"/>
    </xf>
    <xf numFmtId="3" fontId="24" fillId="0" borderId="10" xfId="6" applyNumberFormat="1" applyFont="1" applyBorder="1" applyAlignment="1">
      <alignment horizontal="right" vertical="center" shrinkToFit="1"/>
    </xf>
    <xf numFmtId="0" fontId="26" fillId="0" borderId="10" xfId="6" applyFont="1" applyBorder="1" applyAlignment="1">
      <alignment horizontal="left" vertical="center" wrapText="1" indent="3"/>
    </xf>
    <xf numFmtId="3" fontId="24" fillId="0" borderId="5" xfId="6" applyNumberFormat="1" applyFont="1" applyBorder="1" applyAlignment="1">
      <alignment horizontal="right" vertical="center" shrinkToFit="1"/>
    </xf>
    <xf numFmtId="3" fontId="25" fillId="0" borderId="10" xfId="6" applyNumberFormat="1" applyFont="1" applyBorder="1" applyAlignment="1">
      <alignment horizontal="right" vertical="center" wrapText="1"/>
    </xf>
    <xf numFmtId="3" fontId="25" fillId="0" borderId="5" xfId="6" applyNumberFormat="1" applyFont="1" applyBorder="1" applyAlignment="1">
      <alignment horizontal="right" vertical="center" wrapText="1"/>
    </xf>
    <xf numFmtId="0" fontId="26" fillId="0" borderId="17" xfId="6" applyFont="1" applyBorder="1" applyAlignment="1">
      <alignment horizontal="left" vertical="center" wrapText="1" indent="3"/>
    </xf>
    <xf numFmtId="3" fontId="25" fillId="0" borderId="17" xfId="6" applyNumberFormat="1" applyFont="1" applyBorder="1" applyAlignment="1">
      <alignment horizontal="right" vertical="center" shrinkToFit="1"/>
    </xf>
    <xf numFmtId="3" fontId="24" fillId="0" borderId="20" xfId="6" applyNumberFormat="1" applyFont="1" applyBorder="1" applyAlignment="1">
      <alignment horizontal="right" vertical="center" shrinkToFit="1"/>
    </xf>
    <xf numFmtId="0" fontId="23" fillId="0" borderId="20" xfId="6" applyFont="1" applyBorder="1" applyAlignment="1">
      <alignment horizontal="left" vertical="center" wrapText="1"/>
    </xf>
    <xf numFmtId="3" fontId="25" fillId="0" borderId="18" xfId="6" applyNumberFormat="1" applyFont="1" applyBorder="1" applyAlignment="1">
      <alignment horizontal="right" vertical="center" shrinkToFit="1"/>
    </xf>
    <xf numFmtId="3" fontId="25" fillId="0" borderId="27" xfId="6" applyNumberFormat="1" applyFont="1" applyBorder="1" applyAlignment="1">
      <alignment horizontal="right" vertical="center" shrinkToFit="1"/>
    </xf>
    <xf numFmtId="3" fontId="24" fillId="0" borderId="5" xfId="6" applyNumberFormat="1" applyFont="1" applyBorder="1" applyAlignment="1">
      <alignment horizontal="left" vertical="center" wrapText="1"/>
    </xf>
    <xf numFmtId="3" fontId="24" fillId="0" borderId="5" xfId="6" applyNumberFormat="1" applyFont="1" applyBorder="1" applyAlignment="1">
      <alignment horizontal="left" vertical="center" wrapText="1" indent="1"/>
    </xf>
    <xf numFmtId="0" fontId="10" fillId="0" borderId="19" xfId="5" applyFont="1" applyBorder="1" applyAlignment="1">
      <alignment horizontal="center" wrapText="1"/>
    </xf>
    <xf numFmtId="0" fontId="10" fillId="0" borderId="19" xfId="5" applyFont="1" applyBorder="1" applyAlignment="1">
      <alignment horizontal="center" vertical="center" wrapText="1"/>
    </xf>
    <xf numFmtId="0" fontId="10" fillId="0" borderId="19" xfId="5" applyFont="1" applyBorder="1" applyAlignment="1">
      <alignment horizontal="center" vertical="top" wrapText="1"/>
    </xf>
    <xf numFmtId="0" fontId="9" fillId="0" borderId="19" xfId="5" applyFont="1" applyBorder="1" applyAlignment="1">
      <alignment horizontal="center" vertical="center" wrapText="1"/>
    </xf>
    <xf numFmtId="0" fontId="12" fillId="0" borderId="19" xfId="5" applyFont="1" applyBorder="1" applyAlignment="1">
      <alignment horizontal="center" vertical="center" wrapText="1"/>
    </xf>
    <xf numFmtId="0" fontId="9" fillId="0" borderId="12" xfId="5" applyFont="1" applyBorder="1" applyAlignment="1">
      <alignment horizontal="center" vertical="center" wrapText="1"/>
    </xf>
    <xf numFmtId="3" fontId="11" fillId="0" borderId="7" xfId="3" applyNumberFormat="1" applyFont="1" applyBorder="1" applyAlignment="1">
      <alignment horizontal="right" vertical="center" wrapText="1"/>
    </xf>
    <xf numFmtId="3" fontId="11" fillId="0" borderId="5" xfId="3" applyNumberFormat="1" applyFont="1" applyBorder="1" applyAlignment="1">
      <alignment horizontal="right" vertical="center" shrinkToFit="1"/>
    </xf>
    <xf numFmtId="3" fontId="12" fillId="0" borderId="5" xfId="3" applyNumberFormat="1" applyFont="1" applyBorder="1" applyAlignment="1">
      <alignment horizontal="right" vertical="center" shrinkToFit="1"/>
    </xf>
    <xf numFmtId="1" fontId="9" fillId="2" borderId="25" xfId="0" applyNumberFormat="1" applyFont="1" applyFill="1" applyBorder="1" applyAlignment="1">
      <alignment horizontal="center" vertical="center" shrinkToFit="1"/>
    </xf>
    <xf numFmtId="3" fontId="11" fillId="0" borderId="7" xfId="0" applyNumberFormat="1" applyFont="1" applyBorder="1" applyAlignment="1">
      <alignment horizontal="right" vertical="center" shrinkToFit="1"/>
    </xf>
    <xf numFmtId="3" fontId="12" fillId="0" borderId="5" xfId="0" applyNumberFormat="1" applyFont="1" applyBorder="1" applyAlignment="1">
      <alignment horizontal="right" vertical="center" shrinkToFit="1"/>
    </xf>
    <xf numFmtId="3" fontId="11" fillId="0" borderId="5" xfId="0" applyNumberFormat="1" applyFont="1" applyBorder="1" applyAlignment="1">
      <alignment horizontal="right" vertical="center" shrinkToFit="1"/>
    </xf>
    <xf numFmtId="0" fontId="12" fillId="0" borderId="9" xfId="0" applyFont="1" applyBorder="1" applyAlignment="1">
      <alignment horizontal="left" vertical="center"/>
    </xf>
    <xf numFmtId="3" fontId="12" fillId="0" borderId="9" xfId="0" applyNumberFormat="1" applyFont="1" applyBorder="1" applyAlignment="1">
      <alignment horizontal="right" vertical="center" shrinkToFit="1"/>
    </xf>
    <xf numFmtId="0" fontId="10" fillId="0" borderId="9" xfId="0" applyFont="1" applyBorder="1"/>
    <xf numFmtId="0" fontId="12" fillId="0" borderId="9" xfId="0" applyFont="1" applyBorder="1" applyAlignment="1">
      <alignment horizontal="left" vertical="top"/>
    </xf>
    <xf numFmtId="3" fontId="23" fillId="2" borderId="21" xfId="6" applyNumberFormat="1" applyFont="1" applyFill="1" applyBorder="1" applyAlignment="1">
      <alignment horizontal="center" vertical="center" wrapText="1"/>
    </xf>
    <xf numFmtId="0" fontId="9" fillId="2" borderId="28" xfId="0" applyFont="1" applyFill="1" applyBorder="1" applyAlignment="1">
      <alignment horizontal="center" vertical="center" wrapText="1"/>
    </xf>
    <xf numFmtId="3" fontId="11" fillId="0" borderId="22" xfId="0" applyNumberFormat="1" applyFont="1" applyBorder="1" applyAlignment="1">
      <alignment horizontal="right" vertical="center"/>
    </xf>
    <xf numFmtId="3" fontId="12" fillId="0" borderId="22" xfId="0" applyNumberFormat="1" applyFont="1" applyBorder="1" applyAlignment="1">
      <alignment horizontal="right" vertical="center"/>
    </xf>
    <xf numFmtId="3" fontId="12" fillId="0" borderId="22" xfId="0" applyNumberFormat="1" applyFont="1" applyBorder="1" applyAlignment="1">
      <alignment horizontal="right"/>
    </xf>
    <xf numFmtId="3" fontId="12" fillId="0" borderId="23" xfId="0" applyNumberFormat="1" applyFont="1" applyBorder="1" applyAlignment="1">
      <alignment horizontal="right"/>
    </xf>
    <xf numFmtId="3" fontId="24" fillId="0" borderId="21" xfId="6" applyNumberFormat="1" applyFont="1" applyBorder="1" applyAlignment="1">
      <alignment horizontal="left" vertical="center" wrapText="1"/>
    </xf>
    <xf numFmtId="3" fontId="24" fillId="0" borderId="22" xfId="6" applyNumberFormat="1" applyFont="1" applyBorder="1" applyAlignment="1">
      <alignment horizontal="left" vertical="center" wrapText="1" indent="1"/>
    </xf>
    <xf numFmtId="3" fontId="25" fillId="0" borderId="22" xfId="6" applyNumberFormat="1" applyFont="1" applyBorder="1" applyAlignment="1">
      <alignment horizontal="right" vertical="center" shrinkToFit="1"/>
    </xf>
    <xf numFmtId="3" fontId="24" fillId="0" borderId="22" xfId="6" applyNumberFormat="1" applyFont="1" applyBorder="1" applyAlignment="1">
      <alignment horizontal="right" vertical="center" shrinkToFit="1"/>
    </xf>
    <xf numFmtId="0" fontId="9" fillId="2" borderId="13" xfId="5" applyFont="1" applyFill="1" applyBorder="1" applyAlignment="1">
      <alignment horizontal="center" vertical="center" wrapText="1"/>
    </xf>
    <xf numFmtId="0" fontId="9" fillId="2" borderId="21" xfId="3" applyFont="1" applyFill="1" applyBorder="1" applyAlignment="1">
      <alignment horizontal="center" vertical="center" wrapText="1"/>
    </xf>
    <xf numFmtId="3" fontId="11" fillId="0" borderId="22" xfId="3" applyNumberFormat="1" applyFont="1" applyBorder="1" applyAlignment="1">
      <alignment horizontal="right" vertical="center" shrinkToFit="1"/>
    </xf>
    <xf numFmtId="3" fontId="12" fillId="0" borderId="22" xfId="3" applyNumberFormat="1" applyFont="1" applyBorder="1" applyAlignment="1">
      <alignment horizontal="right" vertical="center" shrinkToFit="1"/>
    </xf>
    <xf numFmtId="0" fontId="9" fillId="2" borderId="21" xfId="0" applyFont="1" applyFill="1" applyBorder="1" applyAlignment="1">
      <alignment horizontal="center" vertical="center" wrapText="1"/>
    </xf>
    <xf numFmtId="3" fontId="11" fillId="0" borderId="29" xfId="0" applyNumberFormat="1" applyFont="1" applyBorder="1" applyAlignment="1">
      <alignment horizontal="right" vertical="center" shrinkToFit="1"/>
    </xf>
    <xf numFmtId="1" fontId="9" fillId="0" borderId="29" xfId="0" applyNumberFormat="1" applyFont="1" applyBorder="1" applyAlignment="1">
      <alignment horizontal="right" vertical="center" wrapText="1"/>
    </xf>
    <xf numFmtId="3" fontId="9" fillId="0" borderId="22" xfId="0" applyNumberFormat="1" applyFont="1" applyBorder="1" applyAlignment="1">
      <alignment horizontal="right" vertical="center" wrapText="1"/>
    </xf>
    <xf numFmtId="3" fontId="10" fillId="0" borderId="22" xfId="0" applyNumberFormat="1" applyFont="1" applyBorder="1" applyAlignment="1">
      <alignment horizontal="right" vertical="center" wrapText="1"/>
    </xf>
    <xf numFmtId="0" fontId="9" fillId="0" borderId="9" xfId="0" applyFont="1" applyBorder="1" applyAlignment="1">
      <alignment horizontal="left" vertical="center"/>
    </xf>
    <xf numFmtId="0" fontId="9" fillId="0" borderId="9" xfId="0" applyFont="1" applyBorder="1" applyAlignment="1">
      <alignment horizontal="left" vertical="center" indent="1"/>
    </xf>
    <xf numFmtId="0" fontId="10" fillId="0" borderId="9" xfId="0" applyFont="1" applyBorder="1" applyAlignment="1">
      <alignment horizontal="left" vertical="center" indent="2"/>
    </xf>
    <xf numFmtId="0" fontId="10" fillId="0" borderId="9" xfId="0" applyFont="1" applyBorder="1" applyAlignment="1">
      <alignment horizontal="left" vertical="center" wrapText="1" indent="2"/>
    </xf>
    <xf numFmtId="0" fontId="9" fillId="0" borderId="9" xfId="0" applyFont="1" applyBorder="1" applyAlignment="1">
      <alignment horizontal="left" vertical="center" wrapText="1" indent="1"/>
    </xf>
    <xf numFmtId="0" fontId="10" fillId="0" borderId="9" xfId="0" applyFont="1" applyBorder="1" applyAlignment="1">
      <alignment horizontal="left" indent="2"/>
    </xf>
    <xf numFmtId="0" fontId="10" fillId="0" borderId="9" xfId="0" applyFont="1" applyBorder="1" applyAlignment="1">
      <alignment horizontal="left" wrapText="1" indent="2"/>
    </xf>
    <xf numFmtId="0" fontId="11" fillId="0" borderId="9" xfId="0" applyFont="1" applyBorder="1" applyAlignment="1">
      <alignment horizontal="left"/>
    </xf>
    <xf numFmtId="43" fontId="20" fillId="0" borderId="9" xfId="1" applyFont="1" applyBorder="1" applyAlignment="1">
      <alignment horizontal="center" vertical="center" wrapText="1"/>
    </xf>
    <xf numFmtId="43" fontId="11" fillId="0" borderId="9" xfId="1" applyFont="1" applyBorder="1" applyAlignment="1">
      <alignment horizontal="left" vertical="center"/>
    </xf>
    <xf numFmtId="43" fontId="11" fillId="0" borderId="9" xfId="1" applyFont="1" applyBorder="1" applyAlignment="1">
      <alignment horizontal="left" vertical="top"/>
    </xf>
    <xf numFmtId="43" fontId="12" fillId="0" borderId="9" xfId="1" applyFont="1" applyBorder="1" applyAlignment="1">
      <alignment horizontal="left" vertical="top"/>
    </xf>
    <xf numFmtId="0" fontId="23" fillId="2" borderId="21" xfId="6" applyFont="1" applyFill="1" applyBorder="1" applyAlignment="1">
      <alignment horizontal="center" vertical="center" wrapText="1"/>
    </xf>
    <xf numFmtId="0" fontId="23" fillId="0" borderId="21" xfId="6" applyFont="1" applyBorder="1" applyAlignment="1">
      <alignment horizontal="left" vertical="center" wrapText="1"/>
    </xf>
    <xf numFmtId="0" fontId="23" fillId="0" borderId="22" xfId="6" applyFont="1" applyBorder="1" applyAlignment="1">
      <alignment horizontal="left" vertical="center" wrapText="1" indent="1"/>
    </xf>
    <xf numFmtId="0" fontId="23" fillId="0" borderId="22" xfId="6" applyFont="1" applyBorder="1" applyAlignment="1">
      <alignment horizontal="left" vertical="center" wrapText="1" indent="2"/>
    </xf>
    <xf numFmtId="0" fontId="26" fillId="0" borderId="22" xfId="6" applyFont="1" applyBorder="1" applyAlignment="1">
      <alignment horizontal="left" vertical="center" wrapText="1" indent="3"/>
    </xf>
    <xf numFmtId="3" fontId="11" fillId="0" borderId="9" xfId="3" applyNumberFormat="1" applyFont="1" applyAlignment="1">
      <alignment horizontal="right" vertical="center" shrinkToFit="1"/>
    </xf>
    <xf numFmtId="3" fontId="12" fillId="0" borderId="9" xfId="3" applyNumberFormat="1" applyFont="1" applyAlignment="1">
      <alignment horizontal="right" vertical="center" shrinkToFit="1"/>
    </xf>
    <xf numFmtId="3" fontId="11" fillId="0" borderId="22" xfId="0" applyNumberFormat="1" applyFont="1" applyBorder="1" applyAlignment="1">
      <alignment horizontal="left" vertical="center"/>
    </xf>
    <xf numFmtId="3" fontId="10" fillId="0" borderId="22" xfId="0" applyNumberFormat="1" applyFont="1" applyBorder="1"/>
    <xf numFmtId="3" fontId="11" fillId="0" borderId="22" xfId="1" applyNumberFormat="1" applyFont="1" applyBorder="1" applyAlignment="1">
      <alignment horizontal="right" vertical="center"/>
    </xf>
    <xf numFmtId="3" fontId="12" fillId="0" borderId="22" xfId="0" applyNumberFormat="1" applyFont="1" applyBorder="1" applyAlignment="1">
      <alignment horizontal="right" shrinkToFit="1"/>
    </xf>
    <xf numFmtId="3" fontId="11" fillId="0" borderId="22" xfId="0" applyNumberFormat="1" applyFont="1" applyBorder="1" applyAlignment="1">
      <alignment horizontal="right" shrinkToFit="1"/>
    </xf>
    <xf numFmtId="3" fontId="25" fillId="0" borderId="21" xfId="6" applyNumberFormat="1" applyFont="1" applyBorder="1" applyAlignment="1">
      <alignment horizontal="left" vertical="center" wrapText="1"/>
    </xf>
    <xf numFmtId="3" fontId="25" fillId="0" borderId="22" xfId="6" applyNumberFormat="1" applyFont="1" applyBorder="1" applyAlignment="1">
      <alignment horizontal="left" vertical="center" wrapText="1" indent="1"/>
    </xf>
    <xf numFmtId="1" fontId="9" fillId="2" borderId="24" xfId="0" applyNumberFormat="1" applyFont="1" applyFill="1" applyBorder="1" applyAlignment="1">
      <alignment horizontal="center" vertical="center" shrinkToFit="1"/>
    </xf>
    <xf numFmtId="0" fontId="10" fillId="0" borderId="9" xfId="0" applyFont="1" applyBorder="1" applyAlignment="1">
      <alignment vertical="center"/>
    </xf>
    <xf numFmtId="0" fontId="14" fillId="0" borderId="9" xfId="0" applyFont="1" applyBorder="1" applyAlignment="1">
      <alignment vertical="center"/>
    </xf>
    <xf numFmtId="0" fontId="9" fillId="0" borderId="30" xfId="0" applyFont="1" applyBorder="1" applyAlignment="1">
      <alignment horizontal="left" vertical="center" wrapText="1"/>
    </xf>
    <xf numFmtId="0" fontId="9" fillId="0" borderId="19" xfId="0" applyFont="1" applyBorder="1" applyAlignment="1">
      <alignment horizontal="left" vertical="center" wrapText="1" indent="2"/>
    </xf>
    <xf numFmtId="0" fontId="10" fillId="0" borderId="19" xfId="0" applyFont="1" applyBorder="1" applyAlignment="1">
      <alignment horizontal="left" vertical="center" wrapText="1" indent="3"/>
    </xf>
    <xf numFmtId="0" fontId="9" fillId="0" borderId="19" xfId="0" applyFont="1" applyBorder="1" applyAlignment="1">
      <alignment horizontal="left" vertical="center" wrapText="1"/>
    </xf>
    <xf numFmtId="0" fontId="9" fillId="0" borderId="19" xfId="0" applyFont="1" applyBorder="1" applyAlignment="1">
      <alignment horizontal="left" vertical="center" wrapText="1" indent="1"/>
    </xf>
    <xf numFmtId="0" fontId="9" fillId="0" borderId="12" xfId="0" applyFont="1" applyBorder="1" applyAlignment="1">
      <alignment horizontal="left" vertical="center" wrapText="1" indent="1"/>
    </xf>
    <xf numFmtId="3" fontId="9" fillId="0" borderId="22" xfId="2" applyNumberFormat="1" applyFont="1" applyBorder="1" applyAlignment="1">
      <alignment horizontal="right" vertical="center" wrapText="1"/>
    </xf>
    <xf numFmtId="3" fontId="10" fillId="0" borderId="22" xfId="2" applyNumberFormat="1" applyFont="1" applyBorder="1" applyAlignment="1">
      <alignment horizontal="right" vertical="center" wrapText="1"/>
    </xf>
    <xf numFmtId="3" fontId="11" fillId="0" borderId="22" xfId="2" applyNumberFormat="1" applyFont="1" applyBorder="1" applyAlignment="1">
      <alignment horizontal="right" vertical="center" wrapText="1"/>
    </xf>
    <xf numFmtId="3" fontId="9" fillId="0" borderId="23" xfId="2" applyNumberFormat="1" applyFont="1" applyBorder="1" applyAlignment="1">
      <alignment horizontal="right" vertical="center" wrapText="1"/>
    </xf>
    <xf numFmtId="3" fontId="9" fillId="0" borderId="23" xfId="0" applyNumberFormat="1" applyFont="1" applyBorder="1" applyAlignment="1">
      <alignment horizontal="right" vertical="center" wrapText="1"/>
    </xf>
    <xf numFmtId="0" fontId="14" fillId="0" borderId="9" xfId="0" applyFont="1" applyBorder="1" applyAlignment="1">
      <alignment horizontal="left" vertical="center"/>
    </xf>
    <xf numFmtId="3" fontId="16" fillId="0" borderId="9" xfId="0" applyNumberFormat="1" applyFont="1" applyBorder="1" applyAlignment="1">
      <alignment horizontal="left" vertical="top"/>
    </xf>
    <xf numFmtId="0" fontId="9" fillId="2" borderId="24" xfId="0" applyFont="1" applyFill="1" applyBorder="1" applyAlignment="1">
      <alignment horizontal="center" vertical="center" wrapText="1"/>
    </xf>
    <xf numFmtId="0" fontId="9" fillId="2" borderId="32" xfId="0" applyFont="1" applyFill="1" applyBorder="1" applyAlignment="1">
      <alignment horizontal="center" vertical="center" wrapText="1"/>
    </xf>
    <xf numFmtId="0" fontId="9" fillId="2" borderId="31" xfId="0" applyFont="1" applyFill="1" applyBorder="1" applyAlignment="1">
      <alignment horizontal="center" vertical="center" wrapText="1"/>
    </xf>
    <xf numFmtId="0" fontId="10" fillId="0" borderId="19" xfId="0" applyFont="1" applyBorder="1" applyAlignment="1">
      <alignment horizontal="left" vertical="center" wrapText="1" indent="2"/>
    </xf>
    <xf numFmtId="0" fontId="10" fillId="0" borderId="19" xfId="0" applyFont="1" applyBorder="1" applyAlignment="1">
      <alignment horizontal="left" vertical="center" wrapText="1"/>
    </xf>
    <xf numFmtId="0" fontId="9" fillId="0" borderId="12" xfId="0" applyFont="1" applyBorder="1" applyAlignment="1">
      <alignment horizontal="left" vertical="center" wrapText="1"/>
    </xf>
    <xf numFmtId="3" fontId="11" fillId="0" borderId="18" xfId="0" applyNumberFormat="1" applyFont="1" applyBorder="1" applyAlignment="1">
      <alignment horizontal="right" vertical="center" shrinkToFit="1"/>
    </xf>
    <xf numFmtId="3" fontId="12" fillId="0" borderId="19" xfId="0" applyNumberFormat="1" applyFont="1" applyBorder="1" applyAlignment="1">
      <alignment horizontal="right" vertical="center" shrinkToFit="1"/>
    </xf>
    <xf numFmtId="0" fontId="10" fillId="0" borderId="9" xfId="0" applyFont="1" applyBorder="1" applyAlignment="1">
      <alignment horizontal="left"/>
    </xf>
    <xf numFmtId="3" fontId="10" fillId="0" borderId="9" xfId="0" applyNumberFormat="1" applyFont="1" applyBorder="1"/>
    <xf numFmtId="0" fontId="14" fillId="0" borderId="9" xfId="3" applyFont="1" applyAlignment="1">
      <alignment horizontal="left" vertical="top" wrapText="1"/>
    </xf>
    <xf numFmtId="0" fontId="14" fillId="0" borderId="9" xfId="5" applyFont="1" applyAlignment="1">
      <alignment horizontal="left" vertical="top" wrapText="1"/>
    </xf>
    <xf numFmtId="0" fontId="17" fillId="0" borderId="9" xfId="5" applyFont="1"/>
    <xf numFmtId="0" fontId="12" fillId="0" borderId="9" xfId="5" applyFont="1" applyAlignment="1">
      <alignment horizontal="left" vertical="top"/>
    </xf>
    <xf numFmtId="165" fontId="12" fillId="0" borderId="9" xfId="4" applyNumberFormat="1" applyFont="1" applyBorder="1" applyAlignment="1">
      <alignment horizontal="left" vertical="top"/>
    </xf>
    <xf numFmtId="3" fontId="12" fillId="0" borderId="9" xfId="5" applyNumberFormat="1" applyFont="1" applyAlignment="1">
      <alignment horizontal="left" vertical="top"/>
    </xf>
    <xf numFmtId="165" fontId="16" fillId="0" borderId="9" xfId="4" applyNumberFormat="1" applyFont="1" applyBorder="1" applyAlignment="1">
      <alignment horizontal="left" vertical="top"/>
    </xf>
    <xf numFmtId="165" fontId="16" fillId="0" borderId="9" xfId="4" applyNumberFormat="1" applyFont="1" applyBorder="1" applyAlignment="1">
      <alignment horizontal="left" vertical="center"/>
    </xf>
    <xf numFmtId="3" fontId="24" fillId="0" borderId="15" xfId="6" applyNumberFormat="1" applyFont="1" applyBorder="1" applyAlignment="1">
      <alignment horizontal="right" vertical="center" shrinkToFit="1"/>
    </xf>
    <xf numFmtId="3" fontId="25" fillId="0" borderId="15" xfId="6" applyNumberFormat="1" applyFont="1" applyBorder="1" applyAlignment="1">
      <alignment horizontal="right" vertical="center" shrinkToFit="1"/>
    </xf>
    <xf numFmtId="0" fontId="23" fillId="0" borderId="19" xfId="6" applyFont="1" applyBorder="1" applyAlignment="1">
      <alignment vertical="center" wrapText="1"/>
    </xf>
    <xf numFmtId="0" fontId="23" fillId="0" borderId="19" xfId="6" applyFont="1" applyBorder="1" applyAlignment="1">
      <alignment horizontal="left" vertical="center" wrapText="1" indent="1"/>
    </xf>
    <xf numFmtId="0" fontId="23" fillId="0" borderId="19" xfId="6" applyFont="1" applyBorder="1" applyAlignment="1">
      <alignment horizontal="left" vertical="center" wrapText="1" indent="2"/>
    </xf>
    <xf numFmtId="0" fontId="26" fillId="0" borderId="19" xfId="6" applyFont="1" applyBorder="1" applyAlignment="1">
      <alignment horizontal="left" vertical="center" wrapText="1" indent="3"/>
    </xf>
    <xf numFmtId="3" fontId="24" fillId="0" borderId="17" xfId="6" applyNumberFormat="1" applyFont="1" applyBorder="1" applyAlignment="1">
      <alignment horizontal="right" vertical="center" shrinkToFit="1"/>
    </xf>
    <xf numFmtId="0" fontId="23" fillId="0" borderId="19" xfId="6" applyFont="1" applyBorder="1" applyAlignment="1">
      <alignment horizontal="left" vertical="center" wrapText="1"/>
    </xf>
    <xf numFmtId="3" fontId="25" fillId="0" borderId="17" xfId="6" applyNumberFormat="1" applyFont="1" applyBorder="1" applyAlignment="1">
      <alignment horizontal="right" vertical="center" wrapText="1"/>
    </xf>
    <xf numFmtId="0" fontId="24" fillId="0" borderId="19" xfId="6" applyFont="1" applyBorder="1" applyAlignment="1">
      <alignment vertical="center" wrapText="1"/>
    </xf>
    <xf numFmtId="0" fontId="26" fillId="0" borderId="12" xfId="6" applyFont="1" applyBorder="1" applyAlignment="1">
      <alignment horizontal="left" vertical="center" wrapText="1" indent="3"/>
    </xf>
    <xf numFmtId="0" fontId="9" fillId="0" borderId="18" xfId="3" applyFont="1" applyBorder="1" applyAlignment="1">
      <alignment horizontal="left" vertical="top" wrapText="1"/>
    </xf>
    <xf numFmtId="3" fontId="11" fillId="0" borderId="18" xfId="3" applyNumberFormat="1" applyFont="1" applyBorder="1" applyAlignment="1">
      <alignment vertical="center" shrinkToFit="1"/>
    </xf>
    <xf numFmtId="3" fontId="11" fillId="0" borderId="23" xfId="3" applyNumberFormat="1" applyFont="1" applyBorder="1" applyAlignment="1">
      <alignment vertical="center" shrinkToFit="1"/>
    </xf>
    <xf numFmtId="3" fontId="11" fillId="0" borderId="11" xfId="3" applyNumberFormat="1" applyFont="1" applyBorder="1" applyAlignment="1">
      <alignment vertical="center" shrinkToFit="1"/>
    </xf>
    <xf numFmtId="3" fontId="28" fillId="0" borderId="0" xfId="0" applyNumberFormat="1" applyFont="1" applyAlignment="1">
      <alignment vertical="center"/>
    </xf>
    <xf numFmtId="0" fontId="9" fillId="0" borderId="1" xfId="0" applyFont="1" applyBorder="1" applyAlignment="1">
      <alignment horizontal="left" vertical="center" wrapText="1"/>
    </xf>
    <xf numFmtId="3" fontId="25" fillId="0" borderId="9" xfId="6" applyNumberFormat="1" applyFont="1" applyAlignment="1">
      <alignment horizontal="left" vertical="center" wrapText="1"/>
    </xf>
    <xf numFmtId="3" fontId="25" fillId="0" borderId="9" xfId="6" applyNumberFormat="1" applyFont="1" applyAlignment="1">
      <alignment horizontal="left" vertical="center" wrapText="1" indent="1"/>
    </xf>
    <xf numFmtId="3" fontId="25" fillId="0" borderId="9" xfId="6" applyNumberFormat="1" applyFont="1" applyAlignment="1">
      <alignment horizontal="right" vertical="center" shrinkToFit="1"/>
    </xf>
    <xf numFmtId="3" fontId="24" fillId="0" borderId="9" xfId="6" applyNumberFormat="1" applyFont="1" applyAlignment="1">
      <alignment horizontal="right" vertical="center" shrinkToFit="1"/>
    </xf>
    <xf numFmtId="3" fontId="24" fillId="0" borderId="9" xfId="6" applyNumberFormat="1" applyFont="1" applyAlignment="1">
      <alignment horizontal="right" vertical="center"/>
    </xf>
    <xf numFmtId="0" fontId="26" fillId="0" borderId="9" xfId="6" applyFont="1" applyAlignment="1">
      <alignment horizontal="left" vertical="center" wrapText="1" indent="3"/>
    </xf>
    <xf numFmtId="0" fontId="23" fillId="0" borderId="9" xfId="6" applyFont="1" applyAlignment="1">
      <alignment horizontal="left" vertical="center" wrapText="1" indent="2"/>
    </xf>
    <xf numFmtId="3" fontId="30" fillId="0" borderId="22" xfId="6" applyNumberFormat="1" applyFont="1" applyBorder="1" applyAlignment="1">
      <alignment horizontal="right" vertical="center" shrinkToFit="1"/>
    </xf>
    <xf numFmtId="0" fontId="30" fillId="0" borderId="9" xfId="5" applyFont="1" applyAlignment="1">
      <alignment horizontal="left" vertical="top"/>
    </xf>
    <xf numFmtId="0" fontId="30" fillId="0" borderId="9" xfId="0" applyFont="1" applyBorder="1"/>
    <xf numFmtId="3" fontId="16" fillId="0" borderId="9" xfId="5" applyNumberFormat="1" applyFont="1" applyAlignment="1">
      <alignment horizontal="left" vertical="top"/>
    </xf>
    <xf numFmtId="3" fontId="12" fillId="0" borderId="9" xfId="0" applyNumberFormat="1" applyFont="1" applyBorder="1" applyAlignment="1">
      <alignment horizontal="left" vertical="top"/>
    </xf>
    <xf numFmtId="3" fontId="11" fillId="0" borderId="17" xfId="0" applyNumberFormat="1" applyFont="1" applyBorder="1" applyAlignment="1">
      <alignment horizontal="right" vertical="center" shrinkToFit="1"/>
    </xf>
    <xf numFmtId="3" fontId="11" fillId="0" borderId="22" xfId="3" applyNumberFormat="1" applyFont="1" applyBorder="1" applyAlignment="1">
      <alignment horizontal="right" vertical="center" wrapText="1"/>
    </xf>
    <xf numFmtId="3" fontId="11" fillId="0" borderId="17" xfId="3" applyNumberFormat="1" applyFont="1" applyBorder="1" applyAlignment="1">
      <alignment horizontal="right" vertical="center" shrinkToFit="1"/>
    </xf>
    <xf numFmtId="0" fontId="9" fillId="0" borderId="22" xfId="5" applyFont="1" applyBorder="1" applyAlignment="1">
      <alignment horizontal="right" vertical="center" wrapText="1"/>
    </xf>
    <xf numFmtId="0" fontId="10" fillId="0" borderId="22" xfId="5" applyFont="1" applyBorder="1" applyAlignment="1">
      <alignment horizontal="right" vertical="center" wrapText="1"/>
    </xf>
    <xf numFmtId="0" fontId="12" fillId="0" borderId="22" xfId="5" applyFont="1" applyBorder="1" applyAlignment="1">
      <alignment horizontal="right" vertical="center" wrapText="1"/>
    </xf>
    <xf numFmtId="0" fontId="26" fillId="0" borderId="22" xfId="15" applyFont="1" applyBorder="1" applyAlignment="1">
      <alignment horizontal="left" vertical="center" wrapText="1" indent="3"/>
    </xf>
    <xf numFmtId="0" fontId="23" fillId="0" borderId="22" xfId="15" applyFont="1" applyBorder="1" applyAlignment="1">
      <alignment horizontal="left" vertical="center" wrapText="1" indent="2"/>
    </xf>
    <xf numFmtId="3" fontId="14" fillId="0" borderId="22" xfId="6" applyNumberFormat="1" applyFont="1" applyBorder="1"/>
    <xf numFmtId="3" fontId="12" fillId="0" borderId="22" xfId="5" applyNumberFormat="1" applyFont="1" applyBorder="1" applyAlignment="1">
      <alignment horizontal="right" vertical="center" shrinkToFit="1"/>
    </xf>
    <xf numFmtId="3" fontId="11" fillId="0" borderId="33" xfId="3" applyNumberFormat="1" applyFont="1" applyBorder="1" applyAlignment="1">
      <alignment horizontal="right" vertical="center" wrapText="1"/>
    </xf>
    <xf numFmtId="165" fontId="31" fillId="0" borderId="9" xfId="1" applyNumberFormat="1" applyFont="1" applyBorder="1" applyAlignment="1"/>
    <xf numFmtId="165" fontId="32" fillId="0" borderId="9" xfId="1" applyNumberFormat="1" applyFont="1" applyBorder="1" applyAlignment="1">
      <alignment horizontal="center" vertical="center" shrinkToFit="1"/>
    </xf>
    <xf numFmtId="165" fontId="33" fillId="0" borderId="9" xfId="1" applyNumberFormat="1" applyFont="1" applyBorder="1" applyAlignment="1">
      <alignment horizontal="left" vertical="center"/>
    </xf>
    <xf numFmtId="165" fontId="33" fillId="0" borderId="9" xfId="1" applyNumberFormat="1" applyFont="1" applyBorder="1" applyAlignment="1">
      <alignment horizontal="left" vertical="top"/>
    </xf>
    <xf numFmtId="165" fontId="34" fillId="0" borderId="9" xfId="1" applyNumberFormat="1" applyFont="1" applyBorder="1" applyAlignment="1">
      <alignment horizontal="left" vertical="top"/>
    </xf>
    <xf numFmtId="43" fontId="31" fillId="0" borderId="9" xfId="1" applyFont="1" applyBorder="1"/>
    <xf numFmtId="43" fontId="35" fillId="0" borderId="9" xfId="1" applyFont="1" applyBorder="1"/>
    <xf numFmtId="165" fontId="31" fillId="0" borderId="0" xfId="1" applyNumberFormat="1" applyFont="1"/>
    <xf numFmtId="165" fontId="32" fillId="0" borderId="0" xfId="1" applyNumberFormat="1" applyFont="1" applyAlignment="1">
      <alignment horizontal="center" vertical="center" shrinkToFit="1"/>
    </xf>
    <xf numFmtId="165" fontId="33" fillId="0" borderId="0" xfId="1" applyNumberFormat="1" applyFont="1" applyAlignment="1">
      <alignment horizontal="left" vertical="center"/>
    </xf>
    <xf numFmtId="165" fontId="33" fillId="0" borderId="0" xfId="1" applyNumberFormat="1" applyFont="1" applyAlignment="1">
      <alignment horizontal="left" vertical="top"/>
    </xf>
    <xf numFmtId="165" fontId="34" fillId="0" borderId="0" xfId="1" applyNumberFormat="1" applyFont="1" applyAlignment="1">
      <alignment horizontal="left" vertical="top"/>
    </xf>
    <xf numFmtId="165" fontId="35" fillId="0" borderId="9" xfId="1" applyNumberFormat="1" applyFont="1" applyBorder="1"/>
    <xf numFmtId="165" fontId="31" fillId="0" borderId="9" xfId="1" applyNumberFormat="1" applyFont="1" applyBorder="1"/>
    <xf numFmtId="165" fontId="31" fillId="0" borderId="0" xfId="1" applyNumberFormat="1" applyFont="1" applyAlignment="1">
      <alignment horizontal="center"/>
    </xf>
    <xf numFmtId="165" fontId="31" fillId="0" borderId="0" xfId="1" applyNumberFormat="1" applyFont="1" applyAlignment="1">
      <alignment vertical="center"/>
    </xf>
    <xf numFmtId="165" fontId="31" fillId="0" borderId="0" xfId="1" applyNumberFormat="1" applyFont="1" applyAlignment="1">
      <alignment vertical="top"/>
    </xf>
    <xf numFmtId="165" fontId="34" fillId="0" borderId="9" xfId="4" applyNumberFormat="1" applyFont="1" applyAlignment="1">
      <alignment horizontal="left" vertical="top"/>
    </xf>
    <xf numFmtId="165" fontId="14" fillId="0" borderId="0" xfId="1" applyNumberFormat="1" applyFont="1"/>
    <xf numFmtId="3" fontId="30" fillId="0" borderId="9" xfId="0" applyNumberFormat="1" applyFont="1" applyBorder="1" applyAlignment="1">
      <alignment horizontal="right" vertical="center" shrinkToFit="1"/>
    </xf>
    <xf numFmtId="3" fontId="11" fillId="0" borderId="9" xfId="0" applyNumberFormat="1" applyFont="1" applyBorder="1" applyAlignment="1">
      <alignment horizontal="right" vertical="center" shrinkToFit="1"/>
    </xf>
    <xf numFmtId="3" fontId="10" fillId="0" borderId="9" xfId="0" applyNumberFormat="1" applyFont="1" applyBorder="1" applyAlignment="1">
      <alignment horizontal="right" vertical="center"/>
    </xf>
    <xf numFmtId="3" fontId="10" fillId="0" borderId="9" xfId="0" applyNumberFormat="1" applyFont="1" applyBorder="1" applyAlignment="1">
      <alignment horizontal="right"/>
    </xf>
    <xf numFmtId="3" fontId="11" fillId="0" borderId="19" xfId="3" applyNumberFormat="1" applyFont="1" applyBorder="1" applyAlignment="1">
      <alignment vertical="center" shrinkToFit="1"/>
    </xf>
    <xf numFmtId="0" fontId="13" fillId="0" borderId="9" xfId="6" applyFont="1" applyAlignment="1">
      <alignment vertical="center" wrapText="1"/>
    </xf>
    <xf numFmtId="3" fontId="30" fillId="0" borderId="9" xfId="6" applyNumberFormat="1" applyFont="1" applyAlignment="1">
      <alignment horizontal="right" vertical="center" shrinkToFit="1"/>
    </xf>
    <xf numFmtId="3" fontId="19" fillId="0" borderId="9" xfId="6" applyNumberFormat="1" applyFont="1" applyAlignment="1">
      <alignment horizontal="right" vertical="center" shrinkToFit="1"/>
    </xf>
    <xf numFmtId="164" fontId="16" fillId="0" borderId="9" xfId="6" applyNumberFormat="1" applyFont="1" applyAlignment="1">
      <alignment horizontal="left" vertical="top"/>
    </xf>
    <xf numFmtId="0" fontId="13" fillId="0" borderId="9" xfId="0" applyFont="1" applyBorder="1" applyAlignment="1">
      <alignment vertical="top" wrapText="1"/>
    </xf>
    <xf numFmtId="0" fontId="38" fillId="3" borderId="34" xfId="18" applyFont="1" applyFill="1" applyBorder="1" applyAlignment="1">
      <alignment horizontal="center" vertical="center" wrapText="1"/>
    </xf>
    <xf numFmtId="0" fontId="38" fillId="3" borderId="35" xfId="18" applyFont="1" applyFill="1" applyBorder="1" applyAlignment="1">
      <alignment horizontal="center" vertical="center" wrapText="1"/>
    </xf>
    <xf numFmtId="0" fontId="3" fillId="0" borderId="9" xfId="18"/>
    <xf numFmtId="0" fontId="38" fillId="0" borderId="36" xfId="18" applyFont="1" applyBorder="1" applyAlignment="1">
      <alignment horizontal="center" vertical="center" wrapText="1"/>
    </xf>
    <xf numFmtId="0" fontId="38" fillId="0" borderId="37" xfId="18" applyFont="1" applyBorder="1" applyAlignment="1">
      <alignment horizontal="left" vertical="center" wrapText="1"/>
    </xf>
    <xf numFmtId="0" fontId="38" fillId="0" borderId="37" xfId="18" applyFont="1" applyBorder="1" applyAlignment="1">
      <alignment horizontal="center" vertical="center" wrapText="1"/>
    </xf>
    <xf numFmtId="4" fontId="38" fillId="0" borderId="37" xfId="18" applyNumberFormat="1" applyFont="1" applyBorder="1" applyAlignment="1">
      <alignment horizontal="right" vertical="center" wrapText="1"/>
    </xf>
    <xf numFmtId="0" fontId="38" fillId="0" borderId="37" xfId="18" applyFont="1" applyBorder="1" applyAlignment="1">
      <alignment horizontal="right" vertical="center" wrapText="1"/>
    </xf>
    <xf numFmtId="0" fontId="39" fillId="3" borderId="37" xfId="18" applyFont="1" applyFill="1" applyBorder="1" applyAlignment="1">
      <alignment horizontal="center" vertical="center" wrapText="1"/>
    </xf>
    <xf numFmtId="4" fontId="39" fillId="3" borderId="37" xfId="18" applyNumberFormat="1" applyFont="1" applyFill="1" applyBorder="1" applyAlignment="1">
      <alignment horizontal="right" vertical="center" wrapText="1"/>
    </xf>
    <xf numFmtId="0" fontId="40" fillId="4" borderId="34" xfId="18" applyFont="1" applyFill="1" applyBorder="1" applyAlignment="1">
      <alignment horizontal="center" vertical="center" wrapText="1"/>
    </xf>
    <xf numFmtId="0" fontId="40" fillId="4" borderId="35" xfId="18" applyFont="1" applyFill="1" applyBorder="1" applyAlignment="1">
      <alignment horizontal="center" vertical="center" wrapText="1"/>
    </xf>
    <xf numFmtId="0" fontId="38" fillId="0" borderId="37" xfId="18" applyFont="1" applyBorder="1" applyAlignment="1">
      <alignment horizontal="left" vertical="center"/>
    </xf>
    <xf numFmtId="0" fontId="38" fillId="0" borderId="37" xfId="18" applyFont="1" applyBorder="1" applyAlignment="1">
      <alignment horizontal="center" vertical="center"/>
    </xf>
    <xf numFmtId="8" fontId="38" fillId="0" borderId="37" xfId="18" applyNumberFormat="1" applyFont="1" applyBorder="1" applyAlignment="1">
      <alignment horizontal="right" vertical="center"/>
    </xf>
    <xf numFmtId="0" fontId="38" fillId="0" borderId="37" xfId="18" applyFont="1" applyBorder="1" applyAlignment="1">
      <alignment horizontal="right" vertical="center"/>
    </xf>
    <xf numFmtId="0" fontId="39" fillId="4" borderId="37" xfId="18" applyFont="1" applyFill="1" applyBorder="1" applyAlignment="1">
      <alignment horizontal="center" vertical="center"/>
    </xf>
    <xf numFmtId="4" fontId="39" fillId="4" borderId="37" xfId="18" applyNumberFormat="1" applyFont="1" applyFill="1" applyBorder="1" applyAlignment="1">
      <alignment horizontal="right" vertical="center"/>
    </xf>
    <xf numFmtId="0" fontId="42" fillId="0" borderId="9" xfId="19"/>
    <xf numFmtId="0" fontId="43" fillId="6" borderId="34" xfId="19" applyFont="1" applyFill="1" applyBorder="1" applyAlignment="1">
      <alignment horizontal="center" vertical="center" wrapText="1"/>
    </xf>
    <xf numFmtId="165" fontId="43" fillId="6" borderId="34" xfId="20" applyNumberFormat="1" applyFont="1" applyFill="1" applyBorder="1" applyAlignment="1">
      <alignment horizontal="center" vertical="center" wrapText="1"/>
    </xf>
    <xf numFmtId="165" fontId="45" fillId="0" borderId="45" xfId="20" applyNumberFormat="1" applyFont="1" applyBorder="1" applyAlignment="1">
      <alignment horizontal="center" vertical="center" wrapText="1"/>
    </xf>
    <xf numFmtId="165" fontId="44" fillId="0" borderId="37" xfId="20" applyNumberFormat="1" applyFont="1" applyBorder="1" applyAlignment="1">
      <alignment horizontal="center" vertical="center" wrapText="1"/>
    </xf>
    <xf numFmtId="0" fontId="45" fillId="0" borderId="44" xfId="19" applyFont="1" applyBorder="1" applyAlignment="1">
      <alignment horizontal="justify" vertical="center" wrapText="1"/>
    </xf>
    <xf numFmtId="0" fontId="45" fillId="0" borderId="37" xfId="19" applyFont="1" applyBorder="1" applyAlignment="1">
      <alignment horizontal="justify" vertical="center" wrapText="1"/>
    </xf>
    <xf numFmtId="165" fontId="45" fillId="0" borderId="37" xfId="20" applyNumberFormat="1" applyFont="1" applyBorder="1" applyAlignment="1">
      <alignment horizontal="center" vertical="center" wrapText="1"/>
    </xf>
    <xf numFmtId="165" fontId="44" fillId="6" borderId="37" xfId="20" applyNumberFormat="1" applyFont="1" applyFill="1" applyBorder="1" applyAlignment="1">
      <alignment horizontal="center" vertical="center" wrapText="1"/>
    </xf>
    <xf numFmtId="3" fontId="42" fillId="0" borderId="9" xfId="19" applyNumberFormat="1"/>
    <xf numFmtId="43" fontId="0" fillId="0" borderId="9" xfId="20" applyFont="1"/>
    <xf numFmtId="0" fontId="43" fillId="6" borderId="48" xfId="19" applyFont="1" applyFill="1" applyBorder="1" applyAlignment="1">
      <alignment horizontal="center" vertical="center"/>
    </xf>
    <xf numFmtId="165" fontId="44" fillId="6" borderId="35" xfId="20" applyNumberFormat="1" applyFont="1" applyFill="1" applyBorder="1" applyAlignment="1">
      <alignment horizontal="left" vertical="center" indent="6"/>
    </xf>
    <xf numFmtId="165" fontId="45" fillId="0" borderId="45" xfId="20" applyNumberFormat="1" applyFont="1" applyBorder="1" applyAlignment="1">
      <alignment horizontal="left" vertical="center" indent="6"/>
    </xf>
    <xf numFmtId="165" fontId="44" fillId="0" borderId="37" xfId="20" applyNumberFormat="1" applyFont="1" applyFill="1" applyBorder="1" applyAlignment="1">
      <alignment vertical="center"/>
    </xf>
    <xf numFmtId="165" fontId="45" fillId="0" borderId="37" xfId="20" applyNumberFormat="1" applyFont="1" applyFill="1" applyBorder="1" applyAlignment="1">
      <alignment horizontal="right" vertical="center" indent="8"/>
    </xf>
    <xf numFmtId="165" fontId="45" fillId="0" borderId="37" xfId="20" applyNumberFormat="1" applyFont="1" applyFill="1" applyBorder="1" applyAlignment="1">
      <alignment horizontal="right" vertical="center" indent="6"/>
    </xf>
    <xf numFmtId="165" fontId="45" fillId="0" borderId="45" xfId="20" applyNumberFormat="1" applyFont="1" applyBorder="1" applyAlignment="1">
      <alignment horizontal="right" vertical="center" indent="6"/>
    </xf>
    <xf numFmtId="165" fontId="44" fillId="0" borderId="37" xfId="20" applyNumberFormat="1" applyFont="1" applyBorder="1" applyAlignment="1">
      <alignment horizontal="right" vertical="center" indent="6"/>
    </xf>
    <xf numFmtId="165" fontId="45" fillId="0" borderId="37" xfId="20" applyNumberFormat="1" applyFont="1" applyBorder="1" applyAlignment="1">
      <alignment horizontal="right" vertical="center" indent="4"/>
    </xf>
    <xf numFmtId="165" fontId="45" fillId="0" borderId="45" xfId="20" applyNumberFormat="1" applyFont="1" applyBorder="1" applyAlignment="1">
      <alignment horizontal="right" vertical="center" indent="4"/>
    </xf>
    <xf numFmtId="165" fontId="44" fillId="6" borderId="37" xfId="20" applyNumberFormat="1" applyFont="1" applyFill="1" applyBorder="1" applyAlignment="1">
      <alignment horizontal="right" vertical="center" indent="4"/>
    </xf>
    <xf numFmtId="165" fontId="0" fillId="0" borderId="9" xfId="20" applyNumberFormat="1" applyFont="1"/>
    <xf numFmtId="165" fontId="42" fillId="0" borderId="9" xfId="19" applyNumberFormat="1"/>
    <xf numFmtId="43" fontId="42" fillId="0" borderId="9" xfId="19" applyNumberFormat="1"/>
    <xf numFmtId="0" fontId="46" fillId="0" borderId="9" xfId="21" applyFont="1"/>
    <xf numFmtId="0" fontId="46" fillId="0" borderId="9" xfId="21" applyFont="1" applyFill="1"/>
    <xf numFmtId="0" fontId="48" fillId="0" borderId="9" xfId="21" applyFont="1" applyAlignment="1">
      <alignment horizontal="left" indent="12"/>
    </xf>
    <xf numFmtId="0" fontId="51" fillId="7" borderId="13" xfId="18" applyFont="1" applyFill="1" applyBorder="1" applyAlignment="1">
      <alignment horizontal="center" vertical="center" wrapText="1"/>
    </xf>
    <xf numFmtId="0" fontId="51" fillId="7" borderId="13" xfId="18" quotePrefix="1" applyFont="1" applyFill="1" applyBorder="1" applyAlignment="1">
      <alignment horizontal="center" vertical="center" wrapText="1"/>
    </xf>
    <xf numFmtId="0" fontId="3" fillId="0" borderId="13" xfId="18" applyFont="1" applyFill="1" applyBorder="1"/>
    <xf numFmtId="0" fontId="52" fillId="0" borderId="13" xfId="18" applyFont="1" applyFill="1" applyBorder="1" applyAlignment="1">
      <alignment horizontal="left" vertical="center" wrapText="1"/>
    </xf>
    <xf numFmtId="41" fontId="3" fillId="0" borderId="13" xfId="22" applyNumberFormat="1" applyFont="1" applyFill="1" applyBorder="1" applyAlignment="1">
      <alignment vertical="center"/>
    </xf>
    <xf numFmtId="41" fontId="3" fillId="0" borderId="13" xfId="23" applyNumberFormat="1" applyFont="1" applyFill="1" applyBorder="1" applyAlignment="1">
      <alignment vertical="center"/>
    </xf>
    <xf numFmtId="3" fontId="3" fillId="0" borderId="9" xfId="18" applyNumberFormat="1"/>
    <xf numFmtId="41" fontId="3" fillId="0" borderId="13" xfId="22" applyNumberFormat="1" applyFont="1" applyFill="1" applyBorder="1" applyAlignment="1">
      <alignment horizontal="center" vertical="center"/>
    </xf>
    <xf numFmtId="0" fontId="3" fillId="0" borderId="9" xfId="18" applyFill="1"/>
    <xf numFmtId="41" fontId="53" fillId="0" borderId="13" xfId="22" applyNumberFormat="1" applyFont="1" applyFill="1" applyBorder="1" applyAlignment="1">
      <alignment vertical="center"/>
    </xf>
    <xf numFmtId="43" fontId="3" fillId="0" borderId="9" xfId="18" applyNumberFormat="1"/>
    <xf numFmtId="0" fontId="50" fillId="7" borderId="13" xfId="18" applyFont="1" applyFill="1" applyBorder="1" applyAlignment="1">
      <alignment horizontal="center" vertical="center"/>
    </xf>
    <xf numFmtId="41" fontId="50" fillId="7" borderId="13" xfId="22" applyNumberFormat="1" applyFont="1" applyFill="1" applyBorder="1" applyAlignment="1">
      <alignment vertical="center"/>
    </xf>
    <xf numFmtId="43" fontId="0" fillId="0" borderId="9" xfId="22" applyFont="1" applyAlignment="1">
      <alignment vertical="center"/>
    </xf>
    <xf numFmtId="43" fontId="3" fillId="0" borderId="9" xfId="18" applyNumberFormat="1" applyAlignment="1">
      <alignment vertical="center"/>
    </xf>
    <xf numFmtId="0" fontId="3" fillId="0" borderId="9" xfId="18" applyAlignment="1">
      <alignment vertical="center"/>
    </xf>
    <xf numFmtId="41" fontId="54" fillId="0" borderId="9" xfId="18" applyNumberFormat="1" applyFont="1" applyAlignment="1">
      <alignment vertical="center"/>
    </xf>
    <xf numFmtId="0" fontId="55" fillId="0" borderId="13" xfId="18" applyFont="1" applyFill="1" applyBorder="1" applyAlignment="1">
      <alignment horizontal="left" vertical="center" wrapText="1"/>
    </xf>
    <xf numFmtId="41" fontId="37" fillId="0" borderId="13" xfId="22" applyNumberFormat="1" applyFont="1" applyFill="1" applyBorder="1" applyAlignment="1">
      <alignment vertical="center"/>
    </xf>
    <xf numFmtId="0" fontId="52" fillId="0" borderId="13" xfId="18" applyFont="1" applyFill="1" applyBorder="1" applyAlignment="1">
      <alignment horizontal="left" vertical="center" wrapText="1" indent="2"/>
    </xf>
    <xf numFmtId="4" fontId="3" fillId="0" borderId="9" xfId="18" applyNumberFormat="1"/>
    <xf numFmtId="41" fontId="37" fillId="0" borderId="13" xfId="22" applyNumberFormat="1" applyFont="1" applyFill="1" applyBorder="1" applyAlignment="1">
      <alignment horizontal="center" vertical="center"/>
    </xf>
    <xf numFmtId="43" fontId="0" fillId="0" borderId="9" xfId="22" applyFont="1"/>
    <xf numFmtId="0" fontId="56" fillId="0" borderId="9" xfId="18" applyFont="1"/>
    <xf numFmtId="41" fontId="3" fillId="0" borderId="9" xfId="18" applyNumberFormat="1"/>
    <xf numFmtId="0" fontId="58" fillId="0" borderId="9" xfId="24" applyFont="1" applyAlignment="1">
      <alignment horizontal="right" vertical="center"/>
    </xf>
    <xf numFmtId="0" fontId="59" fillId="0" borderId="9" xfId="24" applyFont="1" applyAlignment="1">
      <alignment horizontal="right" vertical="center"/>
    </xf>
    <xf numFmtId="0" fontId="59" fillId="0" borderId="9" xfId="24" applyFont="1" applyAlignment="1">
      <alignment horizontal="left" vertical="center"/>
    </xf>
    <xf numFmtId="0" fontId="59" fillId="0" borderId="9" xfId="24" applyFont="1" applyAlignment="1">
      <alignment horizontal="center" vertical="center"/>
    </xf>
    <xf numFmtId="0" fontId="59" fillId="0" borderId="9" xfId="24" applyFont="1" applyAlignment="1">
      <alignment vertical="center"/>
    </xf>
    <xf numFmtId="166" fontId="59" fillId="0" borderId="9" xfId="24" applyNumberFormat="1" applyFont="1" applyAlignment="1">
      <alignment horizontal="right" vertical="center"/>
    </xf>
    <xf numFmtId="3" fontId="60" fillId="0" borderId="9" xfId="24" applyNumberFormat="1" applyFont="1" applyAlignment="1">
      <alignment horizontal="right" vertical="center"/>
    </xf>
    <xf numFmtId="0" fontId="60" fillId="0" borderId="9" xfId="24" applyFont="1" applyAlignment="1">
      <alignment vertical="center"/>
    </xf>
    <xf numFmtId="166" fontId="60" fillId="0" borderId="9" xfId="24" applyNumberFormat="1" applyFont="1" applyAlignment="1">
      <alignment horizontal="right" vertical="center"/>
    </xf>
    <xf numFmtId="0" fontId="62" fillId="0" borderId="9" xfId="24" applyFont="1" applyAlignment="1">
      <alignment horizontal="left" vertical="center"/>
    </xf>
    <xf numFmtId="0" fontId="57" fillId="0" borderId="9" xfId="24" applyNumberFormat="1" applyFill="1" applyBorder="1" applyAlignment="1" applyProtection="1"/>
    <xf numFmtId="0" fontId="63" fillId="0" borderId="9" xfId="24" applyFont="1" applyAlignment="1">
      <alignment horizontal="left" vertical="center"/>
    </xf>
    <xf numFmtId="166" fontId="61" fillId="0" borderId="9" xfId="24" applyNumberFormat="1" applyFont="1" applyAlignment="1">
      <alignment horizontal="right" vertical="center"/>
    </xf>
    <xf numFmtId="0" fontId="64" fillId="0" borderId="49" xfId="24" applyFont="1" applyBorder="1" applyAlignment="1">
      <alignment vertical="center"/>
    </xf>
    <xf numFmtId="167" fontId="65" fillId="0" borderId="9" xfId="24" applyNumberFormat="1" applyFont="1" applyAlignment="1">
      <alignment horizontal="right" vertical="center"/>
    </xf>
    <xf numFmtId="0" fontId="66" fillId="0" borderId="9" xfId="24" applyFont="1" applyAlignment="1">
      <alignment horizontal="right" vertical="center"/>
    </xf>
    <xf numFmtId="3" fontId="59" fillId="0" borderId="9" xfId="24" applyNumberFormat="1" applyFont="1" applyAlignment="1">
      <alignment horizontal="center" vertical="center"/>
    </xf>
    <xf numFmtId="168" fontId="60" fillId="0" borderId="9" xfId="24" applyNumberFormat="1" applyFont="1" applyAlignment="1">
      <alignment vertical="center"/>
    </xf>
    <xf numFmtId="3" fontId="65" fillId="0" borderId="9" xfId="24" applyNumberFormat="1" applyFont="1" applyAlignment="1">
      <alignment horizontal="center" vertical="center"/>
    </xf>
    <xf numFmtId="0" fontId="65" fillId="0" borderId="9" xfId="24" applyFont="1" applyAlignment="1">
      <alignment vertical="center"/>
    </xf>
    <xf numFmtId="0" fontId="67" fillId="0" borderId="9" xfId="24" applyFont="1" applyAlignment="1">
      <alignment vertical="center"/>
    </xf>
    <xf numFmtId="19" fontId="68" fillId="0" borderId="9" xfId="24" applyNumberFormat="1" applyFont="1" applyAlignment="1">
      <alignment horizontal="right" vertical="center"/>
    </xf>
    <xf numFmtId="167" fontId="68" fillId="0" borderId="9" xfId="24" applyNumberFormat="1" applyFont="1" applyAlignment="1">
      <alignment horizontal="right" vertical="center"/>
    </xf>
    <xf numFmtId="3" fontId="69" fillId="0" borderId="9" xfId="24" applyNumberFormat="1" applyFont="1" applyAlignment="1">
      <alignment horizontal="center" vertical="center"/>
    </xf>
    <xf numFmtId="0" fontId="69" fillId="0" borderId="9" xfId="24" applyFont="1" applyAlignment="1">
      <alignment vertical="center"/>
    </xf>
    <xf numFmtId="3" fontId="67" fillId="0" borderId="9" xfId="24" applyNumberFormat="1" applyFont="1" applyAlignment="1">
      <alignment horizontal="center" vertical="center"/>
    </xf>
    <xf numFmtId="167" fontId="70" fillId="0" borderId="9" xfId="24" applyNumberFormat="1" applyFont="1" applyAlignment="1">
      <alignment horizontal="right" vertical="center"/>
    </xf>
    <xf numFmtId="0" fontId="38" fillId="0" borderId="9" xfId="18" applyFont="1" applyAlignment="1">
      <alignment horizontal="center"/>
    </xf>
    <xf numFmtId="0" fontId="38" fillId="0" borderId="9" xfId="18" applyFont="1"/>
    <xf numFmtId="0" fontId="71" fillId="8" borderId="51" xfId="18" applyFont="1" applyFill="1" applyBorder="1" applyAlignment="1">
      <alignment vertical="center"/>
    </xf>
    <xf numFmtId="0" fontId="71" fillId="8" borderId="51" xfId="18" applyFont="1" applyFill="1" applyBorder="1" applyAlignment="1">
      <alignment horizontal="center" vertical="center" wrapText="1"/>
    </xf>
    <xf numFmtId="0" fontId="71" fillId="8" borderId="51" xfId="18" applyFont="1" applyFill="1" applyBorder="1" applyAlignment="1">
      <alignment horizontal="center" vertical="center"/>
    </xf>
    <xf numFmtId="0" fontId="71" fillId="8" borderId="51" xfId="18" applyFont="1" applyFill="1" applyBorder="1"/>
    <xf numFmtId="0" fontId="71" fillId="8" borderId="51" xfId="18" applyFont="1" applyFill="1" applyBorder="1" applyAlignment="1">
      <alignment horizontal="center"/>
    </xf>
    <xf numFmtId="0" fontId="38" fillId="0" borderId="51" xfId="18" applyFont="1" applyBorder="1" applyAlignment="1">
      <alignment horizontal="left"/>
    </xf>
    <xf numFmtId="169" fontId="38" fillId="9" borderId="51" xfId="25" applyNumberFormat="1" applyFont="1" applyFill="1" applyBorder="1" applyAlignment="1"/>
    <xf numFmtId="169" fontId="38" fillId="9" borderId="51" xfId="25" applyNumberFormat="1" applyFont="1" applyFill="1" applyBorder="1" applyAlignment="1">
      <alignment horizontal="left"/>
    </xf>
    <xf numFmtId="43" fontId="38" fillId="0" borderId="9" xfId="22" applyFont="1"/>
    <xf numFmtId="169" fontId="38" fillId="0" borderId="51" xfId="22" applyNumberFormat="1" applyFont="1" applyBorder="1" applyAlignment="1">
      <alignment horizontal="center"/>
    </xf>
    <xf numFmtId="43" fontId="38" fillId="0" borderId="9" xfId="22" applyFont="1" applyAlignment="1">
      <alignment horizontal="center"/>
    </xf>
    <xf numFmtId="0" fontId="39" fillId="0" borderId="51" xfId="18" applyFont="1" applyBorder="1" applyAlignment="1">
      <alignment horizontal="right"/>
    </xf>
    <xf numFmtId="169" fontId="39" fillId="0" borderId="51" xfId="25" applyNumberFormat="1" applyFont="1" applyBorder="1" applyAlignment="1">
      <alignment horizontal="center"/>
    </xf>
    <xf numFmtId="0" fontId="38" fillId="0" borderId="51" xfId="18" applyFont="1" applyBorder="1"/>
    <xf numFmtId="44" fontId="38" fillId="0" borderId="51" xfId="25" applyFont="1" applyBorder="1" applyAlignment="1">
      <alignment horizontal="center"/>
    </xf>
    <xf numFmtId="44" fontId="38" fillId="9" borderId="51" xfId="25" applyFont="1" applyFill="1" applyBorder="1" applyAlignment="1">
      <alignment horizontal="left"/>
    </xf>
    <xf numFmtId="170" fontId="38" fillId="0" borderId="51" xfId="22" applyNumberFormat="1" applyFont="1" applyBorder="1" applyAlignment="1">
      <alignment horizontal="center"/>
    </xf>
    <xf numFmtId="0" fontId="39" fillId="0" borderId="51" xfId="18" applyFont="1" applyBorder="1" applyAlignment="1">
      <alignment horizontal="center"/>
    </xf>
    <xf numFmtId="170" fontId="39" fillId="0" borderId="51" xfId="22" applyNumberFormat="1" applyFont="1" applyBorder="1" applyAlignment="1">
      <alignment horizontal="center"/>
    </xf>
    <xf numFmtId="169" fontId="39" fillId="9" borderId="51" xfId="25" applyNumberFormat="1" applyFont="1" applyFill="1" applyBorder="1" applyAlignment="1">
      <alignment horizontal="left"/>
    </xf>
    <xf numFmtId="171" fontId="38" fillId="0" borderId="9" xfId="18" applyNumberFormat="1" applyFont="1"/>
    <xf numFmtId="43" fontId="38" fillId="0" borderId="9" xfId="18" applyNumberFormat="1" applyFont="1"/>
    <xf numFmtId="0" fontId="74" fillId="0" borderId="9" xfId="18" applyFont="1" applyAlignment="1">
      <alignment horizontal="center"/>
    </xf>
    <xf numFmtId="0" fontId="3" fillId="0" borderId="9" xfId="18" applyAlignment="1">
      <alignment horizontal="center"/>
    </xf>
    <xf numFmtId="0" fontId="74" fillId="0" borderId="19" xfId="18" applyFont="1" applyBorder="1"/>
    <xf numFmtId="0" fontId="74" fillId="8" borderId="51" xfId="18" applyFont="1" applyFill="1" applyBorder="1"/>
    <xf numFmtId="0" fontId="74" fillId="8" borderId="51" xfId="18" applyFont="1" applyFill="1" applyBorder="1" applyAlignment="1">
      <alignment horizontal="center"/>
    </xf>
    <xf numFmtId="43" fontId="0" fillId="0" borderId="9" xfId="22" applyFont="1" applyAlignment="1">
      <alignment horizontal="center"/>
    </xf>
    <xf numFmtId="0" fontId="75" fillId="0" borderId="51" xfId="18" applyFont="1" applyBorder="1" applyAlignment="1">
      <alignment horizontal="left"/>
    </xf>
    <xf numFmtId="169" fontId="75" fillId="0" borderId="51" xfId="22" applyNumberFormat="1" applyFont="1" applyFill="1" applyBorder="1" applyAlignment="1">
      <alignment horizontal="center"/>
    </xf>
    <xf numFmtId="165" fontId="76" fillId="0" borderId="9" xfId="22" applyNumberFormat="1" applyFont="1" applyFill="1" applyBorder="1" applyAlignment="1">
      <alignment horizontal="center"/>
    </xf>
    <xf numFmtId="165" fontId="3" fillId="0" borderId="9" xfId="18" applyNumberFormat="1"/>
    <xf numFmtId="43" fontId="36" fillId="0" borderId="9" xfId="22" applyFont="1" applyAlignment="1">
      <alignment horizontal="center"/>
    </xf>
    <xf numFmtId="0" fontId="74" fillId="0" borderId="51" xfId="18" applyFont="1" applyBorder="1" applyAlignment="1">
      <alignment horizontal="center"/>
    </xf>
    <xf numFmtId="169" fontId="78" fillId="0" borderId="51" xfId="25" applyNumberFormat="1" applyFont="1" applyBorder="1" applyAlignment="1">
      <alignment horizontal="center"/>
    </xf>
    <xf numFmtId="165" fontId="74" fillId="0" borderId="9" xfId="25" applyNumberFormat="1" applyFont="1" applyFill="1" applyBorder="1" applyAlignment="1">
      <alignment horizontal="center"/>
    </xf>
    <xf numFmtId="0" fontId="76" fillId="0" borderId="9" xfId="18" applyFont="1" applyAlignment="1">
      <alignment horizontal="center"/>
    </xf>
    <xf numFmtId="43" fontId="3" fillId="0" borderId="9" xfId="18" applyNumberFormat="1" applyAlignment="1">
      <alignment horizontal="center"/>
    </xf>
    <xf numFmtId="0" fontId="75" fillId="0" borderId="51" xfId="18" applyFont="1" applyBorder="1"/>
    <xf numFmtId="43" fontId="75" fillId="0" borderId="51" xfId="22" applyFont="1" applyFill="1" applyBorder="1" applyAlignment="1">
      <alignment horizontal="center"/>
    </xf>
    <xf numFmtId="43" fontId="0" fillId="0" borderId="9" xfId="22" applyFont="1" applyFill="1" applyAlignment="1">
      <alignment horizontal="center"/>
    </xf>
    <xf numFmtId="43" fontId="78" fillId="0" borderId="51" xfId="25" applyNumberFormat="1" applyFont="1" applyBorder="1" applyAlignment="1">
      <alignment horizontal="center"/>
    </xf>
    <xf numFmtId="43" fontId="75" fillId="0" borderId="51" xfId="22" applyFont="1" applyBorder="1" applyAlignment="1">
      <alignment horizontal="center"/>
    </xf>
    <xf numFmtId="165" fontId="76" fillId="0" borderId="9" xfId="22" applyNumberFormat="1" applyFont="1" applyFill="1" applyAlignment="1">
      <alignment horizontal="center"/>
    </xf>
    <xf numFmtId="0" fontId="78" fillId="0" borderId="51" xfId="18" applyFont="1" applyBorder="1" applyAlignment="1">
      <alignment horizontal="center"/>
    </xf>
    <xf numFmtId="0" fontId="3" fillId="0" borderId="9" xfId="18" applyAlignment="1">
      <alignment wrapText="1"/>
    </xf>
    <xf numFmtId="166" fontId="67" fillId="0" borderId="9" xfId="24" applyNumberFormat="1" applyFont="1" applyAlignment="1">
      <alignment horizontal="right" vertical="center"/>
    </xf>
    <xf numFmtId="168" fontId="80" fillId="0" borderId="9" xfId="24" applyNumberFormat="1" applyFont="1" applyAlignment="1">
      <alignment vertical="center"/>
    </xf>
    <xf numFmtId="0" fontId="12" fillId="0" borderId="9" xfId="18" applyFont="1" applyAlignment="1">
      <alignment horizontal="center" vertical="center"/>
    </xf>
    <xf numFmtId="0" fontId="12" fillId="0" borderId="9" xfId="18" applyFont="1" applyAlignment="1">
      <alignment horizontal="left" vertical="center" wrapText="1"/>
    </xf>
    <xf numFmtId="0" fontId="12" fillId="0" borderId="9" xfId="18" applyFont="1" applyAlignment="1">
      <alignment horizontal="left" vertical="center"/>
    </xf>
    <xf numFmtId="0" fontId="28" fillId="0" borderId="9" xfId="18" applyFont="1" applyAlignment="1">
      <alignment vertical="center"/>
    </xf>
    <xf numFmtId="43" fontId="28" fillId="0" borderId="9" xfId="22" applyFont="1" applyAlignment="1">
      <alignment vertical="center"/>
    </xf>
    <xf numFmtId="0" fontId="28" fillId="0" borderId="9" xfId="18" applyFont="1"/>
    <xf numFmtId="0" fontId="81" fillId="10" borderId="7" xfId="18" applyFont="1" applyFill="1" applyBorder="1" applyAlignment="1">
      <alignment horizontal="center" vertical="center" wrapText="1"/>
    </xf>
    <xf numFmtId="0" fontId="81" fillId="10" borderId="8" xfId="18" applyFont="1" applyFill="1" applyBorder="1" applyAlignment="1">
      <alignment horizontal="center" vertical="center" wrapText="1"/>
    </xf>
    <xf numFmtId="0" fontId="81" fillId="10" borderId="55" xfId="18" applyFont="1" applyFill="1" applyBorder="1" applyAlignment="1">
      <alignment horizontal="center" vertical="center" wrapText="1"/>
    </xf>
    <xf numFmtId="0" fontId="16" fillId="0" borderId="5" xfId="18" applyFont="1" applyBorder="1" applyAlignment="1">
      <alignment horizontal="center" vertical="center" wrapText="1"/>
    </xf>
    <xf numFmtId="0" fontId="16" fillId="0" borderId="10" xfId="18" applyFont="1" applyBorder="1" applyAlignment="1">
      <alignment horizontal="left" vertical="center" wrapText="1"/>
    </xf>
    <xf numFmtId="165" fontId="28" fillId="0" borderId="10" xfId="22" applyNumberFormat="1" applyFont="1" applyBorder="1" applyAlignment="1">
      <alignment vertical="center"/>
    </xf>
    <xf numFmtId="0" fontId="16" fillId="0" borderId="5" xfId="18" applyFont="1" applyBorder="1" applyAlignment="1">
      <alignment horizontal="center" vertical="center"/>
    </xf>
    <xf numFmtId="3" fontId="15" fillId="0" borderId="56" xfId="18" applyNumberFormat="1" applyFont="1" applyBorder="1" applyAlignment="1">
      <alignment horizontal="right" vertical="center" wrapText="1"/>
    </xf>
    <xf numFmtId="0" fontId="16" fillId="0" borderId="9" xfId="18" applyFont="1" applyAlignment="1">
      <alignment horizontal="center" vertical="center" wrapText="1"/>
    </xf>
    <xf numFmtId="0" fontId="16" fillId="0" borderId="9" xfId="18" applyFont="1" applyAlignment="1">
      <alignment horizontal="left" vertical="center" wrapText="1"/>
    </xf>
    <xf numFmtId="4" fontId="16" fillId="0" borderId="9" xfId="18" applyNumberFormat="1" applyFont="1" applyAlignment="1">
      <alignment horizontal="right" vertical="center" wrapText="1"/>
    </xf>
    <xf numFmtId="0" fontId="81" fillId="10" borderId="57" xfId="18" applyFont="1" applyFill="1" applyBorder="1" applyAlignment="1">
      <alignment horizontal="center" vertical="center" wrapText="1"/>
    </xf>
    <xf numFmtId="0" fontId="28" fillId="0" borderId="9" xfId="18" applyFont="1" applyAlignment="1">
      <alignment horizontal="center" vertical="center"/>
    </xf>
    <xf numFmtId="43" fontId="28" fillId="0" borderId="9" xfId="22" applyFont="1" applyAlignment="1">
      <alignment horizontal="center" vertical="center"/>
    </xf>
    <xf numFmtId="0" fontId="28" fillId="0" borderId="9" xfId="18" applyFont="1" applyAlignment="1">
      <alignment horizontal="center"/>
    </xf>
    <xf numFmtId="165" fontId="28" fillId="0" borderId="10" xfId="22" applyNumberFormat="1" applyFont="1" applyBorder="1" applyAlignment="1">
      <alignment vertical="center" wrapText="1"/>
    </xf>
    <xf numFmtId="0" fontId="28" fillId="0" borderId="9" xfId="18" applyFont="1" applyAlignment="1">
      <alignment vertical="center" wrapText="1"/>
    </xf>
    <xf numFmtId="43" fontId="28" fillId="0" borderId="9" xfId="22" applyFont="1" applyAlignment="1">
      <alignment vertical="center" wrapText="1"/>
    </xf>
    <xf numFmtId="0" fontId="28" fillId="0" borderId="9" xfId="18" applyFont="1" applyAlignment="1">
      <alignment wrapText="1"/>
    </xf>
    <xf numFmtId="3" fontId="15" fillId="0" borderId="4" xfId="18" applyNumberFormat="1" applyFont="1" applyBorder="1" applyAlignment="1">
      <alignment horizontal="right" vertical="center" wrapText="1"/>
    </xf>
    <xf numFmtId="43" fontId="28" fillId="0" borderId="9" xfId="22" applyFont="1"/>
    <xf numFmtId="0" fontId="14" fillId="0" borderId="9" xfId="18" applyFont="1" applyAlignment="1">
      <alignment horizontal="left" vertical="center"/>
    </xf>
    <xf numFmtId="0" fontId="14" fillId="0" borderId="9" xfId="18" applyFont="1" applyAlignment="1">
      <alignment vertical="center"/>
    </xf>
    <xf numFmtId="0" fontId="14" fillId="0" borderId="9" xfId="18" applyFont="1" applyBorder="1" applyAlignment="1">
      <alignment vertical="center"/>
    </xf>
    <xf numFmtId="0" fontId="14" fillId="0" borderId="9" xfId="18" applyFont="1"/>
    <xf numFmtId="0" fontId="14" fillId="0" borderId="9" xfId="18" applyFont="1" applyAlignment="1">
      <alignment horizontal="center" vertical="center"/>
    </xf>
    <xf numFmtId="43" fontId="13" fillId="0" borderId="9" xfId="22" applyFont="1" applyBorder="1" applyAlignment="1">
      <alignment horizontal="center" vertical="center"/>
    </xf>
    <xf numFmtId="1" fontId="9" fillId="2" borderId="24" xfId="18" applyNumberFormat="1" applyFont="1" applyFill="1" applyBorder="1" applyAlignment="1">
      <alignment horizontal="center" vertical="center" shrinkToFit="1"/>
    </xf>
    <xf numFmtId="1" fontId="9" fillId="2" borderId="21" xfId="18" applyNumberFormat="1" applyFont="1" applyFill="1" applyBorder="1" applyAlignment="1">
      <alignment horizontal="center" vertical="center" shrinkToFit="1"/>
    </xf>
    <xf numFmtId="0" fontId="9" fillId="0" borderId="30" xfId="18" applyFont="1" applyBorder="1" applyAlignment="1">
      <alignment horizontal="left" vertical="center" wrapText="1"/>
    </xf>
    <xf numFmtId="1" fontId="9" fillId="0" borderId="29" xfId="18" applyNumberFormat="1" applyFont="1" applyBorder="1" applyAlignment="1">
      <alignment horizontal="right" vertical="center" wrapText="1"/>
    </xf>
    <xf numFmtId="0" fontId="9" fillId="0" borderId="19" xfId="18" applyFont="1" applyBorder="1" applyAlignment="1">
      <alignment horizontal="left" vertical="center" wrapText="1" indent="2"/>
    </xf>
    <xf numFmtId="3" fontId="9" fillId="0" borderId="22" xfId="26" applyNumberFormat="1" applyFont="1" applyBorder="1" applyAlignment="1">
      <alignment horizontal="right" vertical="center" wrapText="1"/>
    </xf>
    <xf numFmtId="0" fontId="10" fillId="0" borderId="19" xfId="18" applyFont="1" applyBorder="1" applyAlignment="1">
      <alignment horizontal="left" vertical="center" wrapText="1" indent="4"/>
    </xf>
    <xf numFmtId="3" fontId="10" fillId="0" borderId="22" xfId="26" applyNumberFormat="1" applyFont="1" applyBorder="1" applyAlignment="1">
      <alignment horizontal="right" vertical="center" wrapText="1"/>
    </xf>
    <xf numFmtId="3" fontId="10" fillId="0" borderId="22" xfId="18" applyNumberFormat="1" applyFont="1" applyBorder="1" applyAlignment="1">
      <alignment horizontal="right" vertical="center" wrapText="1"/>
    </xf>
    <xf numFmtId="0" fontId="10" fillId="0" borderId="19" xfId="18" applyFont="1" applyBorder="1" applyAlignment="1">
      <alignment horizontal="left" vertical="center" wrapText="1" indent="3"/>
    </xf>
    <xf numFmtId="3" fontId="11" fillId="0" borderId="22" xfId="26" applyNumberFormat="1" applyFont="1" applyBorder="1" applyAlignment="1">
      <alignment horizontal="right" vertical="center" wrapText="1"/>
    </xf>
    <xf numFmtId="0" fontId="9" fillId="0" borderId="19" xfId="18" applyFont="1" applyBorder="1" applyAlignment="1">
      <alignment horizontal="left" vertical="center" wrapText="1"/>
    </xf>
    <xf numFmtId="3" fontId="9" fillId="0" borderId="22" xfId="18" applyNumberFormat="1" applyFont="1" applyBorder="1" applyAlignment="1">
      <alignment horizontal="right" vertical="center" wrapText="1"/>
    </xf>
    <xf numFmtId="0" fontId="9" fillId="0" borderId="19" xfId="18" applyFont="1" applyBorder="1" applyAlignment="1">
      <alignment horizontal="left" vertical="center" wrapText="1" indent="1"/>
    </xf>
    <xf numFmtId="0" fontId="9" fillId="0" borderId="12" xfId="18" applyFont="1" applyBorder="1" applyAlignment="1">
      <alignment horizontal="left" vertical="center" wrapText="1" indent="1"/>
    </xf>
    <xf numFmtId="3" fontId="9" fillId="0" borderId="23" xfId="26" applyNumberFormat="1" applyFont="1" applyBorder="1" applyAlignment="1">
      <alignment horizontal="right" vertical="center" wrapText="1"/>
    </xf>
    <xf numFmtId="3" fontId="9" fillId="0" borderId="23" xfId="18" applyNumberFormat="1" applyFont="1" applyBorder="1" applyAlignment="1">
      <alignment horizontal="right" vertical="center" wrapText="1"/>
    </xf>
    <xf numFmtId="3" fontId="9" fillId="0" borderId="9" xfId="26" applyNumberFormat="1" applyFont="1" applyAlignment="1">
      <alignment horizontal="right" vertical="center" wrapText="1"/>
    </xf>
    <xf numFmtId="3" fontId="9" fillId="0" borderId="9" xfId="18" applyNumberFormat="1" applyFont="1" applyBorder="1" applyAlignment="1">
      <alignment horizontal="right" vertical="center" wrapText="1"/>
    </xf>
    <xf numFmtId="0" fontId="10" fillId="0" borderId="9" xfId="18" applyFont="1" applyAlignment="1">
      <alignment vertical="center"/>
    </xf>
    <xf numFmtId="0" fontId="10" fillId="0" borderId="9" xfId="18" applyFont="1" applyBorder="1" applyAlignment="1">
      <alignment vertical="center"/>
    </xf>
    <xf numFmtId="0" fontId="13" fillId="0" borderId="9" xfId="18" applyFont="1" applyAlignment="1">
      <alignment horizontal="left" vertical="center"/>
    </xf>
    <xf numFmtId="0" fontId="13" fillId="0" borderId="9" xfId="18" applyFont="1" applyAlignment="1">
      <alignment vertical="center"/>
    </xf>
    <xf numFmtId="0" fontId="13" fillId="0" borderId="9" xfId="18" applyFont="1" applyBorder="1" applyAlignment="1">
      <alignment vertical="top" wrapText="1"/>
    </xf>
    <xf numFmtId="0" fontId="14" fillId="0" borderId="9" xfId="18" applyFont="1" applyBorder="1"/>
    <xf numFmtId="0" fontId="10" fillId="0" borderId="9" xfId="26" applyFont="1" applyAlignment="1">
      <alignment horizontal="left" vertical="center"/>
    </xf>
    <xf numFmtId="3" fontId="10" fillId="0" borderId="9" xfId="26" applyNumberFormat="1" applyFont="1"/>
    <xf numFmtId="0" fontId="10" fillId="0" borderId="9" xfId="26" applyFont="1"/>
    <xf numFmtId="165" fontId="10" fillId="0" borderId="9" xfId="22" applyNumberFormat="1" applyFont="1"/>
    <xf numFmtId="165" fontId="10" fillId="0" borderId="9" xfId="22" applyNumberFormat="1" applyFont="1" applyAlignment="1">
      <alignment horizontal="center"/>
    </xf>
    <xf numFmtId="0" fontId="10" fillId="0" borderId="9" xfId="26" applyFont="1" applyAlignment="1">
      <alignment horizontal="center"/>
    </xf>
    <xf numFmtId="43" fontId="9" fillId="0" borderId="9" xfId="22" applyFont="1" applyBorder="1" applyAlignment="1">
      <alignment horizontal="center" vertical="center"/>
    </xf>
    <xf numFmtId="0" fontId="9" fillId="2" borderId="2" xfId="26" applyFont="1" applyFill="1" applyBorder="1" applyAlignment="1">
      <alignment horizontal="center" vertical="center" wrapText="1"/>
    </xf>
    <xf numFmtId="0" fontId="9" fillId="2" borderId="58" xfId="26" applyFont="1" applyFill="1" applyBorder="1" applyAlignment="1">
      <alignment horizontal="center" vertical="center" wrapText="1"/>
    </xf>
    <xf numFmtId="0" fontId="9" fillId="2" borderId="3" xfId="26" applyFont="1" applyFill="1" applyBorder="1" applyAlignment="1">
      <alignment horizontal="center" vertical="center"/>
    </xf>
    <xf numFmtId="0" fontId="9" fillId="2" borderId="4" xfId="26" applyFont="1" applyFill="1" applyBorder="1" applyAlignment="1">
      <alignment horizontal="center" vertical="center" wrapText="1"/>
    </xf>
    <xf numFmtId="0" fontId="9" fillId="0" borderId="5" xfId="26" applyFont="1" applyBorder="1" applyAlignment="1">
      <alignment horizontal="left" vertical="center"/>
    </xf>
    <xf numFmtId="3" fontId="11" fillId="0" borderId="22" xfId="26" applyNumberFormat="1" applyFont="1" applyBorder="1" applyAlignment="1">
      <alignment horizontal="right" vertical="center"/>
    </xf>
    <xf numFmtId="0" fontId="9" fillId="0" borderId="9" xfId="26" applyFont="1" applyBorder="1" applyAlignment="1">
      <alignment horizontal="left" vertical="center"/>
    </xf>
    <xf numFmtId="3" fontId="11" fillId="0" borderId="22" xfId="26" applyNumberFormat="1" applyFont="1" applyBorder="1" applyAlignment="1">
      <alignment horizontal="left" vertical="center"/>
    </xf>
    <xf numFmtId="3" fontId="11" fillId="0" borderId="14" xfId="26" applyNumberFormat="1" applyFont="1" applyBorder="1" applyAlignment="1">
      <alignment horizontal="left" vertical="center"/>
    </xf>
    <xf numFmtId="0" fontId="9" fillId="0" borderId="5" xfId="26" applyFont="1" applyBorder="1" applyAlignment="1">
      <alignment horizontal="left" vertical="center" indent="1"/>
    </xf>
    <xf numFmtId="0" fontId="9" fillId="0" borderId="9" xfId="26" applyFont="1" applyBorder="1" applyAlignment="1">
      <alignment horizontal="left" vertical="center" indent="1"/>
    </xf>
    <xf numFmtId="3" fontId="11" fillId="0" borderId="15" xfId="26" applyNumberFormat="1" applyFont="1" applyBorder="1" applyAlignment="1">
      <alignment horizontal="left" vertical="center"/>
    </xf>
    <xf numFmtId="0" fontId="10" fillId="0" borderId="5" xfId="26" applyFont="1" applyBorder="1" applyAlignment="1">
      <alignment horizontal="left" vertical="center" indent="2"/>
    </xf>
    <xf numFmtId="3" fontId="12" fillId="0" borderId="22" xfId="26" applyNumberFormat="1" applyFont="1" applyBorder="1" applyAlignment="1">
      <alignment horizontal="right" vertical="center" shrinkToFit="1"/>
    </xf>
    <xf numFmtId="0" fontId="10" fillId="0" borderId="9" xfId="26" applyFont="1" applyBorder="1" applyAlignment="1">
      <alignment horizontal="left" vertical="center" indent="2"/>
    </xf>
    <xf numFmtId="3" fontId="12" fillId="0" borderId="15" xfId="26" applyNumberFormat="1" applyFont="1" applyBorder="1" applyAlignment="1">
      <alignment horizontal="right" vertical="center" shrinkToFit="1"/>
    </xf>
    <xf numFmtId="0" fontId="10" fillId="0" borderId="9" xfId="26" applyFont="1" applyBorder="1" applyAlignment="1">
      <alignment horizontal="left" vertical="center" wrapText="1" indent="2"/>
    </xf>
    <xf numFmtId="0" fontId="10" fillId="0" borderId="5" xfId="26" applyFont="1" applyBorder="1" applyAlignment="1">
      <alignment horizontal="left" vertical="center" wrapText="1" indent="2"/>
    </xf>
    <xf numFmtId="0" fontId="12" fillId="0" borderId="5" xfId="26" applyFont="1" applyBorder="1" applyAlignment="1">
      <alignment horizontal="left" vertical="center" indent="1"/>
    </xf>
    <xf numFmtId="3" fontId="12" fillId="0" borderId="22" xfId="26" applyNumberFormat="1" applyFont="1" applyBorder="1" applyAlignment="1">
      <alignment horizontal="right" vertical="center"/>
    </xf>
    <xf numFmtId="3" fontId="11" fillId="0" borderId="22" xfId="26" applyNumberFormat="1" applyFont="1" applyBorder="1" applyAlignment="1">
      <alignment horizontal="right" vertical="center" shrinkToFit="1"/>
    </xf>
    <xf numFmtId="3" fontId="11" fillId="0" borderId="15" xfId="26" applyNumberFormat="1" applyFont="1" applyBorder="1" applyAlignment="1">
      <alignment horizontal="right" vertical="center"/>
    </xf>
    <xf numFmtId="3" fontId="10" fillId="0" borderId="22" xfId="26" applyNumberFormat="1" applyFont="1" applyBorder="1"/>
    <xf numFmtId="165" fontId="10" fillId="0" borderId="9" xfId="26" applyNumberFormat="1" applyFont="1"/>
    <xf numFmtId="3" fontId="11" fillId="0" borderId="15" xfId="26" applyNumberFormat="1" applyFont="1" applyBorder="1" applyAlignment="1">
      <alignment horizontal="right" vertical="center" shrinkToFit="1"/>
    </xf>
    <xf numFmtId="3" fontId="11" fillId="0" borderId="22" xfId="22" applyNumberFormat="1" applyFont="1" applyBorder="1" applyAlignment="1">
      <alignment horizontal="right" vertical="center"/>
    </xf>
    <xf numFmtId="43" fontId="10" fillId="0" borderId="9" xfId="22" applyFont="1"/>
    <xf numFmtId="0" fontId="11" fillId="0" borderId="5" xfId="26" applyFont="1" applyBorder="1" applyAlignment="1">
      <alignment horizontal="left" vertical="center"/>
    </xf>
    <xf numFmtId="0" fontId="12" fillId="0" borderId="5" xfId="26" applyFont="1" applyBorder="1" applyAlignment="1">
      <alignment horizontal="left" vertical="center"/>
    </xf>
    <xf numFmtId="0" fontId="9" fillId="0" borderId="9" xfId="26" applyFont="1" applyBorder="1" applyAlignment="1">
      <alignment horizontal="left" vertical="center" wrapText="1" indent="1"/>
    </xf>
    <xf numFmtId="3" fontId="12" fillId="0" borderId="22" xfId="26" applyNumberFormat="1" applyFont="1" applyBorder="1" applyAlignment="1">
      <alignment horizontal="right"/>
    </xf>
    <xf numFmtId="0" fontId="10" fillId="0" borderId="9" xfId="26" applyFont="1" applyBorder="1" applyAlignment="1">
      <alignment horizontal="left" indent="2"/>
    </xf>
    <xf numFmtId="3" fontId="12" fillId="0" borderId="22" xfId="26" applyNumberFormat="1" applyFont="1" applyBorder="1" applyAlignment="1">
      <alignment horizontal="right" shrinkToFit="1"/>
    </xf>
    <xf numFmtId="3" fontId="12" fillId="0" borderId="15" xfId="26" applyNumberFormat="1" applyFont="1" applyBorder="1" applyAlignment="1">
      <alignment horizontal="right" shrinkToFit="1"/>
    </xf>
    <xf numFmtId="0" fontId="10" fillId="0" borderId="9" xfId="26" applyFont="1" applyBorder="1" applyAlignment="1">
      <alignment horizontal="left" wrapText="1" indent="2"/>
    </xf>
    <xf numFmtId="0" fontId="11" fillId="0" borderId="9" xfId="26" applyFont="1" applyBorder="1" applyAlignment="1">
      <alignment horizontal="left"/>
    </xf>
    <xf numFmtId="3" fontId="11" fillId="0" borderId="22" xfId="26" applyNumberFormat="1" applyFont="1" applyBorder="1" applyAlignment="1">
      <alignment horizontal="right" shrinkToFit="1"/>
    </xf>
    <xf numFmtId="0" fontId="12" fillId="0" borderId="12" xfId="26" applyFont="1" applyBorder="1" applyAlignment="1">
      <alignment horizontal="left" vertical="center"/>
    </xf>
    <xf numFmtId="3" fontId="12" fillId="0" borderId="23" xfId="26" applyNumberFormat="1" applyFont="1" applyBorder="1" applyAlignment="1">
      <alignment horizontal="right"/>
    </xf>
    <xf numFmtId="0" fontId="9" fillId="0" borderId="1" xfId="26" applyFont="1" applyBorder="1" applyAlignment="1">
      <alignment horizontal="left" vertical="center" wrapText="1"/>
    </xf>
    <xf numFmtId="3" fontId="11" fillId="0" borderId="23" xfId="26" applyNumberFormat="1" applyFont="1" applyBorder="1" applyAlignment="1">
      <alignment horizontal="right" vertical="center" shrinkToFit="1"/>
    </xf>
    <xf numFmtId="0" fontId="14" fillId="0" borderId="9" xfId="26" applyFont="1" applyAlignment="1">
      <alignment horizontal="left" vertical="center"/>
    </xf>
    <xf numFmtId="3" fontId="12" fillId="0" borderId="9" xfId="26" applyNumberFormat="1" applyFont="1" applyAlignment="1">
      <alignment horizontal="right" vertical="center"/>
    </xf>
    <xf numFmtId="0" fontId="10" fillId="0" borderId="9" xfId="26" applyFont="1" applyAlignment="1">
      <alignment vertical="center"/>
    </xf>
    <xf numFmtId="3" fontId="10" fillId="0" borderId="9" xfId="26" applyNumberFormat="1" applyFont="1" applyAlignment="1">
      <alignment vertical="center"/>
    </xf>
    <xf numFmtId="3" fontId="10" fillId="0" borderId="9" xfId="26" applyNumberFormat="1" applyFont="1" applyAlignment="1">
      <alignment vertical="top"/>
    </xf>
    <xf numFmtId="0" fontId="10" fillId="0" borderId="9" xfId="26" applyFont="1" applyAlignment="1">
      <alignment vertical="top"/>
    </xf>
    <xf numFmtId="165" fontId="10" fillId="0" borderId="9" xfId="22" applyNumberFormat="1" applyFont="1" applyAlignment="1">
      <alignment vertical="center"/>
    </xf>
    <xf numFmtId="165" fontId="10" fillId="0" borderId="9" xfId="22" applyNumberFormat="1" applyFont="1" applyAlignment="1">
      <alignment vertical="top"/>
    </xf>
    <xf numFmtId="0" fontId="14" fillId="0" borderId="9" xfId="26" applyFont="1" applyAlignment="1">
      <alignment vertical="center"/>
    </xf>
    <xf numFmtId="0" fontId="14" fillId="0" borderId="9" xfId="26" applyFont="1"/>
    <xf numFmtId="0" fontId="14" fillId="0" borderId="9" xfId="26" applyFont="1" applyBorder="1"/>
    <xf numFmtId="165" fontId="14" fillId="0" borderId="9" xfId="22" applyNumberFormat="1" applyFont="1" applyBorder="1" applyAlignment="1"/>
    <xf numFmtId="43" fontId="14" fillId="0" borderId="9" xfId="22" applyFont="1" applyAlignment="1"/>
    <xf numFmtId="43" fontId="14" fillId="0" borderId="9" xfId="22" applyFont="1"/>
    <xf numFmtId="0" fontId="9" fillId="2" borderId="24" xfId="26" applyFont="1" applyFill="1" applyBorder="1" applyAlignment="1">
      <alignment horizontal="center" vertical="center" wrapText="1"/>
    </xf>
    <xf numFmtId="0" fontId="9" fillId="2" borderId="32" xfId="26" applyFont="1" applyFill="1" applyBorder="1" applyAlignment="1">
      <alignment horizontal="center" vertical="center" wrapText="1"/>
    </xf>
    <xf numFmtId="0" fontId="9" fillId="2" borderId="21" xfId="26" applyFont="1" applyFill="1" applyBorder="1" applyAlignment="1">
      <alignment horizontal="center" vertical="center" wrapText="1"/>
    </xf>
    <xf numFmtId="0" fontId="9" fillId="2" borderId="31" xfId="26" applyFont="1" applyFill="1" applyBorder="1" applyAlignment="1">
      <alignment horizontal="center" vertical="center" wrapText="1"/>
    </xf>
    <xf numFmtId="0" fontId="16" fillId="0" borderId="9" xfId="26" applyFont="1" applyBorder="1" applyAlignment="1">
      <alignment horizontal="left" vertical="top"/>
    </xf>
    <xf numFmtId="165" fontId="16" fillId="0" borderId="9" xfId="22" applyNumberFormat="1" applyFont="1" applyBorder="1" applyAlignment="1">
      <alignment horizontal="left" vertical="top"/>
    </xf>
    <xf numFmtId="43" fontId="16" fillId="0" borderId="9" xfId="22" applyFont="1" applyAlignment="1">
      <alignment horizontal="left" vertical="top"/>
    </xf>
    <xf numFmtId="0" fontId="16" fillId="0" borderId="9" xfId="26" applyFont="1" applyAlignment="1">
      <alignment horizontal="left" vertical="top"/>
    </xf>
    <xf numFmtId="0" fontId="9" fillId="0" borderId="30" xfId="26" applyFont="1" applyBorder="1" applyAlignment="1">
      <alignment horizontal="left" vertical="center" wrapText="1"/>
    </xf>
    <xf numFmtId="3" fontId="11" fillId="0" borderId="7" xfId="26" applyNumberFormat="1" applyFont="1" applyBorder="1" applyAlignment="1">
      <alignment horizontal="right" vertical="center" shrinkToFit="1"/>
    </xf>
    <xf numFmtId="3" fontId="11" fillId="0" borderId="29" xfId="26" applyNumberFormat="1" applyFont="1" applyBorder="1" applyAlignment="1">
      <alignment horizontal="right" vertical="center" shrinkToFit="1"/>
    </xf>
    <xf numFmtId="0" fontId="15" fillId="0" borderId="9" xfId="26" applyFont="1" applyBorder="1" applyAlignment="1">
      <alignment horizontal="left" vertical="top"/>
    </xf>
    <xf numFmtId="165" fontId="15" fillId="0" borderId="9" xfId="22" applyNumberFormat="1" applyFont="1" applyBorder="1" applyAlignment="1">
      <alignment horizontal="left" vertical="top"/>
    </xf>
    <xf numFmtId="43" fontId="15" fillId="0" borderId="9" xfId="22" applyFont="1" applyAlignment="1">
      <alignment horizontal="left" vertical="top"/>
    </xf>
    <xf numFmtId="0" fontId="15" fillId="0" borderId="9" xfId="26" applyFont="1" applyAlignment="1">
      <alignment horizontal="left" vertical="top"/>
    </xf>
    <xf numFmtId="0" fontId="10" fillId="0" borderId="19" xfId="26" applyFont="1" applyBorder="1" applyAlignment="1">
      <alignment horizontal="left" vertical="center" wrapText="1" indent="2"/>
    </xf>
    <xf numFmtId="3" fontId="12" fillId="0" borderId="5" xfId="26" applyNumberFormat="1" applyFont="1" applyBorder="1" applyAlignment="1">
      <alignment horizontal="right" vertical="center" shrinkToFit="1"/>
    </xf>
    <xf numFmtId="3" fontId="12" fillId="0" borderId="9" xfId="26" applyNumberFormat="1" applyFont="1" applyBorder="1" applyAlignment="1">
      <alignment horizontal="right" vertical="center" shrinkToFit="1"/>
    </xf>
    <xf numFmtId="0" fontId="10" fillId="0" borderId="19" xfId="26" applyFont="1" applyBorder="1" applyAlignment="1">
      <alignment horizontal="left" vertical="center" wrapText="1"/>
    </xf>
    <xf numFmtId="0" fontId="9" fillId="0" borderId="19" xfId="26" applyFont="1" applyBorder="1" applyAlignment="1">
      <alignment horizontal="left" vertical="center" wrapText="1"/>
    </xf>
    <xf numFmtId="3" fontId="11" fillId="0" borderId="5" xfId="26" applyNumberFormat="1" applyFont="1" applyBorder="1" applyAlignment="1">
      <alignment horizontal="right" vertical="center" shrinkToFit="1"/>
    </xf>
    <xf numFmtId="3" fontId="16" fillId="0" borderId="9" xfId="26" applyNumberFormat="1" applyFont="1" applyBorder="1" applyAlignment="1">
      <alignment horizontal="left" vertical="top"/>
    </xf>
    <xf numFmtId="3" fontId="15" fillId="0" borderId="9" xfId="26" applyNumberFormat="1" applyFont="1" applyBorder="1" applyAlignment="1">
      <alignment horizontal="right" vertical="center" shrinkToFit="1"/>
    </xf>
    <xf numFmtId="3" fontId="11" fillId="0" borderId="17" xfId="26" applyNumberFormat="1" applyFont="1" applyBorder="1" applyAlignment="1">
      <alignment horizontal="right" vertical="center" shrinkToFit="1"/>
    </xf>
    <xf numFmtId="3" fontId="16" fillId="0" borderId="9" xfId="26" applyNumberFormat="1" applyFont="1" applyBorder="1" applyAlignment="1">
      <alignment horizontal="right" vertical="center" shrinkToFit="1"/>
    </xf>
    <xf numFmtId="3" fontId="16" fillId="0" borderId="9" xfId="26" applyNumberFormat="1" applyFont="1" applyBorder="1" applyAlignment="1">
      <alignment horizontal="right" shrinkToFit="1"/>
    </xf>
    <xf numFmtId="3" fontId="15" fillId="0" borderId="9" xfId="26" applyNumberFormat="1" applyFont="1" applyBorder="1" applyAlignment="1">
      <alignment horizontal="right" shrinkToFit="1"/>
    </xf>
    <xf numFmtId="3" fontId="30" fillId="0" borderId="9" xfId="26" applyNumberFormat="1" applyFont="1" applyBorder="1" applyAlignment="1">
      <alignment horizontal="right" vertical="center" shrinkToFit="1"/>
    </xf>
    <xf numFmtId="0" fontId="9" fillId="0" borderId="12" xfId="26" applyFont="1" applyBorder="1" applyAlignment="1">
      <alignment horizontal="left" vertical="center" wrapText="1"/>
    </xf>
    <xf numFmtId="3" fontId="11" fillId="0" borderId="18" xfId="26" applyNumberFormat="1" applyFont="1" applyBorder="1" applyAlignment="1">
      <alignment horizontal="right" vertical="center" shrinkToFit="1"/>
    </xf>
    <xf numFmtId="3" fontId="11" fillId="0" borderId="9" xfId="26" applyNumberFormat="1" applyFont="1" applyBorder="1" applyAlignment="1">
      <alignment horizontal="right" vertical="center" shrinkToFit="1"/>
    </xf>
    <xf numFmtId="43" fontId="15" fillId="0" borderId="9" xfId="22" applyFont="1" applyBorder="1" applyAlignment="1">
      <alignment horizontal="left" vertical="top"/>
    </xf>
    <xf numFmtId="0" fontId="14" fillId="0" borderId="9" xfId="26" applyFont="1" applyBorder="1" applyAlignment="1">
      <alignment horizontal="left" vertical="center"/>
    </xf>
    <xf numFmtId="0" fontId="12" fillId="0" borderId="9" xfId="26" applyFont="1" applyBorder="1" applyAlignment="1">
      <alignment horizontal="left" vertical="center"/>
    </xf>
    <xf numFmtId="0" fontId="12" fillId="0" borderId="9" xfId="26" applyFont="1" applyBorder="1" applyAlignment="1">
      <alignment horizontal="left" vertical="top"/>
    </xf>
    <xf numFmtId="3" fontId="12" fillId="0" borderId="9" xfId="26" applyNumberFormat="1" applyFont="1" applyBorder="1" applyAlignment="1">
      <alignment horizontal="left" vertical="top"/>
    </xf>
    <xf numFmtId="43" fontId="16" fillId="0" borderId="9" xfId="22" applyFont="1" applyBorder="1" applyAlignment="1">
      <alignment horizontal="left" vertical="top"/>
    </xf>
    <xf numFmtId="0" fontId="16" fillId="0" borderId="9" xfId="26" applyFont="1" applyAlignment="1">
      <alignment horizontal="left" vertical="center"/>
    </xf>
    <xf numFmtId="43" fontId="10" fillId="0" borderId="9" xfId="22" applyFont="1" applyAlignment="1"/>
    <xf numFmtId="165" fontId="31" fillId="0" borderId="9" xfId="22" applyNumberFormat="1" applyFont="1" applyBorder="1" applyAlignment="1"/>
    <xf numFmtId="165" fontId="31" fillId="0" borderId="9" xfId="22" applyNumberFormat="1" applyFont="1"/>
    <xf numFmtId="0" fontId="10" fillId="0" borderId="9" xfId="26" applyFont="1" applyBorder="1"/>
    <xf numFmtId="1" fontId="9" fillId="2" borderId="58" xfId="26" applyNumberFormat="1" applyFont="1" applyFill="1" applyBorder="1" applyAlignment="1">
      <alignment horizontal="center" vertical="center" shrinkToFit="1"/>
    </xf>
    <xf numFmtId="43" fontId="20" fillId="0" borderId="9" xfId="22" applyFont="1" applyBorder="1" applyAlignment="1">
      <alignment horizontal="center" vertical="center" wrapText="1"/>
    </xf>
    <xf numFmtId="165" fontId="32" fillId="0" borderId="9" xfId="22" applyNumberFormat="1" applyFont="1" applyBorder="1" applyAlignment="1">
      <alignment horizontal="center" vertical="center" shrinkToFit="1"/>
    </xf>
    <xf numFmtId="165" fontId="32" fillId="0" borderId="9" xfId="22" applyNumberFormat="1" applyFont="1" applyAlignment="1">
      <alignment horizontal="center" vertical="center" shrinkToFit="1"/>
    </xf>
    <xf numFmtId="0" fontId="12" fillId="0" borderId="9" xfId="26" applyFont="1" applyAlignment="1">
      <alignment horizontal="left" vertical="center"/>
    </xf>
    <xf numFmtId="0" fontId="9" fillId="0" borderId="5" xfId="26" applyFont="1" applyBorder="1" applyAlignment="1">
      <alignment horizontal="left" vertical="center" wrapText="1"/>
    </xf>
    <xf numFmtId="43" fontId="11" fillId="0" borderId="9" xfId="22" applyFont="1" applyBorder="1" applyAlignment="1">
      <alignment horizontal="left" vertical="center"/>
    </xf>
    <xf numFmtId="165" fontId="33" fillId="0" borderId="9" xfId="22" applyNumberFormat="1" applyFont="1" applyBorder="1" applyAlignment="1">
      <alignment horizontal="left" vertical="center"/>
    </xf>
    <xf numFmtId="165" fontId="33" fillId="0" borderId="9" xfId="22" applyNumberFormat="1" applyFont="1" applyAlignment="1">
      <alignment horizontal="left" vertical="center"/>
    </xf>
    <xf numFmtId="0" fontId="11" fillId="0" borderId="9" xfId="26" applyFont="1" applyAlignment="1">
      <alignment horizontal="left" vertical="center"/>
    </xf>
    <xf numFmtId="0" fontId="9" fillId="0" borderId="5" xfId="26" applyFont="1" applyBorder="1" applyAlignment="1">
      <alignment horizontal="left" vertical="center" wrapText="1" indent="1"/>
    </xf>
    <xf numFmtId="43" fontId="11" fillId="0" borderId="9" xfId="22" applyFont="1" applyBorder="1" applyAlignment="1">
      <alignment horizontal="left" vertical="top"/>
    </xf>
    <xf numFmtId="165" fontId="33" fillId="0" borderId="9" xfId="22" applyNumberFormat="1" applyFont="1" applyBorder="1" applyAlignment="1">
      <alignment horizontal="left" vertical="top"/>
    </xf>
    <xf numFmtId="165" fontId="33" fillId="0" borderId="9" xfId="22" applyNumberFormat="1" applyFont="1" applyAlignment="1">
      <alignment horizontal="left" vertical="top"/>
    </xf>
    <xf numFmtId="0" fontId="11" fillId="0" borderId="9" xfId="26" applyFont="1" applyAlignment="1">
      <alignment horizontal="left" vertical="top"/>
    </xf>
    <xf numFmtId="43" fontId="12" fillId="0" borderId="9" xfId="22" applyFont="1" applyBorder="1" applyAlignment="1">
      <alignment horizontal="left" vertical="top"/>
    </xf>
    <xf numFmtId="165" fontId="34" fillId="0" borderId="9" xfId="22" applyNumberFormat="1" applyFont="1" applyBorder="1" applyAlignment="1">
      <alignment horizontal="left" vertical="top"/>
    </xf>
    <xf numFmtId="165" fontId="34" fillId="0" borderId="9" xfId="22" applyNumberFormat="1" applyFont="1" applyAlignment="1">
      <alignment horizontal="left" vertical="top"/>
    </xf>
    <xf numFmtId="0" fontId="12" fillId="0" borderId="9" xfId="26" applyFont="1" applyAlignment="1">
      <alignment horizontal="left" vertical="top"/>
    </xf>
    <xf numFmtId="0" fontId="21" fillId="0" borderId="5" xfId="26" applyFont="1" applyBorder="1" applyAlignment="1">
      <alignment horizontal="left" vertical="center" wrapText="1"/>
    </xf>
    <xf numFmtId="3" fontId="9" fillId="0" borderId="22" xfId="26" applyNumberFormat="1" applyFont="1" applyBorder="1" applyAlignment="1">
      <alignment horizontal="right" vertical="center" shrinkToFit="1"/>
    </xf>
    <xf numFmtId="3" fontId="9" fillId="0" borderId="15" xfId="26" applyNumberFormat="1" applyFont="1" applyBorder="1" applyAlignment="1">
      <alignment horizontal="right" vertical="center" shrinkToFit="1"/>
    </xf>
    <xf numFmtId="43" fontId="12" fillId="0" borderId="9" xfId="22" applyFont="1" applyAlignment="1">
      <alignment horizontal="left" vertical="top"/>
    </xf>
    <xf numFmtId="43" fontId="31" fillId="0" borderId="9" xfId="22" applyFont="1" applyBorder="1"/>
    <xf numFmtId="0" fontId="10" fillId="0" borderId="9" xfId="26" applyFont="1" applyAlignment="1">
      <alignment horizontal="left" indent="1"/>
    </xf>
    <xf numFmtId="43" fontId="35" fillId="0" borderId="9" xfId="22" applyFont="1" applyBorder="1"/>
    <xf numFmtId="165" fontId="35" fillId="0" borderId="9" xfId="22" applyNumberFormat="1" applyFont="1" applyBorder="1"/>
    <xf numFmtId="0" fontId="9" fillId="0" borderId="5" xfId="26" applyFont="1" applyBorder="1" applyAlignment="1">
      <alignment horizontal="left" vertical="center" wrapText="1" indent="2"/>
    </xf>
    <xf numFmtId="3" fontId="12" fillId="0" borderId="19" xfId="26" applyNumberFormat="1" applyFont="1" applyBorder="1" applyAlignment="1">
      <alignment horizontal="right" vertical="center" shrinkToFit="1"/>
    </xf>
    <xf numFmtId="165" fontId="31" fillId="0" borderId="9" xfId="22" applyNumberFormat="1" applyFont="1" applyBorder="1"/>
    <xf numFmtId="0" fontId="10" fillId="0" borderId="5" xfId="26" applyFont="1" applyBorder="1" applyAlignment="1">
      <alignment horizontal="left" vertical="center" wrapText="1" indent="1"/>
    </xf>
    <xf numFmtId="0" fontId="21" fillId="0" borderId="6" xfId="26" applyFont="1" applyBorder="1" applyAlignment="1">
      <alignment horizontal="left" vertical="center" wrapText="1"/>
    </xf>
    <xf numFmtId="3" fontId="11" fillId="0" borderId="16" xfId="26" applyNumberFormat="1" applyFont="1" applyBorder="1" applyAlignment="1">
      <alignment horizontal="right" vertical="center" shrinkToFit="1"/>
    </xf>
    <xf numFmtId="0" fontId="10" fillId="0" borderId="9" xfId="26" applyFont="1" applyAlignment="1">
      <alignment horizontal="left" wrapText="1"/>
    </xf>
    <xf numFmtId="0" fontId="21" fillId="0" borderId="9" xfId="26" applyFont="1" applyAlignment="1">
      <alignment horizontal="left" vertical="center" wrapText="1"/>
    </xf>
    <xf numFmtId="1" fontId="9" fillId="2" borderId="51" xfId="26" applyNumberFormat="1" applyFont="1" applyFill="1" applyBorder="1" applyAlignment="1">
      <alignment horizontal="center" vertical="center" shrinkToFit="1"/>
    </xf>
    <xf numFmtId="1" fontId="9" fillId="2" borderId="25" xfId="26" applyNumberFormat="1" applyFont="1" applyFill="1" applyBorder="1" applyAlignment="1">
      <alignment horizontal="center" vertical="center" shrinkToFit="1"/>
    </xf>
    <xf numFmtId="1" fontId="9" fillId="2" borderId="21" xfId="26" applyNumberFormat="1" applyFont="1" applyFill="1" applyBorder="1" applyAlignment="1">
      <alignment horizontal="center" vertical="center" shrinkToFit="1"/>
    </xf>
    <xf numFmtId="0" fontId="10" fillId="0" borderId="19" xfId="26" applyFont="1" applyBorder="1" applyAlignment="1">
      <alignment horizontal="left" vertical="center"/>
    </xf>
    <xf numFmtId="0" fontId="10" fillId="0" borderId="24" xfId="26" applyFont="1" applyBorder="1" applyAlignment="1">
      <alignment horizontal="left"/>
    </xf>
    <xf numFmtId="0" fontId="10" fillId="0" borderId="21" xfId="26" applyFont="1" applyBorder="1" applyAlignment="1">
      <alignment horizontal="left"/>
    </xf>
    <xf numFmtId="0" fontId="9" fillId="0" borderId="19" xfId="26" applyFont="1" applyBorder="1" applyAlignment="1">
      <alignment horizontal="left" vertical="center"/>
    </xf>
    <xf numFmtId="0" fontId="10" fillId="0" borderId="19" xfId="26" applyFont="1" applyBorder="1" applyAlignment="1">
      <alignment horizontal="left"/>
    </xf>
    <xf numFmtId="0" fontId="10" fillId="0" borderId="22" xfId="26" applyFont="1" applyBorder="1" applyAlignment="1">
      <alignment horizontal="left"/>
    </xf>
    <xf numFmtId="0" fontId="9" fillId="0" borderId="19" xfId="26" applyFont="1" applyBorder="1" applyAlignment="1">
      <alignment horizontal="left" vertical="center" indent="2"/>
    </xf>
    <xf numFmtId="3" fontId="9" fillId="0" borderId="19" xfId="26" applyNumberFormat="1" applyFont="1" applyBorder="1" applyAlignment="1">
      <alignment horizontal="right"/>
    </xf>
    <xf numFmtId="3" fontId="9" fillId="0" borderId="22" xfId="26" applyNumberFormat="1" applyFont="1" applyBorder="1" applyAlignment="1">
      <alignment horizontal="right"/>
    </xf>
    <xf numFmtId="0" fontId="10" fillId="0" borderId="19" xfId="26" applyFont="1" applyBorder="1" applyAlignment="1">
      <alignment horizontal="left" vertical="center" indent="4"/>
    </xf>
    <xf numFmtId="3" fontId="10" fillId="0" borderId="19" xfId="26" applyNumberFormat="1" applyFont="1" applyBorder="1" applyAlignment="1">
      <alignment horizontal="right"/>
    </xf>
    <xf numFmtId="3" fontId="10" fillId="0" borderId="22" xfId="26" applyNumberFormat="1" applyFont="1" applyBorder="1" applyAlignment="1">
      <alignment horizontal="right"/>
    </xf>
    <xf numFmtId="0" fontId="10" fillId="0" borderId="19" xfId="26" applyFont="1" applyBorder="1" applyAlignment="1">
      <alignment horizontal="left" vertical="center" wrapText="1" indent="4"/>
    </xf>
    <xf numFmtId="3" fontId="10" fillId="0" borderId="19" xfId="26" applyNumberFormat="1" applyFont="1" applyBorder="1" applyAlignment="1">
      <alignment horizontal="right" vertical="center"/>
    </xf>
    <xf numFmtId="3" fontId="10" fillId="0" borderId="22" xfId="26" applyNumberFormat="1" applyFont="1" applyBorder="1" applyAlignment="1">
      <alignment horizontal="right" vertical="center"/>
    </xf>
    <xf numFmtId="3" fontId="10" fillId="0" borderId="9" xfId="26" applyNumberFormat="1" applyFont="1" applyBorder="1" applyAlignment="1">
      <alignment horizontal="right" vertical="center"/>
    </xf>
    <xf numFmtId="3" fontId="10" fillId="0" borderId="9" xfId="26" applyNumberFormat="1" applyFont="1" applyBorder="1" applyAlignment="1">
      <alignment horizontal="right"/>
    </xf>
    <xf numFmtId="0" fontId="9" fillId="0" borderId="19" xfId="26" applyFont="1" applyBorder="1" applyAlignment="1">
      <alignment vertical="center"/>
    </xf>
    <xf numFmtId="0" fontId="30" fillId="0" borderId="9" xfId="26" applyFont="1" applyBorder="1"/>
    <xf numFmtId="0" fontId="10" fillId="0" borderId="19" xfId="26" applyFont="1" applyBorder="1" applyAlignment="1">
      <alignment horizontal="left" vertical="center" indent="6"/>
    </xf>
    <xf numFmtId="3" fontId="10" fillId="0" borderId="9" xfId="26" applyNumberFormat="1" applyFont="1" applyBorder="1"/>
    <xf numFmtId="0" fontId="10" fillId="0" borderId="12" xfId="26" applyFont="1" applyBorder="1" applyAlignment="1">
      <alignment horizontal="left" vertical="center"/>
    </xf>
    <xf numFmtId="0" fontId="10" fillId="0" borderId="12" xfId="26" applyFont="1" applyBorder="1" applyAlignment="1">
      <alignment horizontal="left"/>
    </xf>
    <xf numFmtId="0" fontId="10" fillId="0" borderId="23" xfId="26" applyFont="1" applyBorder="1" applyAlignment="1">
      <alignment horizontal="left"/>
    </xf>
    <xf numFmtId="0" fontId="10" fillId="0" borderId="9" xfId="26" applyFont="1" applyAlignment="1">
      <alignment horizontal="left"/>
    </xf>
    <xf numFmtId="0" fontId="10" fillId="0" borderId="9" xfId="26" applyFont="1" applyBorder="1" applyAlignment="1">
      <alignment horizontal="left"/>
    </xf>
    <xf numFmtId="0" fontId="14" fillId="0" borderId="9" xfId="27" applyFont="1" applyAlignment="1">
      <alignment wrapText="1"/>
    </xf>
    <xf numFmtId="0" fontId="14" fillId="0" borderId="9" xfId="27" applyFont="1"/>
    <xf numFmtId="0" fontId="9" fillId="2" borderId="51" xfId="27" applyFont="1" applyFill="1" applyBorder="1" applyAlignment="1">
      <alignment horizontal="center" vertical="center" wrapText="1"/>
    </xf>
    <xf numFmtId="0" fontId="9" fillId="2" borderId="8" xfId="27" applyFont="1" applyFill="1" applyBorder="1" applyAlignment="1">
      <alignment horizontal="center" vertical="center" wrapText="1"/>
    </xf>
    <xf numFmtId="0" fontId="9" fillId="2" borderId="21" xfId="27" applyFont="1" applyFill="1" applyBorder="1" applyAlignment="1">
      <alignment horizontal="center" vertical="center" wrapText="1"/>
    </xf>
    <xf numFmtId="0" fontId="16" fillId="0" borderId="9" xfId="27" applyFont="1" applyAlignment="1">
      <alignment horizontal="left" vertical="top" wrapText="1"/>
    </xf>
    <xf numFmtId="165" fontId="16" fillId="0" borderId="9" xfId="28" applyNumberFormat="1" applyFont="1" applyAlignment="1">
      <alignment horizontal="left" vertical="top" wrapText="1"/>
    </xf>
    <xf numFmtId="0" fontId="9" fillId="0" borderId="5" xfId="27" applyFont="1" applyBorder="1" applyAlignment="1">
      <alignment horizontal="left" vertical="center" wrapText="1"/>
    </xf>
    <xf numFmtId="3" fontId="11" fillId="0" borderId="7" xfId="27" applyNumberFormat="1" applyFont="1" applyBorder="1" applyAlignment="1">
      <alignment horizontal="right" vertical="center" wrapText="1"/>
    </xf>
    <xf numFmtId="3" fontId="11" fillId="0" borderId="33" xfId="27" applyNumberFormat="1" applyFont="1" applyBorder="1" applyAlignment="1">
      <alignment horizontal="right" vertical="center" wrapText="1"/>
    </xf>
    <xf numFmtId="3" fontId="15" fillId="0" borderId="9" xfId="27" applyNumberFormat="1" applyFont="1" applyAlignment="1">
      <alignment horizontal="left" vertical="top"/>
    </xf>
    <xf numFmtId="165" fontId="15" fillId="0" borderId="9" xfId="28" applyNumberFormat="1" applyFont="1" applyAlignment="1">
      <alignment horizontal="left" vertical="top"/>
    </xf>
    <xf numFmtId="0" fontId="15" fillId="0" borderId="9" xfId="27" applyFont="1" applyAlignment="1">
      <alignment horizontal="left" vertical="top"/>
    </xf>
    <xf numFmtId="0" fontId="9" fillId="0" borderId="5" xfId="27" applyFont="1" applyBorder="1" applyAlignment="1">
      <alignment horizontal="left" vertical="center" wrapText="1" indent="2"/>
    </xf>
    <xf numFmtId="3" fontId="11" fillId="0" borderId="5" xfId="27" applyNumberFormat="1" applyFont="1" applyBorder="1" applyAlignment="1">
      <alignment horizontal="right" vertical="center" shrinkToFit="1"/>
    </xf>
    <xf numFmtId="3" fontId="11" fillId="0" borderId="22" xfId="27" applyNumberFormat="1" applyFont="1" applyBorder="1" applyAlignment="1">
      <alignment horizontal="right" vertical="center" wrapText="1"/>
    </xf>
    <xf numFmtId="3" fontId="11" fillId="0" borderId="22" xfId="27" applyNumberFormat="1" applyFont="1" applyBorder="1" applyAlignment="1">
      <alignment horizontal="right" vertical="center" shrinkToFit="1"/>
    </xf>
    <xf numFmtId="0" fontId="10" fillId="0" borderId="5" xfId="27" applyFont="1" applyBorder="1" applyAlignment="1">
      <alignment horizontal="left" vertical="center" wrapText="1" indent="4"/>
    </xf>
    <xf numFmtId="3" fontId="12" fillId="0" borderId="5" xfId="27" applyNumberFormat="1" applyFont="1" applyBorder="1" applyAlignment="1">
      <alignment horizontal="right" vertical="center" shrinkToFit="1"/>
    </xf>
    <xf numFmtId="3" fontId="12" fillId="0" borderId="22" xfId="27" applyNumberFormat="1" applyFont="1" applyBorder="1" applyAlignment="1">
      <alignment horizontal="right" vertical="center" shrinkToFit="1"/>
    </xf>
    <xf numFmtId="0" fontId="16" fillId="0" borderId="9" xfId="27" applyFont="1" applyAlignment="1">
      <alignment horizontal="left" vertical="top"/>
    </xf>
    <xf numFmtId="165" fontId="16" fillId="0" borderId="9" xfId="28" applyNumberFormat="1" applyFont="1" applyAlignment="1">
      <alignment horizontal="left" vertical="top"/>
    </xf>
    <xf numFmtId="3" fontId="16" fillId="0" borderId="9" xfId="27" applyNumberFormat="1" applyFont="1" applyAlignment="1">
      <alignment horizontal="left" vertical="top"/>
    </xf>
    <xf numFmtId="3" fontId="11" fillId="0" borderId="17" xfId="27" applyNumberFormat="1" applyFont="1" applyBorder="1" applyAlignment="1">
      <alignment horizontal="right" vertical="center" shrinkToFit="1"/>
    </xf>
    <xf numFmtId="3" fontId="11" fillId="0" borderId="9" xfId="27" applyNumberFormat="1" applyFont="1" applyAlignment="1">
      <alignment horizontal="right" vertical="center" shrinkToFit="1"/>
    </xf>
    <xf numFmtId="3" fontId="12" fillId="0" borderId="9" xfId="27" applyNumberFormat="1" applyFont="1" applyAlignment="1">
      <alignment horizontal="right" vertical="center" shrinkToFit="1"/>
    </xf>
    <xf numFmtId="0" fontId="9" fillId="0" borderId="18" xfId="27" applyFont="1" applyBorder="1" applyAlignment="1">
      <alignment horizontal="left" vertical="top" wrapText="1"/>
    </xf>
    <xf numFmtId="3" fontId="11" fillId="0" borderId="18" xfId="27" applyNumberFormat="1" applyFont="1" applyBorder="1" applyAlignment="1">
      <alignment vertical="center" shrinkToFit="1"/>
    </xf>
    <xf numFmtId="3" fontId="11" fillId="0" borderId="23" xfId="27" applyNumberFormat="1" applyFont="1" applyBorder="1" applyAlignment="1">
      <alignment vertical="center" shrinkToFit="1"/>
    </xf>
    <xf numFmtId="3" fontId="11" fillId="0" borderId="11" xfId="27" applyNumberFormat="1" applyFont="1" applyBorder="1" applyAlignment="1">
      <alignment vertical="center" shrinkToFit="1"/>
    </xf>
    <xf numFmtId="3" fontId="11" fillId="0" borderId="9" xfId="27" applyNumberFormat="1" applyFont="1" applyAlignment="1">
      <alignment vertical="center" shrinkToFit="1"/>
    </xf>
    <xf numFmtId="0" fontId="14" fillId="0" borderId="9" xfId="27" applyFont="1" applyAlignment="1">
      <alignment horizontal="left" vertical="top" wrapText="1"/>
    </xf>
    <xf numFmtId="0" fontId="14" fillId="0" borderId="9" xfId="29" applyFont="1" applyAlignment="1">
      <alignment horizontal="left" wrapText="1"/>
    </xf>
    <xf numFmtId="0" fontId="14" fillId="0" borderId="9" xfId="29" applyFont="1"/>
    <xf numFmtId="0" fontId="9" fillId="2" borderId="51" xfId="29" applyFont="1" applyFill="1" applyBorder="1" applyAlignment="1">
      <alignment horizontal="center" vertical="center" wrapText="1"/>
    </xf>
    <xf numFmtId="0" fontId="9" fillId="2" borderId="26" xfId="29" applyFont="1" applyFill="1" applyBorder="1" applyAlignment="1">
      <alignment horizontal="center" vertical="center" wrapText="1"/>
    </xf>
    <xf numFmtId="0" fontId="12" fillId="0" borderId="9" xfId="29" applyFont="1" applyAlignment="1">
      <alignment horizontal="left" vertical="top"/>
    </xf>
    <xf numFmtId="0" fontId="16" fillId="0" borderId="9" xfId="29" applyFont="1" applyAlignment="1">
      <alignment horizontal="left" vertical="top"/>
    </xf>
    <xf numFmtId="0" fontId="11" fillId="0" borderId="19" xfId="29" applyFont="1" applyBorder="1" applyAlignment="1">
      <alignment horizontal="left" vertical="center" wrapText="1" indent="1"/>
    </xf>
    <xf numFmtId="0" fontId="10" fillId="0" borderId="19" xfId="29" applyFont="1" applyBorder="1" applyAlignment="1">
      <alignment horizontal="center" wrapText="1"/>
    </xf>
    <xf numFmtId="0" fontId="10" fillId="0" borderId="22" xfId="29" applyFont="1" applyBorder="1" applyAlignment="1">
      <alignment horizontal="center" vertical="center" wrapText="1"/>
    </xf>
    <xf numFmtId="3" fontId="12" fillId="0" borderId="22" xfId="29" applyNumberFormat="1" applyFont="1" applyBorder="1" applyAlignment="1">
      <alignment horizontal="right" shrinkToFit="1"/>
    </xf>
    <xf numFmtId="0" fontId="11" fillId="0" borderId="19" xfId="29" applyFont="1" applyBorder="1" applyAlignment="1">
      <alignment horizontal="left" vertical="center" wrapText="1" indent="2"/>
    </xf>
    <xf numFmtId="0" fontId="10" fillId="0" borderId="19" xfId="29" applyFont="1" applyBorder="1" applyAlignment="1">
      <alignment horizontal="center" vertical="center" wrapText="1"/>
    </xf>
    <xf numFmtId="3" fontId="11" fillId="0" borderId="22" xfId="29" applyNumberFormat="1" applyFont="1" applyBorder="1" applyAlignment="1">
      <alignment horizontal="right" vertical="top" shrinkToFit="1"/>
    </xf>
    <xf numFmtId="0" fontId="11" fillId="0" borderId="19" xfId="29" applyFont="1" applyBorder="1" applyAlignment="1">
      <alignment horizontal="center" vertical="center" wrapText="1"/>
    </xf>
    <xf numFmtId="0" fontId="10" fillId="0" borderId="19" xfId="29" applyFont="1" applyBorder="1" applyAlignment="1">
      <alignment horizontal="center" vertical="top" wrapText="1"/>
    </xf>
    <xf numFmtId="3" fontId="12" fillId="0" borderId="22" xfId="29" applyNumberFormat="1" applyFont="1" applyBorder="1" applyAlignment="1">
      <alignment horizontal="right" vertical="top" shrinkToFit="1"/>
    </xf>
    <xf numFmtId="0" fontId="9" fillId="0" borderId="19" xfId="29" applyFont="1" applyBorder="1" applyAlignment="1">
      <alignment horizontal="center" vertical="center" wrapText="1"/>
    </xf>
    <xf numFmtId="0" fontId="9" fillId="0" borderId="22" xfId="29" applyFont="1" applyBorder="1" applyAlignment="1">
      <alignment horizontal="right" vertical="center" wrapText="1"/>
    </xf>
    <xf numFmtId="3" fontId="11" fillId="0" borderId="22" xfId="29" applyNumberFormat="1" applyFont="1" applyBorder="1" applyAlignment="1">
      <alignment horizontal="right" shrinkToFit="1"/>
    </xf>
    <xf numFmtId="0" fontId="12" fillId="0" borderId="19" xfId="29" applyFont="1" applyBorder="1" applyAlignment="1">
      <alignment horizontal="left" vertical="center" wrapText="1" indent="3"/>
    </xf>
    <xf numFmtId="0" fontId="10" fillId="0" borderId="22" xfId="29" applyFont="1" applyBorder="1" applyAlignment="1">
      <alignment horizontal="right" vertical="center" wrapText="1"/>
    </xf>
    <xf numFmtId="3" fontId="12" fillId="0" borderId="22" xfId="29" applyNumberFormat="1" applyFont="1" applyBorder="1" applyAlignment="1">
      <alignment horizontal="right" vertical="center" shrinkToFit="1"/>
    </xf>
    <xf numFmtId="0" fontId="12" fillId="0" borderId="19" xfId="29" applyFont="1" applyBorder="1" applyAlignment="1">
      <alignment horizontal="center" vertical="center" wrapText="1"/>
    </xf>
    <xf numFmtId="0" fontId="12" fillId="0" borderId="22" xfId="29" applyFont="1" applyBorder="1" applyAlignment="1">
      <alignment horizontal="right" vertical="center" wrapText="1"/>
    </xf>
    <xf numFmtId="3" fontId="11" fillId="0" borderId="22" xfId="29" applyNumberFormat="1" applyFont="1" applyBorder="1" applyAlignment="1">
      <alignment horizontal="right" vertical="center" shrinkToFit="1"/>
    </xf>
    <xf numFmtId="3" fontId="22" fillId="0" borderId="22" xfId="29" applyNumberFormat="1" applyFont="1" applyBorder="1" applyAlignment="1">
      <alignment horizontal="right" vertical="top" shrinkToFit="1"/>
    </xf>
    <xf numFmtId="165" fontId="12" fillId="0" borderId="9" xfId="28" applyNumberFormat="1" applyFont="1" applyBorder="1" applyAlignment="1">
      <alignment horizontal="left" vertical="top"/>
    </xf>
    <xf numFmtId="3" fontId="12" fillId="0" borderId="9" xfId="29" applyNumberFormat="1" applyFont="1" applyAlignment="1">
      <alignment horizontal="left" vertical="top"/>
    </xf>
    <xf numFmtId="43" fontId="16" fillId="0" borderId="9" xfId="28" applyFont="1" applyAlignment="1">
      <alignment horizontal="left" vertical="top"/>
    </xf>
    <xf numFmtId="0" fontId="9" fillId="0" borderId="22" xfId="29" applyFont="1" applyBorder="1" applyAlignment="1">
      <alignment horizontal="center" vertical="center" wrapText="1"/>
    </xf>
    <xf numFmtId="0" fontId="14" fillId="0" borderId="22" xfId="29" applyFont="1" applyBorder="1"/>
    <xf numFmtId="0" fontId="11" fillId="0" borderId="12" xfId="29" applyFont="1" applyBorder="1" applyAlignment="1">
      <alignment horizontal="left" vertical="center" wrapText="1" indent="1"/>
    </xf>
    <xf numFmtId="0" fontId="9" fillId="0" borderId="12" xfId="29" applyFont="1" applyBorder="1" applyAlignment="1">
      <alignment horizontal="center" vertical="center" wrapText="1"/>
    </xf>
    <xf numFmtId="0" fontId="9" fillId="0" borderId="23" xfId="29" applyFont="1" applyBorder="1" applyAlignment="1">
      <alignment horizontal="center" vertical="center" wrapText="1"/>
    </xf>
    <xf numFmtId="3" fontId="11" fillId="0" borderId="23" xfId="29" applyNumberFormat="1" applyFont="1" applyBorder="1" applyAlignment="1">
      <alignment horizontal="right" vertical="top" shrinkToFit="1"/>
    </xf>
    <xf numFmtId="0" fontId="14" fillId="0" borderId="9" xfId="29" applyFont="1" applyAlignment="1">
      <alignment horizontal="left" vertical="center"/>
    </xf>
    <xf numFmtId="0" fontId="17" fillId="0" borderId="9" xfId="29" applyFont="1" applyAlignment="1">
      <alignment horizontal="left" vertical="center"/>
    </xf>
    <xf numFmtId="0" fontId="30" fillId="0" borderId="9" xfId="29" applyFont="1" applyAlignment="1">
      <alignment horizontal="left" vertical="top"/>
    </xf>
    <xf numFmtId="3" fontId="16" fillId="0" borderId="9" xfId="29" applyNumberFormat="1" applyFont="1" applyAlignment="1">
      <alignment horizontal="left" vertical="top"/>
    </xf>
    <xf numFmtId="0" fontId="14" fillId="0" borderId="9" xfId="29" applyFont="1" applyAlignment="1">
      <alignment horizontal="left" vertical="top" wrapText="1"/>
    </xf>
    <xf numFmtId="0" fontId="17" fillId="0" borderId="9" xfId="29" applyFont="1"/>
    <xf numFmtId="0" fontId="16" fillId="0" borderId="9" xfId="29" applyFont="1" applyAlignment="1">
      <alignment horizontal="left" vertical="top" wrapText="1"/>
    </xf>
    <xf numFmtId="0" fontId="16" fillId="0" borderId="9" xfId="29" applyFont="1" applyAlignment="1">
      <alignment horizontal="right" vertical="center"/>
    </xf>
    <xf numFmtId="0" fontId="14" fillId="0" borderId="9" xfId="30" applyFont="1" applyAlignment="1">
      <alignment wrapText="1"/>
    </xf>
    <xf numFmtId="3" fontId="14" fillId="0" borderId="9" xfId="30" applyNumberFormat="1" applyFont="1"/>
    <xf numFmtId="0" fontId="14" fillId="0" borderId="9" xfId="30" applyFont="1"/>
    <xf numFmtId="0" fontId="17" fillId="0" borderId="9" xfId="30" applyFont="1"/>
    <xf numFmtId="0" fontId="13" fillId="0" borderId="9" xfId="30" applyFont="1" applyAlignment="1">
      <alignment vertical="center" wrapText="1"/>
    </xf>
    <xf numFmtId="0" fontId="16" fillId="0" borderId="9" xfId="30" applyFont="1" applyAlignment="1">
      <alignment horizontal="left" vertical="center"/>
    </xf>
    <xf numFmtId="0" fontId="17" fillId="0" borderId="9" xfId="30" applyFont="1" applyAlignment="1">
      <alignment horizontal="left" vertical="center"/>
    </xf>
    <xf numFmtId="0" fontId="14" fillId="0" borderId="9" xfId="30" applyFont="1" applyAlignment="1">
      <alignment vertical="center"/>
    </xf>
    <xf numFmtId="0" fontId="23" fillId="2" borderId="51" xfId="30" applyFont="1" applyFill="1" applyBorder="1" applyAlignment="1">
      <alignment horizontal="center" vertical="center" wrapText="1"/>
    </xf>
    <xf numFmtId="3" fontId="23" fillId="2" borderId="51" xfId="30" applyNumberFormat="1" applyFont="1" applyFill="1" applyBorder="1" applyAlignment="1">
      <alignment horizontal="center" vertical="center" wrapText="1"/>
    </xf>
    <xf numFmtId="3" fontId="23" fillId="2" borderId="21" xfId="30" applyNumberFormat="1" applyFont="1" applyFill="1" applyBorder="1" applyAlignment="1">
      <alignment horizontal="center" vertical="center" wrapText="1"/>
    </xf>
    <xf numFmtId="0" fontId="23" fillId="2" borderId="21" xfId="30" applyFont="1" applyFill="1" applyBorder="1" applyAlignment="1">
      <alignment horizontal="center" vertical="center" wrapText="1"/>
    </xf>
    <xf numFmtId="3" fontId="23" fillId="2" borderId="25" xfId="30" applyNumberFormat="1" applyFont="1" applyFill="1" applyBorder="1" applyAlignment="1">
      <alignment horizontal="center" vertical="center" wrapText="1"/>
    </xf>
    <xf numFmtId="0" fontId="16" fillId="0" borderId="9" xfId="30" applyFont="1" applyAlignment="1">
      <alignment horizontal="left" vertical="top"/>
    </xf>
    <xf numFmtId="0" fontId="17" fillId="0" borderId="9" xfId="30" applyFont="1" applyAlignment="1">
      <alignment horizontal="left" vertical="top"/>
    </xf>
    <xf numFmtId="0" fontId="23" fillId="0" borderId="19" xfId="30" applyFont="1" applyBorder="1" applyAlignment="1">
      <alignment vertical="center" wrapText="1"/>
    </xf>
    <xf numFmtId="3" fontId="24" fillId="0" borderId="5" xfId="30" applyNumberFormat="1" applyFont="1" applyBorder="1" applyAlignment="1">
      <alignment horizontal="left" vertical="center" wrapText="1"/>
    </xf>
    <xf numFmtId="3" fontId="24" fillId="0" borderId="21" xfId="30" applyNumberFormat="1" applyFont="1" applyBorder="1" applyAlignment="1">
      <alignment horizontal="left" vertical="center" wrapText="1"/>
    </xf>
    <xf numFmtId="0" fontId="23" fillId="0" borderId="21" xfId="30" applyFont="1" applyBorder="1" applyAlignment="1">
      <alignment horizontal="left" vertical="center" wrapText="1"/>
    </xf>
    <xf numFmtId="3" fontId="25" fillId="0" borderId="9" xfId="30" applyNumberFormat="1" applyFont="1" applyAlignment="1">
      <alignment horizontal="left" vertical="center" wrapText="1"/>
    </xf>
    <xf numFmtId="3" fontId="25" fillId="0" borderId="21" xfId="30" applyNumberFormat="1" applyFont="1" applyBorder="1" applyAlignment="1">
      <alignment horizontal="left" vertical="center" wrapText="1"/>
    </xf>
    <xf numFmtId="0" fontId="23" fillId="0" borderId="19" xfId="30" applyFont="1" applyBorder="1" applyAlignment="1">
      <alignment horizontal="left" vertical="center" wrapText="1" indent="1"/>
    </xf>
    <xf numFmtId="3" fontId="24" fillId="0" borderId="5" xfId="30" applyNumberFormat="1" applyFont="1" applyBorder="1" applyAlignment="1">
      <alignment horizontal="left" vertical="center" wrapText="1" indent="1"/>
    </xf>
    <xf numFmtId="3" fontId="24" fillId="0" borderId="22" xfId="30" applyNumberFormat="1" applyFont="1" applyBorder="1" applyAlignment="1">
      <alignment horizontal="left" vertical="center" wrapText="1" indent="1"/>
    </xf>
    <xf numFmtId="0" fontId="23" fillId="0" borderId="22" xfId="30" applyFont="1" applyBorder="1" applyAlignment="1">
      <alignment horizontal="left" vertical="center" wrapText="1" indent="1"/>
    </xf>
    <xf numFmtId="3" fontId="25" fillId="0" borderId="9" xfId="30" applyNumberFormat="1" applyFont="1" applyAlignment="1">
      <alignment horizontal="left" vertical="center" wrapText="1" indent="1"/>
    </xf>
    <xf numFmtId="3" fontId="25" fillId="0" borderId="22" xfId="30" applyNumberFormat="1" applyFont="1" applyBorder="1" applyAlignment="1">
      <alignment horizontal="left" vertical="center" wrapText="1" indent="1"/>
    </xf>
    <xf numFmtId="0" fontId="16" fillId="0" borderId="9" xfId="30" applyFont="1" applyAlignment="1">
      <alignment horizontal="left" vertical="top" indent="1"/>
    </xf>
    <xf numFmtId="0" fontId="17" fillId="0" borderId="9" xfId="30" applyFont="1" applyAlignment="1">
      <alignment horizontal="left" vertical="top" indent="1"/>
    </xf>
    <xf numFmtId="0" fontId="14" fillId="0" borderId="9" xfId="30" applyFont="1" applyAlignment="1">
      <alignment horizontal="left" indent="1"/>
    </xf>
    <xf numFmtId="0" fontId="23" fillId="0" borderId="19" xfId="30" applyFont="1" applyBorder="1" applyAlignment="1">
      <alignment horizontal="left" vertical="center" wrapText="1" indent="2"/>
    </xf>
    <xf numFmtId="3" fontId="25" fillId="0" borderId="5" xfId="30" applyNumberFormat="1" applyFont="1" applyBorder="1" applyAlignment="1">
      <alignment horizontal="right" vertical="center" shrinkToFit="1"/>
    </xf>
    <xf numFmtId="3" fontId="25" fillId="0" borderId="22" xfId="30" applyNumberFormat="1" applyFont="1" applyBorder="1" applyAlignment="1">
      <alignment horizontal="right" vertical="center" shrinkToFit="1"/>
    </xf>
    <xf numFmtId="0" fontId="23" fillId="0" borderId="22" xfId="30" applyFont="1" applyBorder="1" applyAlignment="1">
      <alignment horizontal="left" vertical="center" wrapText="1" indent="2"/>
    </xf>
    <xf numFmtId="3" fontId="25" fillId="0" borderId="9" xfId="30" applyNumberFormat="1" applyFont="1" applyAlignment="1">
      <alignment horizontal="right" vertical="center" shrinkToFit="1"/>
    </xf>
    <xf numFmtId="3" fontId="16" fillId="0" borderId="9" xfId="30" applyNumberFormat="1" applyFont="1" applyAlignment="1">
      <alignment horizontal="left" vertical="top"/>
    </xf>
    <xf numFmtId="165" fontId="17" fillId="0" borderId="9" xfId="30" applyNumberFormat="1" applyFont="1" applyAlignment="1">
      <alignment horizontal="left" vertical="top"/>
    </xf>
    <xf numFmtId="0" fontId="26" fillId="0" borderId="19" xfId="30" applyFont="1" applyBorder="1" applyAlignment="1">
      <alignment horizontal="left" vertical="center" wrapText="1" indent="3"/>
    </xf>
    <xf numFmtId="3" fontId="24" fillId="0" borderId="5" xfId="30" applyNumberFormat="1" applyFont="1" applyBorder="1" applyAlignment="1">
      <alignment horizontal="right" vertical="center" shrinkToFit="1"/>
    </xf>
    <xf numFmtId="3" fontId="24" fillId="0" borderId="22" xfId="30" applyNumberFormat="1" applyFont="1" applyBorder="1" applyAlignment="1">
      <alignment horizontal="right" vertical="center" shrinkToFit="1"/>
    </xf>
    <xf numFmtId="0" fontId="26" fillId="0" borderId="22" xfId="30" applyFont="1" applyBorder="1" applyAlignment="1">
      <alignment horizontal="left" vertical="center" wrapText="1" indent="3"/>
    </xf>
    <xf numFmtId="3" fontId="24" fillId="0" borderId="9" xfId="30" applyNumberFormat="1" applyFont="1" applyAlignment="1">
      <alignment horizontal="right" vertical="center" shrinkToFit="1"/>
    </xf>
    <xf numFmtId="3" fontId="14" fillId="0" borderId="22" xfId="30" applyNumberFormat="1" applyFont="1" applyBorder="1"/>
    <xf numFmtId="165" fontId="16" fillId="0" borderId="9" xfId="28" applyNumberFormat="1" applyFont="1" applyAlignment="1">
      <alignment horizontal="left" vertical="center"/>
    </xf>
    <xf numFmtId="0" fontId="26" fillId="0" borderId="22" xfId="31" applyFont="1" applyBorder="1" applyAlignment="1">
      <alignment horizontal="left" vertical="center" wrapText="1" indent="3"/>
    </xf>
    <xf numFmtId="3" fontId="24" fillId="0" borderId="9" xfId="30" applyNumberFormat="1" applyFont="1" applyAlignment="1">
      <alignment horizontal="right" vertical="center"/>
    </xf>
    <xf numFmtId="0" fontId="23" fillId="0" borderId="22" xfId="31" applyFont="1" applyBorder="1" applyAlignment="1">
      <alignment horizontal="left" vertical="center" wrapText="1" indent="2"/>
    </xf>
    <xf numFmtId="3" fontId="30" fillId="0" borderId="22" xfId="30" applyNumberFormat="1" applyFont="1" applyBorder="1" applyAlignment="1">
      <alignment horizontal="right" vertical="center" shrinkToFit="1"/>
    </xf>
    <xf numFmtId="3" fontId="30" fillId="0" borderId="9" xfId="30" applyNumberFormat="1" applyFont="1" applyAlignment="1">
      <alignment horizontal="right" vertical="center" shrinkToFit="1"/>
    </xf>
    <xf numFmtId="0" fontId="26" fillId="0" borderId="9" xfId="30" applyFont="1" applyAlignment="1">
      <alignment horizontal="left" vertical="center" wrapText="1" indent="3"/>
    </xf>
    <xf numFmtId="3" fontId="24" fillId="0" borderId="19" xfId="30" applyNumberFormat="1" applyFont="1" applyBorder="1" applyAlignment="1">
      <alignment horizontal="right" vertical="center" shrinkToFit="1"/>
    </xf>
    <xf numFmtId="165" fontId="16" fillId="0" borderId="9" xfId="28" applyNumberFormat="1" applyFont="1" applyBorder="1" applyAlignment="1">
      <alignment horizontal="left" vertical="top"/>
    </xf>
    <xf numFmtId="0" fontId="23" fillId="0" borderId="9" xfId="30" applyFont="1" applyAlignment="1">
      <alignment horizontal="left" vertical="center" wrapText="1" indent="2"/>
    </xf>
    <xf numFmtId="3" fontId="25" fillId="0" borderId="19" xfId="30" applyNumberFormat="1" applyFont="1" applyBorder="1" applyAlignment="1">
      <alignment horizontal="right" vertical="center" shrinkToFit="1"/>
    </xf>
    <xf numFmtId="165" fontId="16" fillId="0" borderId="9" xfId="28" applyNumberFormat="1" applyFont="1" applyBorder="1" applyAlignment="1">
      <alignment horizontal="left" vertical="center"/>
    </xf>
    <xf numFmtId="3" fontId="24" fillId="0" borderId="10" xfId="30" applyNumberFormat="1" applyFont="1" applyBorder="1" applyAlignment="1">
      <alignment horizontal="right" vertical="center" shrinkToFit="1"/>
    </xf>
    <xf numFmtId="0" fontId="26" fillId="0" borderId="10" xfId="30" applyFont="1" applyBorder="1" applyAlignment="1">
      <alignment horizontal="left" vertical="center" wrapText="1" indent="3"/>
    </xf>
    <xf numFmtId="3" fontId="25" fillId="0" borderId="10" xfId="30" applyNumberFormat="1" applyFont="1" applyBorder="1" applyAlignment="1">
      <alignment horizontal="right" vertical="center" shrinkToFit="1"/>
    </xf>
    <xf numFmtId="0" fontId="23" fillId="0" borderId="5" xfId="30" applyFont="1" applyBorder="1" applyAlignment="1">
      <alignment horizontal="left" vertical="center" wrapText="1" indent="1"/>
    </xf>
    <xf numFmtId="0" fontId="23" fillId="0" borderId="19" xfId="30" applyFont="1" applyBorder="1" applyAlignment="1">
      <alignment horizontal="left" vertical="center" wrapText="1"/>
    </xf>
    <xf numFmtId="0" fontId="23" fillId="0" borderId="10" xfId="30" applyFont="1" applyBorder="1" applyAlignment="1">
      <alignment horizontal="left" vertical="center" wrapText="1"/>
    </xf>
    <xf numFmtId="3" fontId="25" fillId="0" borderId="10" xfId="30" applyNumberFormat="1" applyFont="1" applyBorder="1" applyAlignment="1">
      <alignment horizontal="right" vertical="center" wrapText="1"/>
    </xf>
    <xf numFmtId="3" fontId="25" fillId="0" borderId="5" xfId="30" applyNumberFormat="1" applyFont="1" applyBorder="1" applyAlignment="1">
      <alignment horizontal="right" vertical="center" wrapText="1"/>
    </xf>
    <xf numFmtId="3" fontId="25" fillId="0" borderId="22" xfId="30" applyNumberFormat="1" applyFont="1" applyBorder="1" applyAlignment="1">
      <alignment horizontal="right" vertical="center" wrapText="1"/>
    </xf>
    <xf numFmtId="0" fontId="26" fillId="0" borderId="5" xfId="30" applyFont="1" applyBorder="1" applyAlignment="1">
      <alignment horizontal="left" vertical="center" wrapText="1" indent="3"/>
    </xf>
    <xf numFmtId="0" fontId="24" fillId="0" borderId="19" xfId="30" applyFont="1" applyBorder="1" applyAlignment="1">
      <alignment vertical="center" wrapText="1"/>
    </xf>
    <xf numFmtId="3" fontId="24" fillId="0" borderId="10" xfId="30" applyNumberFormat="1" applyFont="1" applyBorder="1" applyAlignment="1">
      <alignment horizontal="left" vertical="center" wrapText="1"/>
    </xf>
    <xf numFmtId="3" fontId="19" fillId="0" borderId="9" xfId="30" applyNumberFormat="1" applyFont="1" applyAlignment="1">
      <alignment horizontal="right" vertical="center" shrinkToFit="1"/>
    </xf>
    <xf numFmtId="0" fontId="26" fillId="0" borderId="17" xfId="30" applyFont="1" applyBorder="1" applyAlignment="1">
      <alignment horizontal="left" vertical="center" wrapText="1" indent="3"/>
    </xf>
    <xf numFmtId="164" fontId="16" fillId="0" borderId="9" xfId="30" applyNumberFormat="1" applyFont="1" applyAlignment="1">
      <alignment horizontal="left" vertical="top"/>
    </xf>
    <xf numFmtId="0" fontId="26" fillId="0" borderId="12" xfId="30" applyFont="1" applyBorder="1" applyAlignment="1">
      <alignment horizontal="left" vertical="center" wrapText="1" indent="3"/>
    </xf>
    <xf numFmtId="3" fontId="24" fillId="0" borderId="20" xfId="30" applyNumberFormat="1" applyFont="1" applyBorder="1" applyAlignment="1">
      <alignment horizontal="right" vertical="center" shrinkToFit="1"/>
    </xf>
    <xf numFmtId="0" fontId="23" fillId="0" borderId="20" xfId="30" applyFont="1" applyBorder="1" applyAlignment="1">
      <alignment horizontal="left" vertical="center" wrapText="1"/>
    </xf>
    <xf numFmtId="3" fontId="25" fillId="0" borderId="18" xfId="30" applyNumberFormat="1" applyFont="1" applyBorder="1" applyAlignment="1">
      <alignment horizontal="right" vertical="center" shrinkToFit="1"/>
    </xf>
    <xf numFmtId="3" fontId="25" fillId="0" borderId="23" xfId="30" applyNumberFormat="1" applyFont="1" applyBorder="1" applyAlignment="1">
      <alignment horizontal="right" vertical="center" shrinkToFit="1"/>
    </xf>
    <xf numFmtId="0" fontId="16" fillId="0" borderId="9" xfId="30" applyFont="1" applyAlignment="1">
      <alignment horizontal="left" vertical="top" wrapText="1"/>
    </xf>
    <xf numFmtId="0" fontId="84" fillId="3" borderId="34" xfId="0" applyFont="1" applyFill="1" applyBorder="1" applyAlignment="1">
      <alignment horizontal="center" vertical="center" wrapText="1"/>
    </xf>
    <xf numFmtId="0" fontId="84" fillId="3" borderId="35" xfId="0" applyFont="1" applyFill="1" applyBorder="1" applyAlignment="1">
      <alignment horizontal="center" vertical="center" wrapText="1"/>
    </xf>
    <xf numFmtId="0" fontId="38" fillId="0" borderId="36" xfId="0" applyFont="1" applyBorder="1" applyAlignment="1">
      <alignment horizontal="center" vertical="center" wrapText="1"/>
    </xf>
    <xf numFmtId="0" fontId="38" fillId="0" borderId="37" xfId="0" applyFont="1" applyBorder="1" applyAlignment="1">
      <alignment horizontal="justify" vertical="center"/>
    </xf>
    <xf numFmtId="0" fontId="38" fillId="0" borderId="37" xfId="0" applyFont="1" applyBorder="1" applyAlignment="1">
      <alignment horizontal="center" vertical="center"/>
    </xf>
    <xf numFmtId="4" fontId="38" fillId="0" borderId="37" xfId="0" applyNumberFormat="1" applyFont="1" applyBorder="1" applyAlignment="1">
      <alignment horizontal="right" vertical="center"/>
    </xf>
    <xf numFmtId="0" fontId="38" fillId="0" borderId="37" xfId="0" applyFont="1" applyBorder="1" applyAlignment="1">
      <alignment horizontal="right" vertical="center"/>
    </xf>
    <xf numFmtId="0" fontId="84" fillId="3" borderId="36" xfId="0" applyFont="1" applyFill="1" applyBorder="1" applyAlignment="1">
      <alignment horizontal="center" vertical="center" wrapText="1"/>
    </xf>
    <xf numFmtId="0" fontId="84" fillId="3" borderId="37" xfId="0" applyFont="1" applyFill="1" applyBorder="1" applyAlignment="1">
      <alignment horizontal="center" vertical="center"/>
    </xf>
    <xf numFmtId="0" fontId="78" fillId="3" borderId="37" xfId="0" applyFont="1" applyFill="1" applyBorder="1" applyAlignment="1">
      <alignment horizontal="center" vertical="center"/>
    </xf>
    <xf numFmtId="4" fontId="78" fillId="3" borderId="37" xfId="0" applyNumberFormat="1" applyFont="1" applyFill="1" applyBorder="1" applyAlignment="1">
      <alignment horizontal="right" vertical="center"/>
    </xf>
    <xf numFmtId="0" fontId="39" fillId="3" borderId="34" xfId="0" applyFont="1" applyFill="1" applyBorder="1" applyAlignment="1">
      <alignment horizontal="center" vertical="center" wrapText="1"/>
    </xf>
    <xf numFmtId="0" fontId="39" fillId="3" borderId="35" xfId="0" applyFont="1" applyFill="1" applyBorder="1" applyAlignment="1">
      <alignment horizontal="center" vertical="center" wrapText="1"/>
    </xf>
    <xf numFmtId="0" fontId="38" fillId="0" borderId="36" xfId="0" applyFont="1" applyBorder="1" applyAlignment="1">
      <alignment horizontal="center" vertical="center"/>
    </xf>
    <xf numFmtId="0" fontId="83" fillId="0" borderId="37" xfId="0" applyFont="1" applyBorder="1" applyAlignment="1">
      <alignment horizontal="left" vertical="center"/>
    </xf>
    <xf numFmtId="0" fontId="83" fillId="0" borderId="37" xfId="0" applyFont="1" applyBorder="1" applyAlignment="1">
      <alignment horizontal="center" vertical="center"/>
    </xf>
    <xf numFmtId="4" fontId="83" fillId="0" borderId="37" xfId="0" applyNumberFormat="1" applyFont="1" applyBorder="1" applyAlignment="1">
      <alignment horizontal="right" vertical="center"/>
    </xf>
    <xf numFmtId="0" fontId="83" fillId="0" borderId="37" xfId="0" applyFont="1" applyBorder="1" applyAlignment="1">
      <alignment horizontal="right" vertical="center"/>
    </xf>
    <xf numFmtId="0" fontId="39" fillId="3" borderId="37" xfId="0" applyFont="1" applyFill="1" applyBorder="1" applyAlignment="1">
      <alignment horizontal="center" vertical="center"/>
    </xf>
    <xf numFmtId="4" fontId="39" fillId="3" borderId="37" xfId="0" applyNumberFormat="1" applyFont="1" applyFill="1" applyBorder="1" applyAlignment="1">
      <alignment horizontal="right" vertical="center"/>
    </xf>
    <xf numFmtId="0" fontId="85" fillId="11" borderId="37" xfId="0" applyFont="1" applyFill="1" applyBorder="1" applyAlignment="1">
      <alignment horizontal="justify" vertical="center" wrapText="1"/>
    </xf>
    <xf numFmtId="0" fontId="86" fillId="12" borderId="36" xfId="0" applyFont="1" applyFill="1" applyBorder="1" applyAlignment="1">
      <alignment horizontal="justify" vertical="center" wrapText="1"/>
    </xf>
    <xf numFmtId="6" fontId="86" fillId="12" borderId="37" xfId="0" applyNumberFormat="1" applyFont="1" applyFill="1" applyBorder="1" applyAlignment="1">
      <alignment horizontal="justify" vertical="center" wrapText="1"/>
    </xf>
    <xf numFmtId="9" fontId="86" fillId="12" borderId="37" xfId="0" applyNumberFormat="1" applyFont="1" applyFill="1" applyBorder="1" applyAlignment="1">
      <alignment horizontal="justify" vertical="center" wrapText="1"/>
    </xf>
    <xf numFmtId="0" fontId="86" fillId="0" borderId="36" xfId="0" applyFont="1" applyBorder="1" applyAlignment="1">
      <alignment horizontal="justify" vertical="center" wrapText="1"/>
    </xf>
    <xf numFmtId="6" fontId="86" fillId="0" borderId="37" xfId="0" applyNumberFormat="1" applyFont="1" applyBorder="1" applyAlignment="1">
      <alignment horizontal="justify" vertical="center" wrapText="1"/>
    </xf>
    <xf numFmtId="9" fontId="86" fillId="0" borderId="37" xfId="0" applyNumberFormat="1" applyFont="1" applyBorder="1" applyAlignment="1">
      <alignment horizontal="justify" vertical="center" wrapText="1"/>
    </xf>
    <xf numFmtId="0" fontId="85" fillId="11" borderId="48" xfId="0" applyFont="1" applyFill="1" applyBorder="1" applyAlignment="1">
      <alignment horizontal="justify" vertical="center" wrapText="1"/>
    </xf>
    <xf numFmtId="0" fontId="3" fillId="0" borderId="9" xfId="26"/>
    <xf numFmtId="0" fontId="51" fillId="7" borderId="51" xfId="26" applyFont="1" applyFill="1" applyBorder="1" applyAlignment="1">
      <alignment horizontal="center" vertical="center" wrapText="1"/>
    </xf>
    <xf numFmtId="0" fontId="51" fillId="7" borderId="51" xfId="26" quotePrefix="1" applyFont="1" applyFill="1" applyBorder="1" applyAlignment="1">
      <alignment horizontal="center" vertical="center" wrapText="1"/>
    </xf>
    <xf numFmtId="0" fontId="3" fillId="0" borderId="51" xfId="26" applyFont="1" applyFill="1" applyBorder="1"/>
    <xf numFmtId="0" fontId="52" fillId="0" borderId="51" xfId="26" applyFont="1" applyFill="1" applyBorder="1" applyAlignment="1">
      <alignment horizontal="left" vertical="center" wrapText="1"/>
    </xf>
    <xf numFmtId="41" fontId="3" fillId="0" borderId="51" xfId="28" applyNumberFormat="1" applyFont="1" applyFill="1" applyBorder="1" applyAlignment="1">
      <alignment vertical="center"/>
    </xf>
    <xf numFmtId="41" fontId="3" fillId="0" borderId="51" xfId="23" applyNumberFormat="1" applyFont="1" applyFill="1" applyBorder="1" applyAlignment="1">
      <alignment vertical="center"/>
    </xf>
    <xf numFmtId="3" fontId="3" fillId="0" borderId="9" xfId="26" applyNumberFormat="1"/>
    <xf numFmtId="41" fontId="3" fillId="0" borderId="51" xfId="28" applyNumberFormat="1" applyFont="1" applyFill="1" applyBorder="1" applyAlignment="1">
      <alignment horizontal="center" vertical="center"/>
    </xf>
    <xf numFmtId="0" fontId="3" fillId="0" borderId="9" xfId="26" applyFill="1"/>
    <xf numFmtId="41" fontId="53" fillId="0" borderId="51" xfId="28" applyNumberFormat="1" applyFont="1" applyFill="1" applyBorder="1" applyAlignment="1">
      <alignment vertical="center"/>
    </xf>
    <xf numFmtId="172" fontId="3" fillId="0" borderId="51" xfId="28" applyNumberFormat="1" applyFont="1" applyFill="1" applyBorder="1" applyAlignment="1">
      <alignment horizontal="right" vertical="center"/>
    </xf>
    <xf numFmtId="172" fontId="53" fillId="0" borderId="51" xfId="28" applyNumberFormat="1" applyFont="1" applyFill="1" applyBorder="1" applyAlignment="1">
      <alignment horizontal="right" vertical="center"/>
    </xf>
    <xf numFmtId="172" fontId="3" fillId="0" borderId="51" xfId="23" applyNumberFormat="1" applyFont="1" applyFill="1" applyBorder="1" applyAlignment="1">
      <alignment horizontal="right" vertical="center"/>
    </xf>
    <xf numFmtId="43" fontId="3" fillId="0" borderId="9" xfId="26" applyNumberFormat="1"/>
    <xf numFmtId="0" fontId="50" fillId="7" borderId="51" xfId="26" applyFont="1" applyFill="1" applyBorder="1" applyAlignment="1">
      <alignment horizontal="center" vertical="center"/>
    </xf>
    <xf numFmtId="172" fontId="50" fillId="7" borderId="51" xfId="28" applyNumberFormat="1" applyFont="1" applyFill="1" applyBorder="1" applyAlignment="1">
      <alignment horizontal="right" vertical="center"/>
    </xf>
    <xf numFmtId="43" fontId="0" fillId="0" borderId="9" xfId="28" applyFont="1" applyAlignment="1">
      <alignment vertical="center"/>
    </xf>
    <xf numFmtId="43" fontId="3" fillId="0" borderId="9" xfId="26" applyNumberFormat="1" applyAlignment="1">
      <alignment vertical="center"/>
    </xf>
    <xf numFmtId="0" fontId="3" fillId="0" borderId="9" xfId="26" applyAlignment="1">
      <alignment vertical="center"/>
    </xf>
    <xf numFmtId="172" fontId="54" fillId="0" borderId="9" xfId="26" applyNumberFormat="1" applyFont="1" applyAlignment="1">
      <alignment horizontal="right" vertical="center"/>
    </xf>
    <xf numFmtId="172" fontId="3" fillId="0" borderId="9" xfId="26" applyNumberFormat="1" applyAlignment="1">
      <alignment horizontal="right" vertical="center"/>
    </xf>
    <xf numFmtId="0" fontId="55" fillId="0" borderId="51" xfId="26" applyFont="1" applyFill="1" applyBorder="1" applyAlignment="1">
      <alignment horizontal="left" vertical="center" wrapText="1"/>
    </xf>
    <xf numFmtId="41" fontId="37" fillId="0" borderId="51" xfId="28" applyNumberFormat="1" applyFont="1" applyFill="1" applyBorder="1" applyAlignment="1">
      <alignment horizontal="right" vertical="center"/>
    </xf>
    <xf numFmtId="0" fontId="52" fillId="0" borderId="51" xfId="26" applyFont="1" applyFill="1" applyBorder="1" applyAlignment="1">
      <alignment horizontal="left" vertical="center" wrapText="1" indent="2"/>
    </xf>
    <xf numFmtId="41" fontId="3" fillId="0" borderId="51" xfId="28" applyNumberFormat="1" applyFont="1" applyFill="1" applyBorder="1" applyAlignment="1">
      <alignment horizontal="right" vertical="center"/>
    </xf>
    <xf numFmtId="41" fontId="3" fillId="0" borderId="51" xfId="23" applyNumberFormat="1" applyFont="1" applyFill="1" applyBorder="1" applyAlignment="1">
      <alignment horizontal="right" vertical="center"/>
    </xf>
    <xf numFmtId="4" fontId="3" fillId="0" borderId="9" xfId="26" applyNumberFormat="1"/>
    <xf numFmtId="41" fontId="50" fillId="7" borderId="51" xfId="28" applyNumberFormat="1" applyFont="1" applyFill="1" applyBorder="1" applyAlignment="1">
      <alignment horizontal="right" vertical="center"/>
    </xf>
    <xf numFmtId="0" fontId="3" fillId="0" borderId="9" xfId="26" applyAlignment="1">
      <alignment horizontal="right" vertical="center"/>
    </xf>
    <xf numFmtId="43" fontId="0" fillId="0" borderId="9" xfId="28" applyFont="1"/>
    <xf numFmtId="0" fontId="56" fillId="0" borderId="9" xfId="26" applyFont="1"/>
    <xf numFmtId="41" fontId="3" fillId="0" borderId="9" xfId="26" applyNumberFormat="1"/>
    <xf numFmtId="0" fontId="87" fillId="0" borderId="9" xfId="24" applyFont="1" applyAlignment="1">
      <alignment vertical="center"/>
    </xf>
    <xf numFmtId="0" fontId="59" fillId="0" borderId="49" xfId="24" applyFont="1" applyBorder="1" applyAlignment="1">
      <alignment vertical="center"/>
    </xf>
    <xf numFmtId="19" fontId="88" fillId="0" borderId="9" xfId="24" applyNumberFormat="1" applyFont="1" applyAlignment="1">
      <alignment horizontal="right" vertical="center"/>
    </xf>
    <xf numFmtId="167" fontId="88" fillId="0" borderId="9" xfId="24" applyNumberFormat="1" applyFont="1" applyAlignment="1">
      <alignment horizontal="right" vertical="center"/>
    </xf>
    <xf numFmtId="0" fontId="67" fillId="0" borderId="9" xfId="24" applyFont="1" applyAlignment="1">
      <alignment horizontal="right" vertical="center"/>
    </xf>
    <xf numFmtId="0" fontId="12" fillId="0" borderId="9" xfId="26" applyFont="1" applyAlignment="1">
      <alignment horizontal="left" vertical="top" wrapText="1"/>
    </xf>
    <xf numFmtId="0" fontId="28" fillId="0" borderId="9" xfId="26" applyFont="1"/>
    <xf numFmtId="0" fontId="81" fillId="10" borderId="7" xfId="26" applyFont="1" applyFill="1" applyBorder="1" applyAlignment="1">
      <alignment horizontal="left" vertical="center" wrapText="1"/>
    </xf>
    <xf numFmtId="0" fontId="81" fillId="10" borderId="8" xfId="26" applyFont="1" applyFill="1" applyBorder="1" applyAlignment="1">
      <alignment horizontal="center" vertical="center" wrapText="1"/>
    </xf>
    <xf numFmtId="0" fontId="81" fillId="10" borderId="55" xfId="26" applyFont="1" applyFill="1" applyBorder="1" applyAlignment="1">
      <alignment horizontal="center" vertical="center" wrapText="1"/>
    </xf>
    <xf numFmtId="0" fontId="16" fillId="0" borderId="5" xfId="26" applyFont="1" applyBorder="1" applyAlignment="1">
      <alignment horizontal="left" vertical="center" wrapText="1"/>
    </xf>
    <xf numFmtId="0" fontId="16" fillId="0" borderId="10" xfId="26" applyFont="1" applyBorder="1" applyAlignment="1">
      <alignment horizontal="left" vertical="center" wrapText="1"/>
    </xf>
    <xf numFmtId="165" fontId="16" fillId="0" borderId="60" xfId="28" applyNumberFormat="1" applyFont="1" applyBorder="1" applyAlignment="1">
      <alignment horizontal="right" vertical="center" wrapText="1"/>
    </xf>
    <xf numFmtId="3" fontId="15" fillId="0" borderId="4" xfId="26" applyNumberFormat="1" applyFont="1" applyBorder="1" applyAlignment="1">
      <alignment horizontal="right" vertical="center" wrapText="1"/>
    </xf>
    <xf numFmtId="0" fontId="89" fillId="0" borderId="9" xfId="26" applyFont="1" applyAlignment="1">
      <alignment horizontal="left" vertical="top"/>
    </xf>
    <xf numFmtId="0" fontId="89" fillId="0" borderId="9" xfId="26" applyFont="1" applyAlignment="1">
      <alignment horizontal="left" vertical="top" wrapText="1"/>
    </xf>
    <xf numFmtId="0" fontId="81" fillId="10" borderId="57" xfId="26" applyFont="1" applyFill="1" applyBorder="1" applyAlignment="1">
      <alignment horizontal="center" vertical="center" wrapText="1"/>
    </xf>
    <xf numFmtId="0" fontId="28" fillId="0" borderId="9" xfId="26" applyFont="1" applyAlignment="1">
      <alignment wrapText="1"/>
    </xf>
    <xf numFmtId="43" fontId="9" fillId="0" borderId="9" xfId="28" applyFont="1" applyBorder="1" applyAlignment="1">
      <alignment horizontal="center" vertical="center" wrapText="1"/>
    </xf>
    <xf numFmtId="0" fontId="14" fillId="0" borderId="9" xfId="26" applyFont="1" applyAlignment="1">
      <alignment horizontal="center" vertical="center"/>
    </xf>
    <xf numFmtId="43" fontId="9" fillId="0" borderId="9" xfId="28" applyFont="1" applyBorder="1" applyAlignment="1">
      <alignment horizontal="center" vertical="center"/>
    </xf>
    <xf numFmtId="43" fontId="13" fillId="0" borderId="9" xfId="28" applyFont="1" applyBorder="1" applyAlignment="1">
      <alignment horizontal="center" vertical="center"/>
    </xf>
    <xf numFmtId="1" fontId="9" fillId="2" borderId="24" xfId="26" applyNumberFormat="1" applyFont="1" applyFill="1" applyBorder="1" applyAlignment="1">
      <alignment horizontal="center" vertical="center" shrinkToFit="1"/>
    </xf>
    <xf numFmtId="1" fontId="9" fillId="0" borderId="29" xfId="26" applyNumberFormat="1" applyFont="1" applyBorder="1" applyAlignment="1">
      <alignment horizontal="right" vertical="center" wrapText="1"/>
    </xf>
    <xf numFmtId="0" fontId="13" fillId="0" borderId="9" xfId="26" applyFont="1" applyBorder="1" applyAlignment="1">
      <alignment wrapText="1"/>
    </xf>
    <xf numFmtId="0" fontId="9" fillId="0" borderId="19" xfId="26" applyFont="1" applyBorder="1" applyAlignment="1">
      <alignment horizontal="left" vertical="center" wrapText="1" indent="2"/>
    </xf>
    <xf numFmtId="0" fontId="13" fillId="0" borderId="9" xfId="26" applyFont="1" applyBorder="1" applyAlignment="1">
      <alignment vertical="top" wrapText="1"/>
    </xf>
    <xf numFmtId="165" fontId="13" fillId="0" borderId="9" xfId="28" applyNumberFormat="1" applyFont="1" applyBorder="1" applyAlignment="1">
      <alignment vertical="top" wrapText="1"/>
    </xf>
    <xf numFmtId="0" fontId="14" fillId="0" borderId="9" xfId="26" applyFont="1" applyBorder="1" applyAlignment="1">
      <alignment vertical="top" wrapText="1"/>
    </xf>
    <xf numFmtId="165" fontId="14" fillId="0" borderId="9" xfId="28" applyNumberFormat="1" applyFont="1" applyBorder="1" applyAlignment="1">
      <alignment vertical="top" wrapText="1"/>
    </xf>
    <xf numFmtId="0" fontId="10" fillId="0" borderId="19" xfId="26" applyFont="1" applyBorder="1" applyAlignment="1">
      <alignment horizontal="left" vertical="center" wrapText="1" indent="3"/>
    </xf>
    <xf numFmtId="0" fontId="15" fillId="0" borderId="9" xfId="26" applyFont="1" applyBorder="1" applyAlignment="1">
      <alignment vertical="top" wrapText="1"/>
    </xf>
    <xf numFmtId="165" fontId="15" fillId="0" borderId="9" xfId="28" applyNumberFormat="1" applyFont="1" applyBorder="1" applyAlignment="1">
      <alignment vertical="top" wrapText="1"/>
    </xf>
    <xf numFmtId="0" fontId="14" fillId="0" borderId="9" xfId="26" applyFont="1" applyAlignment="1">
      <alignment vertical="top" wrapText="1"/>
    </xf>
    <xf numFmtId="165" fontId="14" fillId="0" borderId="9" xfId="28" applyNumberFormat="1" applyFont="1" applyAlignment="1">
      <alignment vertical="top" wrapText="1"/>
    </xf>
    <xf numFmtId="165" fontId="13" fillId="0" borderId="9" xfId="28" applyNumberFormat="1" applyFont="1" applyAlignment="1">
      <alignment vertical="top" wrapText="1"/>
    </xf>
    <xf numFmtId="0" fontId="9" fillId="0" borderId="19" xfId="26" applyFont="1" applyBorder="1" applyAlignment="1">
      <alignment horizontal="left" vertical="center" wrapText="1" indent="1"/>
    </xf>
    <xf numFmtId="0" fontId="9" fillId="0" borderId="12" xfId="26" applyFont="1" applyBorder="1" applyAlignment="1">
      <alignment horizontal="left" vertical="center" wrapText="1" indent="1"/>
    </xf>
    <xf numFmtId="3" fontId="9" fillId="0" borderId="9" xfId="26" applyNumberFormat="1" applyFont="1" applyBorder="1" applyAlignment="1">
      <alignment horizontal="right" vertical="center" wrapText="1"/>
    </xf>
    <xf numFmtId="3" fontId="15" fillId="0" borderId="9" xfId="26" applyNumberFormat="1" applyFont="1" applyBorder="1"/>
    <xf numFmtId="0" fontId="10" fillId="0" borderId="9" xfId="26" applyFont="1" applyBorder="1" applyAlignment="1">
      <alignment vertical="center"/>
    </xf>
    <xf numFmtId="3" fontId="28" fillId="0" borderId="9" xfId="26" applyNumberFormat="1" applyFont="1" applyAlignment="1">
      <alignment vertical="center"/>
    </xf>
    <xf numFmtId="0" fontId="14" fillId="0" borderId="9" xfId="26" applyFont="1" applyBorder="1" applyAlignment="1">
      <alignment vertical="center"/>
    </xf>
    <xf numFmtId="0" fontId="13" fillId="0" borderId="9" xfId="26" applyFont="1" applyAlignment="1">
      <alignment horizontal="left" vertical="center"/>
    </xf>
    <xf numFmtId="0" fontId="13" fillId="0" borderId="9" xfId="26" applyFont="1" applyAlignment="1">
      <alignment vertical="center"/>
    </xf>
    <xf numFmtId="0" fontId="13" fillId="0" borderId="9" xfId="26" applyFont="1" applyAlignment="1">
      <alignment vertical="top" wrapText="1"/>
    </xf>
    <xf numFmtId="165" fontId="10" fillId="0" borderId="9" xfId="28" applyNumberFormat="1" applyFont="1" applyAlignment="1">
      <alignment horizontal="center"/>
    </xf>
    <xf numFmtId="0" fontId="9" fillId="2" borderId="28" xfId="26" applyFont="1" applyFill="1" applyBorder="1" applyAlignment="1">
      <alignment horizontal="center" vertical="center" wrapText="1"/>
    </xf>
    <xf numFmtId="165" fontId="10" fillId="0" borderId="9" xfId="28" applyNumberFormat="1" applyFont="1"/>
    <xf numFmtId="43" fontId="10" fillId="0" borderId="9" xfId="28" applyFont="1"/>
    <xf numFmtId="3" fontId="11" fillId="0" borderId="22" xfId="28" applyNumberFormat="1" applyFont="1" applyBorder="1" applyAlignment="1">
      <alignment horizontal="right" vertical="center"/>
    </xf>
    <xf numFmtId="165" fontId="10" fillId="0" borderId="9" xfId="28" applyNumberFormat="1" applyFont="1" applyAlignment="1">
      <alignment vertical="center"/>
    </xf>
    <xf numFmtId="43" fontId="10" fillId="0" borderId="9" xfId="28" applyFont="1" applyAlignment="1">
      <alignment vertical="center"/>
    </xf>
    <xf numFmtId="165" fontId="10" fillId="0" borderId="9" xfId="28" applyNumberFormat="1" applyFont="1" applyAlignment="1">
      <alignment vertical="top"/>
    </xf>
    <xf numFmtId="43" fontId="10" fillId="0" borderId="9" xfId="28" applyFont="1" applyAlignment="1">
      <alignment vertical="top"/>
    </xf>
    <xf numFmtId="3" fontId="11" fillId="0" borderId="27" xfId="26" applyNumberFormat="1" applyFont="1" applyBorder="1" applyAlignment="1">
      <alignment horizontal="right" vertical="center" shrinkToFit="1"/>
    </xf>
    <xf numFmtId="43" fontId="10" fillId="0" borderId="9" xfId="28" applyFont="1" applyAlignment="1"/>
    <xf numFmtId="165" fontId="10" fillId="0" borderId="9" xfId="28" applyNumberFormat="1" applyFont="1" applyBorder="1" applyAlignment="1"/>
    <xf numFmtId="1" fontId="9" fillId="2" borderId="28" xfId="26" applyNumberFormat="1" applyFont="1" applyFill="1" applyBorder="1" applyAlignment="1">
      <alignment horizontal="center" vertical="center" shrinkToFit="1"/>
    </xf>
    <xf numFmtId="43" fontId="20" fillId="0" borderId="9" xfId="28" applyFont="1" applyBorder="1" applyAlignment="1">
      <alignment horizontal="center" vertical="center" wrapText="1"/>
    </xf>
    <xf numFmtId="165" fontId="20" fillId="0" borderId="9" xfId="28" applyNumberFormat="1" applyFont="1" applyBorder="1" applyAlignment="1">
      <alignment horizontal="center" vertical="center" shrinkToFit="1"/>
    </xf>
    <xf numFmtId="1" fontId="20" fillId="0" borderId="9" xfId="26" applyNumberFormat="1" applyFont="1" applyAlignment="1">
      <alignment horizontal="center" vertical="center" shrinkToFit="1"/>
    </xf>
    <xf numFmtId="43" fontId="11" fillId="0" borderId="9" xfId="28" applyFont="1" applyBorder="1" applyAlignment="1">
      <alignment horizontal="left" vertical="center"/>
    </xf>
    <xf numFmtId="165" fontId="11" fillId="0" borderId="9" xfId="28" applyNumberFormat="1" applyFont="1" applyBorder="1" applyAlignment="1">
      <alignment horizontal="left" vertical="center"/>
    </xf>
    <xf numFmtId="43" fontId="11" fillId="0" borderId="9" xfId="28" applyFont="1" applyBorder="1" applyAlignment="1">
      <alignment horizontal="left" vertical="top"/>
    </xf>
    <xf numFmtId="165" fontId="11" fillId="0" borderId="9" xfId="28" applyNumberFormat="1" applyFont="1" applyBorder="1" applyAlignment="1">
      <alignment horizontal="left" vertical="top"/>
    </xf>
    <xf numFmtId="43" fontId="12" fillId="0" borderId="9" xfId="28" applyFont="1" applyBorder="1" applyAlignment="1">
      <alignment horizontal="left" vertical="top"/>
    </xf>
    <xf numFmtId="43" fontId="12" fillId="0" borderId="9" xfId="28" applyFont="1" applyAlignment="1">
      <alignment horizontal="left" vertical="top"/>
    </xf>
    <xf numFmtId="43" fontId="10" fillId="0" borderId="9" xfId="28" applyFont="1" applyBorder="1"/>
    <xf numFmtId="43" fontId="12" fillId="0" borderId="9" xfId="26" applyNumberFormat="1" applyFont="1" applyAlignment="1">
      <alignment horizontal="left" vertical="top"/>
    </xf>
    <xf numFmtId="43" fontId="90" fillId="0" borderId="9" xfId="28" applyFont="1"/>
    <xf numFmtId="1" fontId="9" fillId="2" borderId="13" xfId="26" applyNumberFormat="1" applyFont="1" applyFill="1" applyBorder="1" applyAlignment="1">
      <alignment horizontal="center" vertical="center" shrinkToFit="1"/>
    </xf>
    <xf numFmtId="0" fontId="9" fillId="2" borderId="13" xfId="27" applyFont="1" applyFill="1" applyBorder="1" applyAlignment="1">
      <alignment horizontal="center" vertical="center" wrapText="1"/>
    </xf>
    <xf numFmtId="0" fontId="14" fillId="0" borderId="9" xfId="33" applyFont="1"/>
    <xf numFmtId="0" fontId="9" fillId="2" borderId="51" xfId="33" applyFont="1" applyFill="1" applyBorder="1" applyAlignment="1">
      <alignment horizontal="center" vertical="center" wrapText="1"/>
    </xf>
    <xf numFmtId="0" fontId="9" fillId="2" borderId="26" xfId="33" applyFont="1" applyFill="1" applyBorder="1" applyAlignment="1">
      <alignment horizontal="center" vertical="center" wrapText="1"/>
    </xf>
    <xf numFmtId="0" fontId="12" fillId="0" borderId="9" xfId="33" applyFont="1" applyAlignment="1">
      <alignment horizontal="left" vertical="top"/>
    </xf>
    <xf numFmtId="0" fontId="16" fillId="0" borderId="9" xfId="33" applyFont="1" applyAlignment="1">
      <alignment horizontal="left" vertical="top"/>
    </xf>
    <xf numFmtId="0" fontId="11" fillId="0" borderId="19" xfId="33" applyFont="1" applyBorder="1" applyAlignment="1">
      <alignment horizontal="left" vertical="center" wrapText="1" indent="1"/>
    </xf>
    <xf numFmtId="0" fontId="10" fillId="0" borderId="19" xfId="33" applyFont="1" applyBorder="1" applyAlignment="1">
      <alignment horizontal="center" wrapText="1"/>
    </xf>
    <xf numFmtId="0" fontId="10" fillId="0" borderId="22" xfId="33" applyFont="1" applyBorder="1" applyAlignment="1">
      <alignment horizontal="center" vertical="center" wrapText="1"/>
    </xf>
    <xf numFmtId="3" fontId="12" fillId="0" borderId="22" xfId="33" applyNumberFormat="1" applyFont="1" applyBorder="1" applyAlignment="1">
      <alignment horizontal="right" shrinkToFit="1"/>
    </xf>
    <xf numFmtId="0" fontId="11" fillId="0" borderId="19" xfId="33" applyFont="1" applyBorder="1" applyAlignment="1">
      <alignment horizontal="left" vertical="center" wrapText="1" indent="2"/>
    </xf>
    <xf numFmtId="0" fontId="10" fillId="0" borderId="19" xfId="33" applyFont="1" applyBorder="1" applyAlignment="1">
      <alignment horizontal="center" vertical="center" wrapText="1"/>
    </xf>
    <xf numFmtId="3" fontId="11" fillId="0" borderId="22" xfId="33" applyNumberFormat="1" applyFont="1" applyBorder="1" applyAlignment="1">
      <alignment horizontal="right" vertical="top" shrinkToFit="1"/>
    </xf>
    <xf numFmtId="0" fontId="11" fillId="0" borderId="19" xfId="33" applyFont="1" applyBorder="1" applyAlignment="1">
      <alignment horizontal="center" vertical="center" wrapText="1"/>
    </xf>
    <xf numFmtId="0" fontId="10" fillId="0" borderId="19" xfId="33" applyFont="1" applyBorder="1" applyAlignment="1">
      <alignment horizontal="center" vertical="top" wrapText="1"/>
    </xf>
    <xf numFmtId="3" fontId="12" fillId="0" borderId="22" xfId="33" applyNumberFormat="1" applyFont="1" applyBorder="1" applyAlignment="1">
      <alignment horizontal="right" vertical="top" shrinkToFit="1"/>
    </xf>
    <xf numFmtId="0" fontId="9" fillId="0" borderId="19" xfId="33" applyFont="1" applyBorder="1" applyAlignment="1">
      <alignment horizontal="center" vertical="center" wrapText="1"/>
    </xf>
    <xf numFmtId="0" fontId="9" fillId="0" borderId="22" xfId="33" applyFont="1" applyBorder="1" applyAlignment="1">
      <alignment horizontal="center" vertical="center" wrapText="1"/>
    </xf>
    <xf numFmtId="3" fontId="11" fillId="0" borderId="22" xfId="33" applyNumberFormat="1" applyFont="1" applyBorder="1" applyAlignment="1">
      <alignment horizontal="right" shrinkToFit="1"/>
    </xf>
    <xf numFmtId="0" fontId="12" fillId="0" borderId="19" xfId="33" applyFont="1" applyBorder="1" applyAlignment="1">
      <alignment horizontal="left" wrapText="1" indent="3"/>
    </xf>
    <xf numFmtId="0" fontId="12" fillId="0" borderId="19" xfId="33" applyFont="1" applyBorder="1" applyAlignment="1">
      <alignment horizontal="left" vertical="center" wrapText="1" indent="3"/>
    </xf>
    <xf numFmtId="0" fontId="12" fillId="0" borderId="19" xfId="33" applyFont="1" applyBorder="1" applyAlignment="1">
      <alignment horizontal="center" vertical="center" wrapText="1"/>
    </xf>
    <xf numFmtId="0" fontId="12" fillId="0" borderId="22" xfId="33" applyFont="1" applyBorder="1" applyAlignment="1">
      <alignment horizontal="center" vertical="center" wrapText="1"/>
    </xf>
    <xf numFmtId="3" fontId="11" fillId="0" borderId="22" xfId="33" applyNumberFormat="1" applyFont="1" applyBorder="1" applyAlignment="1">
      <alignment horizontal="right" vertical="center" shrinkToFit="1"/>
    </xf>
    <xf numFmtId="3" fontId="22" fillId="0" borderId="22" xfId="33" applyNumberFormat="1" applyFont="1" applyBorder="1" applyAlignment="1">
      <alignment horizontal="right" vertical="top" shrinkToFit="1"/>
    </xf>
    <xf numFmtId="165" fontId="12" fillId="0" borderId="9" xfId="34" applyNumberFormat="1" applyFont="1" applyBorder="1" applyAlignment="1">
      <alignment horizontal="left" vertical="top"/>
    </xf>
    <xf numFmtId="165" fontId="16" fillId="0" borderId="9" xfId="34" applyNumberFormat="1" applyFont="1" applyAlignment="1">
      <alignment horizontal="left" vertical="top"/>
    </xf>
    <xf numFmtId="3" fontId="12" fillId="0" borderId="9" xfId="33" applyNumberFormat="1" applyFont="1" applyAlignment="1">
      <alignment horizontal="left" vertical="top"/>
    </xf>
    <xf numFmtId="43" fontId="16" fillId="0" borderId="9" xfId="34" applyFont="1" applyAlignment="1">
      <alignment horizontal="left" vertical="top"/>
    </xf>
    <xf numFmtId="0" fontId="14" fillId="0" borderId="22" xfId="33" applyFont="1" applyBorder="1"/>
    <xf numFmtId="0" fontId="11" fillId="0" borderId="12" xfId="33" applyFont="1" applyBorder="1" applyAlignment="1">
      <alignment horizontal="left" vertical="center" wrapText="1" indent="1"/>
    </xf>
    <xf numFmtId="0" fontId="9" fillId="0" borderId="12" xfId="33" applyFont="1" applyBorder="1" applyAlignment="1">
      <alignment horizontal="center" vertical="center" wrapText="1"/>
    </xf>
    <xf numFmtId="0" fontId="9" fillId="0" borderId="23" xfId="33" applyFont="1" applyBorder="1" applyAlignment="1">
      <alignment horizontal="center" vertical="center" wrapText="1"/>
    </xf>
    <xf numFmtId="3" fontId="11" fillId="0" borderId="23" xfId="33" applyNumberFormat="1" applyFont="1" applyBorder="1" applyAlignment="1">
      <alignment horizontal="right" vertical="top" shrinkToFit="1"/>
    </xf>
    <xf numFmtId="0" fontId="14" fillId="0" borderId="9" xfId="33" applyFont="1" applyAlignment="1">
      <alignment horizontal="left" vertical="center"/>
    </xf>
    <xf numFmtId="0" fontId="17" fillId="0" borderId="9" xfId="33" applyFont="1" applyAlignment="1">
      <alignment horizontal="left" vertical="center"/>
    </xf>
    <xf numFmtId="0" fontId="14" fillId="0" borderId="9" xfId="33" applyFont="1" applyAlignment="1">
      <alignment horizontal="left" vertical="top" wrapText="1"/>
    </xf>
    <xf numFmtId="0" fontId="17" fillId="0" borderId="9" xfId="33" applyFont="1"/>
    <xf numFmtId="0" fontId="16" fillId="0" borderId="9" xfId="33" applyFont="1" applyAlignment="1">
      <alignment horizontal="left" vertical="top" wrapText="1"/>
    </xf>
    <xf numFmtId="0" fontId="16" fillId="0" borderId="9" xfId="33" applyFont="1" applyAlignment="1">
      <alignment horizontal="right" vertical="center"/>
    </xf>
    <xf numFmtId="0" fontId="14" fillId="0" borderId="9" xfId="33" applyFont="1" applyAlignment="1">
      <alignment horizontal="left" wrapText="1"/>
    </xf>
    <xf numFmtId="0" fontId="13" fillId="0" borderId="9" xfId="35" applyFont="1" applyAlignment="1">
      <alignment vertical="center" wrapText="1"/>
    </xf>
    <xf numFmtId="0" fontId="16" fillId="0" borderId="9" xfId="35" applyFont="1" applyAlignment="1">
      <alignment horizontal="left" vertical="center"/>
    </xf>
    <xf numFmtId="0" fontId="17" fillId="0" borderId="9" xfId="35" applyFont="1" applyAlignment="1">
      <alignment horizontal="left" vertical="center"/>
    </xf>
    <xf numFmtId="0" fontId="14" fillId="0" borderId="9" xfId="35" applyFont="1" applyAlignment="1">
      <alignment vertical="center"/>
    </xf>
    <xf numFmtId="0" fontId="23" fillId="2" borderId="51" xfId="35" applyFont="1" applyFill="1" applyBorder="1" applyAlignment="1">
      <alignment horizontal="center" vertical="center" wrapText="1"/>
    </xf>
    <xf numFmtId="3" fontId="23" fillId="2" borderId="51" xfId="35" applyNumberFormat="1" applyFont="1" applyFill="1" applyBorder="1" applyAlignment="1">
      <alignment horizontal="center" vertical="center" wrapText="1"/>
    </xf>
    <xf numFmtId="3" fontId="23" fillId="2" borderId="21" xfId="35" applyNumberFormat="1" applyFont="1" applyFill="1" applyBorder="1" applyAlignment="1">
      <alignment horizontal="center" vertical="center" wrapText="1"/>
    </xf>
    <xf numFmtId="0" fontId="23" fillId="2" borderId="21" xfId="35" applyFont="1" applyFill="1" applyBorder="1" applyAlignment="1">
      <alignment horizontal="center" vertical="center" wrapText="1"/>
    </xf>
    <xf numFmtId="0" fontId="16" fillId="0" borderId="9" xfId="35" applyFont="1" applyAlignment="1">
      <alignment horizontal="left" vertical="top"/>
    </xf>
    <xf numFmtId="0" fontId="17" fillId="0" borderId="9" xfId="35" applyFont="1" applyAlignment="1">
      <alignment horizontal="left" vertical="top"/>
    </xf>
    <xf numFmtId="0" fontId="14" fillId="0" borderId="9" xfId="35" applyFont="1"/>
    <xf numFmtId="0" fontId="23" fillId="0" borderId="19" xfId="35" applyFont="1" applyBorder="1" applyAlignment="1">
      <alignment vertical="center" wrapText="1"/>
    </xf>
    <xf numFmtId="3" fontId="24" fillId="0" borderId="5" xfId="35" applyNumberFormat="1" applyFont="1" applyBorder="1" applyAlignment="1">
      <alignment horizontal="left" vertical="center" wrapText="1"/>
    </xf>
    <xf numFmtId="3" fontId="24" fillId="0" borderId="21" xfId="35" applyNumberFormat="1" applyFont="1" applyBorder="1" applyAlignment="1">
      <alignment horizontal="left" vertical="center" wrapText="1"/>
    </xf>
    <xf numFmtId="0" fontId="23" fillId="0" borderId="21" xfId="35" applyFont="1" applyBorder="1" applyAlignment="1">
      <alignment horizontal="left" vertical="center" wrapText="1"/>
    </xf>
    <xf numFmtId="3" fontId="25" fillId="0" borderId="9" xfId="35" applyNumberFormat="1" applyFont="1" applyAlignment="1">
      <alignment horizontal="left" vertical="center" wrapText="1"/>
    </xf>
    <xf numFmtId="3" fontId="25" fillId="0" borderId="21" xfId="35" applyNumberFormat="1" applyFont="1" applyBorder="1" applyAlignment="1">
      <alignment horizontal="left" vertical="center" wrapText="1"/>
    </xf>
    <xf numFmtId="0" fontId="23" fillId="0" borderId="19" xfId="35" applyFont="1" applyBorder="1" applyAlignment="1">
      <alignment horizontal="left" vertical="center" wrapText="1" indent="1"/>
    </xf>
    <xf numFmtId="3" fontId="24" fillId="0" borderId="5" xfId="35" applyNumberFormat="1" applyFont="1" applyBorder="1" applyAlignment="1">
      <alignment horizontal="left" vertical="center" wrapText="1" indent="1"/>
    </xf>
    <xf numFmtId="3" fontId="24" fillId="0" borderId="22" xfId="35" applyNumberFormat="1" applyFont="1" applyBorder="1" applyAlignment="1">
      <alignment horizontal="left" vertical="center" wrapText="1" indent="1"/>
    </xf>
    <xf numFmtId="0" fontId="23" fillId="0" borderId="22" xfId="35" applyFont="1" applyBorder="1" applyAlignment="1">
      <alignment horizontal="left" vertical="center" wrapText="1" indent="1"/>
    </xf>
    <xf numFmtId="3" fontId="25" fillId="0" borderId="9" xfId="35" applyNumberFormat="1" applyFont="1" applyAlignment="1">
      <alignment horizontal="left" vertical="center" wrapText="1" indent="1"/>
    </xf>
    <xf numFmtId="3" fontId="25" fillId="0" borderId="22" xfId="35" applyNumberFormat="1" applyFont="1" applyBorder="1" applyAlignment="1">
      <alignment horizontal="left" vertical="center" wrapText="1" indent="1"/>
    </xf>
    <xf numFmtId="0" fontId="16" fillId="0" borderId="9" xfId="35" applyFont="1" applyAlignment="1">
      <alignment horizontal="left" vertical="top" indent="1"/>
    </xf>
    <xf numFmtId="0" fontId="17" fillId="0" borderId="9" xfId="35" applyFont="1" applyAlignment="1">
      <alignment horizontal="left" vertical="top" indent="1"/>
    </xf>
    <xf numFmtId="0" fontId="14" fillId="0" borderId="9" xfId="35" applyFont="1" applyAlignment="1">
      <alignment horizontal="left" indent="1"/>
    </xf>
    <xf numFmtId="0" fontId="23" fillId="0" borderId="19" xfId="35" applyFont="1" applyBorder="1" applyAlignment="1">
      <alignment horizontal="left" vertical="center" wrapText="1" indent="2"/>
    </xf>
    <xf numFmtId="3" fontId="25" fillId="0" borderId="5" xfId="35" applyNumberFormat="1" applyFont="1" applyBorder="1" applyAlignment="1">
      <alignment horizontal="right" vertical="center" shrinkToFit="1"/>
    </xf>
    <xf numFmtId="3" fontId="25" fillId="0" borderId="22" xfId="35" applyNumberFormat="1" applyFont="1" applyBorder="1" applyAlignment="1">
      <alignment horizontal="right" vertical="center" shrinkToFit="1"/>
    </xf>
    <xf numFmtId="0" fontId="23" fillId="0" borderId="22" xfId="35" applyFont="1" applyBorder="1" applyAlignment="1">
      <alignment horizontal="left" vertical="center" wrapText="1" indent="2"/>
    </xf>
    <xf numFmtId="3" fontId="25" fillId="0" borderId="9" xfId="35" applyNumberFormat="1" applyFont="1" applyAlignment="1">
      <alignment horizontal="right" vertical="center" shrinkToFit="1"/>
    </xf>
    <xf numFmtId="3" fontId="16" fillId="0" borderId="9" xfId="35" applyNumberFormat="1" applyFont="1" applyAlignment="1">
      <alignment horizontal="left" vertical="top"/>
    </xf>
    <xf numFmtId="165" fontId="17" fillId="0" borderId="9" xfId="35" applyNumberFormat="1" applyFont="1" applyAlignment="1">
      <alignment horizontal="left" vertical="top"/>
    </xf>
    <xf numFmtId="0" fontId="26" fillId="0" borderId="19" xfId="35" applyFont="1" applyBorder="1" applyAlignment="1">
      <alignment horizontal="left" vertical="center" wrapText="1" indent="3"/>
    </xf>
    <xf numFmtId="3" fontId="24" fillId="0" borderId="5" xfId="35" applyNumberFormat="1" applyFont="1" applyBorder="1" applyAlignment="1">
      <alignment horizontal="right" vertical="center" shrinkToFit="1"/>
    </xf>
    <xf numFmtId="3" fontId="24" fillId="0" borderId="22" xfId="35" applyNumberFormat="1" applyFont="1" applyBorder="1" applyAlignment="1">
      <alignment horizontal="right" vertical="center" shrinkToFit="1"/>
    </xf>
    <xf numFmtId="0" fontId="26" fillId="0" borderId="22" xfId="35" applyFont="1" applyBorder="1" applyAlignment="1">
      <alignment horizontal="left" vertical="center" wrapText="1" indent="3"/>
    </xf>
    <xf numFmtId="3" fontId="24" fillId="0" borderId="9" xfId="35" applyNumberFormat="1" applyFont="1" applyAlignment="1">
      <alignment horizontal="right" vertical="center" shrinkToFit="1"/>
    </xf>
    <xf numFmtId="165" fontId="16" fillId="0" borderId="9" xfId="34" applyNumberFormat="1" applyFont="1" applyAlignment="1">
      <alignment horizontal="left" vertical="center"/>
    </xf>
    <xf numFmtId="3" fontId="24" fillId="0" borderId="9" xfId="35" applyNumberFormat="1" applyFont="1" applyAlignment="1">
      <alignment horizontal="right" vertical="center"/>
    </xf>
    <xf numFmtId="0" fontId="26" fillId="0" borderId="9" xfId="35" applyFont="1" applyAlignment="1">
      <alignment horizontal="left" vertical="center" wrapText="1" indent="3"/>
    </xf>
    <xf numFmtId="3" fontId="24" fillId="0" borderId="15" xfId="35" applyNumberFormat="1" applyFont="1" applyBorder="1" applyAlignment="1">
      <alignment horizontal="right" vertical="center" shrinkToFit="1"/>
    </xf>
    <xf numFmtId="165" fontId="16" fillId="0" borderId="9" xfId="34" applyNumberFormat="1" applyFont="1" applyBorder="1" applyAlignment="1">
      <alignment horizontal="left" vertical="top"/>
    </xf>
    <xf numFmtId="0" fontId="23" fillId="0" borderId="9" xfId="35" applyFont="1" applyAlignment="1">
      <alignment horizontal="left" vertical="center" wrapText="1" indent="2"/>
    </xf>
    <xf numFmtId="3" fontId="25" fillId="0" borderId="15" xfId="35" applyNumberFormat="1" applyFont="1" applyBorder="1" applyAlignment="1">
      <alignment horizontal="right" vertical="center" shrinkToFit="1"/>
    </xf>
    <xf numFmtId="165" fontId="16" fillId="0" borderId="9" xfId="34" applyNumberFormat="1" applyFont="1" applyBorder="1" applyAlignment="1">
      <alignment horizontal="left" vertical="center"/>
    </xf>
    <xf numFmtId="3" fontId="24" fillId="0" borderId="10" xfId="35" applyNumberFormat="1" applyFont="1" applyBorder="1" applyAlignment="1">
      <alignment horizontal="right" vertical="center" shrinkToFit="1"/>
    </xf>
    <xf numFmtId="0" fontId="26" fillId="0" borderId="10" xfId="35" applyFont="1" applyBorder="1" applyAlignment="1">
      <alignment horizontal="left" vertical="center" wrapText="1" indent="3"/>
    </xf>
    <xf numFmtId="3" fontId="24" fillId="0" borderId="17" xfId="35" applyNumberFormat="1" applyFont="1" applyBorder="1" applyAlignment="1">
      <alignment horizontal="right" vertical="center" shrinkToFit="1"/>
    </xf>
    <xf numFmtId="3" fontId="25" fillId="0" borderId="10" xfId="35" applyNumberFormat="1" applyFont="1" applyBorder="1" applyAlignment="1">
      <alignment horizontal="right" vertical="center" shrinkToFit="1"/>
    </xf>
    <xf numFmtId="0" fontId="23" fillId="0" borderId="5" xfId="35" applyFont="1" applyBorder="1" applyAlignment="1">
      <alignment horizontal="left" vertical="center" wrapText="1" indent="1"/>
    </xf>
    <xf numFmtId="3" fontId="25" fillId="0" borderId="17" xfId="35" applyNumberFormat="1" applyFont="1" applyBorder="1" applyAlignment="1">
      <alignment horizontal="right" vertical="center" shrinkToFit="1"/>
    </xf>
    <xf numFmtId="0" fontId="23" fillId="0" borderId="19" xfId="35" applyFont="1" applyBorder="1" applyAlignment="1">
      <alignment horizontal="left" vertical="center" wrapText="1"/>
    </xf>
    <xf numFmtId="0" fontId="23" fillId="0" borderId="10" xfId="35" applyFont="1" applyBorder="1" applyAlignment="1">
      <alignment horizontal="left" vertical="center" wrapText="1"/>
    </xf>
    <xf numFmtId="3" fontId="25" fillId="0" borderId="10" xfId="35" applyNumberFormat="1" applyFont="1" applyBorder="1" applyAlignment="1">
      <alignment horizontal="right" vertical="center" wrapText="1"/>
    </xf>
    <xf numFmtId="3" fontId="25" fillId="0" borderId="5" xfId="35" applyNumberFormat="1" applyFont="1" applyBorder="1" applyAlignment="1">
      <alignment horizontal="right" vertical="center" wrapText="1"/>
    </xf>
    <xf numFmtId="3" fontId="25" fillId="0" borderId="17" xfId="35" applyNumberFormat="1" applyFont="1" applyBorder="1" applyAlignment="1">
      <alignment horizontal="right" vertical="center" wrapText="1"/>
    </xf>
    <xf numFmtId="0" fontId="26" fillId="0" borderId="5" xfId="35" applyFont="1" applyBorder="1" applyAlignment="1">
      <alignment horizontal="left" vertical="center" wrapText="1" indent="3"/>
    </xf>
    <xf numFmtId="0" fontId="24" fillId="0" borderId="19" xfId="35" applyFont="1" applyBorder="1" applyAlignment="1">
      <alignment vertical="center" wrapText="1"/>
    </xf>
    <xf numFmtId="3" fontId="24" fillId="0" borderId="10" xfId="35" applyNumberFormat="1" applyFont="1" applyBorder="1" applyAlignment="1">
      <alignment horizontal="left" vertical="center" wrapText="1"/>
    </xf>
    <xf numFmtId="3" fontId="19" fillId="0" borderId="9" xfId="35" applyNumberFormat="1" applyFont="1" applyAlignment="1">
      <alignment horizontal="right" vertical="center" shrinkToFit="1"/>
    </xf>
    <xf numFmtId="0" fontId="26" fillId="0" borderId="17" xfId="35" applyFont="1" applyBorder="1" applyAlignment="1">
      <alignment horizontal="left" vertical="center" wrapText="1" indent="3"/>
    </xf>
    <xf numFmtId="164" fontId="16" fillId="0" borderId="9" xfId="35" applyNumberFormat="1" applyFont="1" applyAlignment="1">
      <alignment horizontal="left" vertical="top"/>
    </xf>
    <xf numFmtId="0" fontId="26" fillId="0" borderId="12" xfId="35" applyFont="1" applyBorder="1" applyAlignment="1">
      <alignment horizontal="left" vertical="center" wrapText="1" indent="3"/>
    </xf>
    <xf numFmtId="3" fontId="24" fillId="0" borderId="20" xfId="35" applyNumberFormat="1" applyFont="1" applyBorder="1" applyAlignment="1">
      <alignment horizontal="right" vertical="center" shrinkToFit="1"/>
    </xf>
    <xf numFmtId="0" fontId="23" fillId="0" borderId="20" xfId="35" applyFont="1" applyBorder="1" applyAlignment="1">
      <alignment horizontal="left" vertical="center" wrapText="1"/>
    </xf>
    <xf numFmtId="3" fontId="25" fillId="0" borderId="18" xfId="35" applyNumberFormat="1" applyFont="1" applyBorder="1" applyAlignment="1">
      <alignment horizontal="right" vertical="center" shrinkToFit="1"/>
    </xf>
    <xf numFmtId="3" fontId="25" fillId="0" borderId="27" xfId="35" applyNumberFormat="1" applyFont="1" applyBorder="1" applyAlignment="1">
      <alignment horizontal="right" vertical="center" shrinkToFit="1"/>
    </xf>
    <xf numFmtId="0" fontId="14" fillId="0" borderId="9" xfId="35" applyFont="1" applyAlignment="1">
      <alignment wrapText="1"/>
    </xf>
    <xf numFmtId="3" fontId="14" fillId="0" borderId="9" xfId="35" applyNumberFormat="1" applyFont="1"/>
    <xf numFmtId="0" fontId="16" fillId="0" borderId="9" xfId="35" applyFont="1" applyAlignment="1">
      <alignment horizontal="left" vertical="top" wrapText="1"/>
    </xf>
    <xf numFmtId="0" fontId="17" fillId="0" borderId="9" xfId="35" applyFont="1"/>
    <xf numFmtId="0" fontId="2" fillId="0" borderId="9" xfId="33"/>
    <xf numFmtId="0" fontId="51" fillId="7" borderId="51" xfId="33" applyFont="1" applyFill="1" applyBorder="1" applyAlignment="1">
      <alignment horizontal="center" vertical="center" wrapText="1"/>
    </xf>
    <xf numFmtId="0" fontId="51" fillId="7" borderId="51" xfId="33" quotePrefix="1" applyFont="1" applyFill="1" applyBorder="1" applyAlignment="1">
      <alignment horizontal="center" vertical="center" wrapText="1"/>
    </xf>
    <xf numFmtId="0" fontId="2" fillId="0" borderId="51" xfId="33" applyFont="1" applyFill="1" applyBorder="1"/>
    <xf numFmtId="0" fontId="52" fillId="0" borderId="51" xfId="33" applyFont="1" applyFill="1" applyBorder="1" applyAlignment="1">
      <alignment horizontal="left" vertical="center" wrapText="1"/>
    </xf>
    <xf numFmtId="41" fontId="2" fillId="0" borderId="51" xfId="34" applyNumberFormat="1" applyFont="1" applyFill="1" applyBorder="1" applyAlignment="1">
      <alignment vertical="center"/>
    </xf>
    <xf numFmtId="41" fontId="2" fillId="0" borderId="51" xfId="36" applyNumberFormat="1" applyFont="1" applyFill="1" applyBorder="1" applyAlignment="1">
      <alignment vertical="center"/>
    </xf>
    <xf numFmtId="3" fontId="2" fillId="0" borderId="9" xfId="33" applyNumberFormat="1"/>
    <xf numFmtId="41" fontId="2" fillId="0" borderId="51" xfId="34" applyNumberFormat="1" applyFont="1" applyFill="1" applyBorder="1" applyAlignment="1">
      <alignment horizontal="center" vertical="center"/>
    </xf>
    <xf numFmtId="0" fontId="2" fillId="0" borderId="9" xfId="33" applyFill="1"/>
    <xf numFmtId="41" fontId="53" fillId="0" borderId="51" xfId="34" applyNumberFormat="1" applyFont="1" applyFill="1" applyBorder="1" applyAlignment="1">
      <alignment vertical="center"/>
    </xf>
    <xf numFmtId="172" fontId="2" fillId="0" borderId="51" xfId="34" applyNumberFormat="1" applyFont="1" applyFill="1" applyBorder="1" applyAlignment="1">
      <alignment horizontal="right" vertical="center"/>
    </xf>
    <xf numFmtId="172" fontId="53" fillId="0" borderId="51" xfId="34" applyNumberFormat="1" applyFont="1" applyFill="1" applyBorder="1" applyAlignment="1">
      <alignment horizontal="right" vertical="center"/>
    </xf>
    <xf numFmtId="172" fontId="2" fillId="0" borderId="51" xfId="36" applyNumberFormat="1" applyFont="1" applyFill="1" applyBorder="1" applyAlignment="1">
      <alignment horizontal="right" vertical="center"/>
    </xf>
    <xf numFmtId="43" fontId="2" fillId="0" borderId="9" xfId="33" applyNumberFormat="1"/>
    <xf numFmtId="0" fontId="50" fillId="7" borderId="51" xfId="33" applyFont="1" applyFill="1" applyBorder="1" applyAlignment="1">
      <alignment horizontal="center" vertical="center"/>
    </xf>
    <xf numFmtId="172" fontId="50" fillId="7" borderId="51" xfId="34" applyNumberFormat="1" applyFont="1" applyFill="1" applyBorder="1" applyAlignment="1">
      <alignment horizontal="right" vertical="center"/>
    </xf>
    <xf numFmtId="43" fontId="0" fillId="0" borderId="9" xfId="34" applyFont="1" applyAlignment="1">
      <alignment vertical="center"/>
    </xf>
    <xf numFmtId="43" fontId="2" fillId="0" borderId="9" xfId="33" applyNumberFormat="1" applyAlignment="1">
      <alignment vertical="center"/>
    </xf>
    <xf numFmtId="0" fontId="2" fillId="0" borderId="9" xfId="33" applyAlignment="1">
      <alignment vertical="center"/>
    </xf>
    <xf numFmtId="172" fontId="54" fillId="0" borderId="9" xfId="33" applyNumberFormat="1" applyFont="1" applyAlignment="1">
      <alignment horizontal="right" vertical="center"/>
    </xf>
    <xf numFmtId="172" fontId="2" fillId="0" borderId="9" xfId="33" applyNumberFormat="1" applyAlignment="1">
      <alignment horizontal="right" vertical="center"/>
    </xf>
    <xf numFmtId="0" fontId="55" fillId="0" borderId="51" xfId="33" applyFont="1" applyFill="1" applyBorder="1" applyAlignment="1">
      <alignment horizontal="left" vertical="center" wrapText="1"/>
    </xf>
    <xf numFmtId="41" fontId="37" fillId="0" borderId="51" xfId="34" applyNumberFormat="1" applyFont="1" applyFill="1" applyBorder="1" applyAlignment="1">
      <alignment horizontal="right" vertical="center"/>
    </xf>
    <xf numFmtId="0" fontId="52" fillId="0" borderId="51" xfId="33" applyFont="1" applyFill="1" applyBorder="1" applyAlignment="1">
      <alignment horizontal="left" vertical="center" wrapText="1" indent="2"/>
    </xf>
    <xf numFmtId="41" fontId="2" fillId="0" borderId="51" xfId="34" applyNumberFormat="1" applyFont="1" applyFill="1" applyBorder="1" applyAlignment="1">
      <alignment horizontal="right" vertical="center"/>
    </xf>
    <xf numFmtId="41" fontId="2" fillId="0" borderId="51" xfId="36" applyNumberFormat="1" applyFont="1" applyFill="1" applyBorder="1" applyAlignment="1">
      <alignment horizontal="right" vertical="center"/>
    </xf>
    <xf numFmtId="4" fontId="2" fillId="0" borderId="9" xfId="33" applyNumberFormat="1"/>
    <xf numFmtId="41" fontId="50" fillId="7" borderId="51" xfId="34" applyNumberFormat="1" applyFont="1" applyFill="1" applyBorder="1" applyAlignment="1">
      <alignment horizontal="right" vertical="center"/>
    </xf>
    <xf numFmtId="0" fontId="2" fillId="0" borderId="9" xfId="33" applyAlignment="1">
      <alignment horizontal="right" vertical="center"/>
    </xf>
    <xf numFmtId="43" fontId="0" fillId="0" borderId="9" xfId="34" applyFont="1"/>
    <xf numFmtId="0" fontId="56" fillId="0" borderId="9" xfId="33" applyFont="1"/>
    <xf numFmtId="41" fontId="2" fillId="0" borderId="9" xfId="33" applyNumberFormat="1"/>
    <xf numFmtId="0" fontId="91" fillId="0" borderId="9" xfId="33" applyFont="1" applyAlignment="1">
      <alignment horizontal="left" vertical="top"/>
    </xf>
    <xf numFmtId="0" fontId="75" fillId="0" borderId="9" xfId="33" applyFont="1"/>
    <xf numFmtId="0" fontId="93" fillId="10" borderId="7" xfId="33" applyFont="1" applyFill="1" applyBorder="1" applyAlignment="1">
      <alignment horizontal="left" vertical="center" wrapText="1"/>
    </xf>
    <xf numFmtId="0" fontId="93" fillId="10" borderId="8" xfId="33" applyFont="1" applyFill="1" applyBorder="1" applyAlignment="1">
      <alignment horizontal="center" vertical="center" wrapText="1"/>
    </xf>
    <xf numFmtId="0" fontId="93" fillId="10" borderId="55" xfId="33" applyFont="1" applyFill="1" applyBorder="1" applyAlignment="1">
      <alignment horizontal="center" vertical="center" wrapText="1"/>
    </xf>
    <xf numFmtId="0" fontId="94" fillId="0" borderId="5" xfId="33" applyFont="1" applyBorder="1" applyAlignment="1">
      <alignment horizontal="left" wrapText="1"/>
    </xf>
    <xf numFmtId="0" fontId="94" fillId="0" borderId="10" xfId="33" applyFont="1" applyBorder="1" applyAlignment="1">
      <alignment horizontal="left" wrapText="1"/>
    </xf>
    <xf numFmtId="165" fontId="94" fillId="0" borderId="60" xfId="34" applyNumberFormat="1" applyFont="1" applyBorder="1" applyAlignment="1">
      <alignment horizontal="right" wrapText="1"/>
    </xf>
    <xf numFmtId="3" fontId="95" fillId="0" borderId="4" xfId="33" applyNumberFormat="1" applyFont="1" applyBorder="1" applyAlignment="1">
      <alignment horizontal="right" wrapText="1"/>
    </xf>
    <xf numFmtId="3" fontId="75" fillId="0" borderId="9" xfId="33" applyNumberFormat="1" applyFont="1"/>
    <xf numFmtId="0" fontId="93" fillId="10" borderId="57" xfId="33" applyFont="1" applyFill="1" applyBorder="1" applyAlignment="1">
      <alignment horizontal="center" vertical="center" wrapText="1"/>
    </xf>
    <xf numFmtId="0" fontId="14" fillId="0" borderId="9" xfId="33" applyFont="1" applyAlignment="1">
      <alignment horizontal="center" vertical="center"/>
    </xf>
    <xf numFmtId="43" fontId="13" fillId="0" borderId="9" xfId="34" applyFont="1" applyBorder="1" applyAlignment="1">
      <alignment horizontal="center" vertical="center"/>
    </xf>
    <xf numFmtId="1" fontId="9" fillId="2" borderId="24" xfId="33" applyNumberFormat="1" applyFont="1" applyFill="1" applyBorder="1" applyAlignment="1">
      <alignment horizontal="center" vertical="center" shrinkToFit="1"/>
    </xf>
    <xf numFmtId="1" fontId="9" fillId="2" borderId="21" xfId="33" applyNumberFormat="1" applyFont="1" applyFill="1" applyBorder="1" applyAlignment="1">
      <alignment horizontal="center" vertical="center" shrinkToFit="1"/>
    </xf>
    <xf numFmtId="0" fontId="9" fillId="0" borderId="30" xfId="33" applyFont="1" applyBorder="1" applyAlignment="1">
      <alignment horizontal="left" vertical="center" wrapText="1"/>
    </xf>
    <xf numFmtId="1" fontId="9" fillId="0" borderId="29" xfId="33" applyNumberFormat="1" applyFont="1" applyBorder="1" applyAlignment="1">
      <alignment horizontal="right" vertical="center" wrapText="1"/>
    </xf>
    <xf numFmtId="0" fontId="9" fillId="0" borderId="19" xfId="33" applyFont="1" applyBorder="1" applyAlignment="1">
      <alignment horizontal="left" vertical="center" wrapText="1" indent="2"/>
    </xf>
    <xf numFmtId="3" fontId="9" fillId="0" borderId="22" xfId="37" applyNumberFormat="1" applyFont="1" applyBorder="1" applyAlignment="1">
      <alignment horizontal="right" vertical="center" wrapText="1"/>
    </xf>
    <xf numFmtId="0" fontId="10" fillId="0" borderId="19" xfId="33" applyFont="1" applyBorder="1" applyAlignment="1">
      <alignment horizontal="left" vertical="center" wrapText="1" indent="4"/>
    </xf>
    <xf numFmtId="3" fontId="10" fillId="0" borderId="22" xfId="37" applyNumberFormat="1" applyFont="1" applyBorder="1" applyAlignment="1">
      <alignment horizontal="right" vertical="center" wrapText="1"/>
    </xf>
    <xf numFmtId="3" fontId="10" fillId="0" borderId="22" xfId="33" applyNumberFormat="1" applyFont="1" applyBorder="1" applyAlignment="1">
      <alignment horizontal="right" vertical="center" wrapText="1"/>
    </xf>
    <xf numFmtId="0" fontId="10" fillId="0" borderId="19" xfId="33" applyFont="1" applyBorder="1" applyAlignment="1">
      <alignment horizontal="left" vertical="center" wrapText="1" indent="3"/>
    </xf>
    <xf numFmtId="3" fontId="11" fillId="0" borderId="22" xfId="37" applyNumberFormat="1" applyFont="1" applyBorder="1" applyAlignment="1">
      <alignment horizontal="right" vertical="center" wrapText="1"/>
    </xf>
    <xf numFmtId="0" fontId="9" fillId="0" borderId="19" xfId="33" applyFont="1" applyBorder="1" applyAlignment="1">
      <alignment horizontal="left" vertical="center" wrapText="1"/>
    </xf>
    <xf numFmtId="3" fontId="9" fillId="0" borderId="22" xfId="33" applyNumberFormat="1" applyFont="1" applyBorder="1" applyAlignment="1">
      <alignment horizontal="right" vertical="center" wrapText="1"/>
    </xf>
    <xf numFmtId="0" fontId="9" fillId="0" borderId="19" xfId="33" applyFont="1" applyBorder="1" applyAlignment="1">
      <alignment horizontal="left" vertical="center" wrapText="1" indent="1"/>
    </xf>
    <xf numFmtId="0" fontId="9" fillId="0" borderId="12" xfId="33" applyFont="1" applyBorder="1" applyAlignment="1">
      <alignment horizontal="left" vertical="center" wrapText="1" indent="1"/>
    </xf>
    <xf numFmtId="3" fontId="9" fillId="0" borderId="23" xfId="37" applyNumberFormat="1" applyFont="1" applyBorder="1" applyAlignment="1">
      <alignment horizontal="right" vertical="center" wrapText="1"/>
    </xf>
    <xf numFmtId="3" fontId="9" fillId="0" borderId="23" xfId="33" applyNumberFormat="1" applyFont="1" applyBorder="1" applyAlignment="1">
      <alignment horizontal="right" vertical="center" wrapText="1"/>
    </xf>
    <xf numFmtId="3" fontId="9" fillId="0" borderId="9" xfId="37" applyNumberFormat="1" applyFont="1" applyAlignment="1">
      <alignment horizontal="right" vertical="center" wrapText="1"/>
    </xf>
    <xf numFmtId="3" fontId="9" fillId="0" borderId="9" xfId="33" applyNumberFormat="1" applyFont="1" applyBorder="1" applyAlignment="1">
      <alignment horizontal="right" vertical="center" wrapText="1"/>
    </xf>
    <xf numFmtId="0" fontId="10" fillId="0" borderId="9" xfId="33" applyFont="1" applyAlignment="1">
      <alignment vertical="center"/>
    </xf>
    <xf numFmtId="0" fontId="10" fillId="0" borderId="9" xfId="33" applyFont="1" applyBorder="1" applyAlignment="1">
      <alignment vertical="center"/>
    </xf>
    <xf numFmtId="3" fontId="28" fillId="0" borderId="9" xfId="33" applyNumberFormat="1" applyFont="1" applyAlignment="1">
      <alignment vertical="center"/>
    </xf>
    <xf numFmtId="0" fontId="14" fillId="0" borderId="9" xfId="33" applyFont="1" applyBorder="1" applyAlignment="1">
      <alignment vertical="center"/>
    </xf>
    <xf numFmtId="0" fontId="13" fillId="0" borderId="9" xfId="33" applyFont="1" applyAlignment="1">
      <alignment horizontal="left" vertical="center"/>
    </xf>
    <xf numFmtId="0" fontId="13" fillId="0" borderId="9" xfId="33" applyFont="1" applyAlignment="1">
      <alignment vertical="center"/>
    </xf>
    <xf numFmtId="0" fontId="14" fillId="0" borderId="9" xfId="33" applyFont="1" applyAlignment="1">
      <alignment vertical="center"/>
    </xf>
    <xf numFmtId="165" fontId="10" fillId="0" borderId="9" xfId="34" applyNumberFormat="1" applyFont="1" applyAlignment="1">
      <alignment horizontal="center"/>
    </xf>
    <xf numFmtId="43" fontId="10" fillId="0" borderId="9" xfId="34" applyFont="1" applyAlignment="1">
      <alignment horizontal="center"/>
    </xf>
    <xf numFmtId="0" fontId="10" fillId="0" borderId="9" xfId="37" applyFont="1" applyAlignment="1">
      <alignment horizontal="center"/>
    </xf>
    <xf numFmtId="43" fontId="9" fillId="0" borderId="9" xfId="34" applyFont="1" applyBorder="1" applyAlignment="1">
      <alignment horizontal="center" vertical="center"/>
    </xf>
    <xf numFmtId="0" fontId="9" fillId="2" borderId="2" xfId="37" applyFont="1" applyFill="1" applyBorder="1" applyAlignment="1">
      <alignment horizontal="center" vertical="center" wrapText="1"/>
    </xf>
    <xf numFmtId="0" fontId="9" fillId="2" borderId="58" xfId="37" applyFont="1" applyFill="1" applyBorder="1" applyAlignment="1">
      <alignment horizontal="center" vertical="center" wrapText="1"/>
    </xf>
    <xf numFmtId="0" fontId="9" fillId="2" borderId="3" xfId="37" applyFont="1" applyFill="1" applyBorder="1" applyAlignment="1">
      <alignment horizontal="center" vertical="center"/>
    </xf>
    <xf numFmtId="0" fontId="9" fillId="2" borderId="4" xfId="37" applyFont="1" applyFill="1" applyBorder="1" applyAlignment="1">
      <alignment horizontal="center" vertical="center" wrapText="1"/>
    </xf>
    <xf numFmtId="165" fontId="10" fillId="0" borderId="9" xfId="34" applyNumberFormat="1" applyFont="1"/>
    <xf numFmtId="43" fontId="10" fillId="0" borderId="9" xfId="34" applyFont="1"/>
    <xf numFmtId="0" fontId="9" fillId="0" borderId="5" xfId="37" applyFont="1" applyBorder="1" applyAlignment="1">
      <alignment horizontal="left" vertical="center"/>
    </xf>
    <xf numFmtId="3" fontId="11" fillId="0" borderId="22" xfId="37" applyNumberFormat="1" applyFont="1" applyBorder="1" applyAlignment="1">
      <alignment horizontal="right" vertical="center"/>
    </xf>
    <xf numFmtId="0" fontId="9" fillId="0" borderId="9" xfId="37" applyFont="1" applyBorder="1" applyAlignment="1">
      <alignment horizontal="left" vertical="center"/>
    </xf>
    <xf numFmtId="3" fontId="11" fillId="0" borderId="22" xfId="37" applyNumberFormat="1" applyFont="1" applyBorder="1" applyAlignment="1">
      <alignment horizontal="left" vertical="center"/>
    </xf>
    <xf numFmtId="3" fontId="11" fillId="0" borderId="14" xfId="37" applyNumberFormat="1" applyFont="1" applyBorder="1" applyAlignment="1">
      <alignment horizontal="left" vertical="center"/>
    </xf>
    <xf numFmtId="0" fontId="9" fillId="0" borderId="5" xfId="37" applyFont="1" applyBorder="1" applyAlignment="1">
      <alignment horizontal="left" vertical="center" indent="1"/>
    </xf>
    <xf numFmtId="0" fontId="9" fillId="0" borderId="9" xfId="37" applyFont="1" applyBorder="1" applyAlignment="1">
      <alignment horizontal="left" vertical="center" indent="1"/>
    </xf>
    <xf numFmtId="3" fontId="11" fillId="0" borderId="15" xfId="37" applyNumberFormat="1" applyFont="1" applyBorder="1" applyAlignment="1">
      <alignment horizontal="left" vertical="center"/>
    </xf>
    <xf numFmtId="0" fontId="10" fillId="0" borderId="5" xfId="37" applyFont="1" applyBorder="1" applyAlignment="1">
      <alignment horizontal="left" vertical="center" indent="2"/>
    </xf>
    <xf numFmtId="3" fontId="12" fillId="0" borderId="22" xfId="37" applyNumberFormat="1" applyFont="1" applyBorder="1" applyAlignment="1">
      <alignment horizontal="right" vertical="center" shrinkToFit="1"/>
    </xf>
    <xf numFmtId="0" fontId="10" fillId="0" borderId="9" xfId="37" applyFont="1" applyBorder="1" applyAlignment="1">
      <alignment horizontal="left" vertical="center" indent="2"/>
    </xf>
    <xf numFmtId="3" fontId="12" fillId="0" borderId="15" xfId="37" applyNumberFormat="1" applyFont="1" applyBorder="1" applyAlignment="1">
      <alignment horizontal="right" vertical="center" shrinkToFit="1"/>
    </xf>
    <xf numFmtId="0" fontId="10" fillId="0" borderId="9" xfId="37" applyFont="1" applyBorder="1" applyAlignment="1">
      <alignment horizontal="left" vertical="center" wrapText="1" indent="2"/>
    </xf>
    <xf numFmtId="0" fontId="10" fillId="0" borderId="5" xfId="37" applyFont="1" applyBorder="1" applyAlignment="1">
      <alignment horizontal="left" vertical="center" wrapText="1" indent="2"/>
    </xf>
    <xf numFmtId="0" fontId="12" fillId="0" borderId="5" xfId="37" applyFont="1" applyBorder="1" applyAlignment="1">
      <alignment horizontal="left" vertical="center" indent="1"/>
    </xf>
    <xf numFmtId="3" fontId="12" fillId="0" borderId="22" xfId="37" applyNumberFormat="1" applyFont="1" applyBorder="1" applyAlignment="1">
      <alignment horizontal="right" vertical="center"/>
    </xf>
    <xf numFmtId="3" fontId="11" fillId="0" borderId="22" xfId="37" applyNumberFormat="1" applyFont="1" applyBorder="1" applyAlignment="1">
      <alignment horizontal="right" vertical="center" shrinkToFit="1"/>
    </xf>
    <xf numFmtId="3" fontId="11" fillId="0" borderId="15" xfId="37" applyNumberFormat="1" applyFont="1" applyBorder="1" applyAlignment="1">
      <alignment horizontal="right" vertical="center"/>
    </xf>
    <xf numFmtId="3" fontId="10" fillId="0" borderId="22" xfId="37" applyNumberFormat="1" applyFont="1" applyBorder="1"/>
    <xf numFmtId="3" fontId="11" fillId="0" borderId="15" xfId="37" applyNumberFormat="1" applyFont="1" applyBorder="1" applyAlignment="1">
      <alignment horizontal="right" vertical="center" shrinkToFit="1"/>
    </xf>
    <xf numFmtId="3" fontId="11" fillId="0" borderId="22" xfId="34" applyNumberFormat="1" applyFont="1" applyBorder="1" applyAlignment="1">
      <alignment horizontal="right" vertical="center"/>
    </xf>
    <xf numFmtId="0" fontId="11" fillId="0" borderId="5" xfId="37" applyFont="1" applyBorder="1" applyAlignment="1">
      <alignment horizontal="left" vertical="center"/>
    </xf>
    <xf numFmtId="0" fontId="10" fillId="0" borderId="9" xfId="37" applyFont="1"/>
    <xf numFmtId="0" fontId="12" fillId="0" borderId="5" xfId="37" applyFont="1" applyBorder="1" applyAlignment="1">
      <alignment horizontal="left" vertical="center"/>
    </xf>
    <xf numFmtId="43" fontId="31" fillId="0" borderId="9" xfId="34" applyFont="1"/>
    <xf numFmtId="0" fontId="9" fillId="0" borderId="9" xfId="37" applyFont="1" applyBorder="1" applyAlignment="1">
      <alignment horizontal="left" vertical="center" wrapText="1" indent="1"/>
    </xf>
    <xf numFmtId="3" fontId="12" fillId="0" borderId="22" xfId="37" applyNumberFormat="1" applyFont="1" applyBorder="1" applyAlignment="1">
      <alignment horizontal="right"/>
    </xf>
    <xf numFmtId="0" fontId="10" fillId="0" borderId="9" xfId="37" applyFont="1" applyBorder="1" applyAlignment="1">
      <alignment horizontal="left" indent="2"/>
    </xf>
    <xf numFmtId="3" fontId="12" fillId="0" borderId="22" xfId="37" applyNumberFormat="1" applyFont="1" applyBorder="1" applyAlignment="1">
      <alignment horizontal="right" shrinkToFit="1"/>
    </xf>
    <xf numFmtId="3" fontId="12" fillId="0" borderId="15" xfId="37" applyNumberFormat="1" applyFont="1" applyBorder="1" applyAlignment="1">
      <alignment horizontal="right" shrinkToFit="1"/>
    </xf>
    <xf numFmtId="0" fontId="10" fillId="0" borderId="9" xfId="37" applyFont="1" applyBorder="1" applyAlignment="1">
      <alignment horizontal="left" wrapText="1" indent="2"/>
    </xf>
    <xf numFmtId="0" fontId="11" fillId="0" borderId="9" xfId="37" applyFont="1" applyBorder="1" applyAlignment="1">
      <alignment horizontal="left"/>
    </xf>
    <xf numFmtId="3" fontId="11" fillId="0" borderId="22" xfId="37" applyNumberFormat="1" applyFont="1" applyBorder="1" applyAlignment="1">
      <alignment horizontal="right" shrinkToFit="1"/>
    </xf>
    <xf numFmtId="0" fontId="12" fillId="0" borderId="12" xfId="37" applyFont="1" applyBorder="1" applyAlignment="1">
      <alignment horizontal="left" vertical="center"/>
    </xf>
    <xf numFmtId="3" fontId="12" fillId="0" borderId="23" xfId="37" applyNumberFormat="1" applyFont="1" applyBorder="1" applyAlignment="1">
      <alignment horizontal="right"/>
    </xf>
    <xf numFmtId="0" fontId="9" fillId="0" borderId="1" xfId="37" applyFont="1" applyBorder="1" applyAlignment="1">
      <alignment horizontal="left" vertical="center" wrapText="1"/>
    </xf>
    <xf numFmtId="3" fontId="11" fillId="0" borderId="23" xfId="37" applyNumberFormat="1" applyFont="1" applyBorder="1" applyAlignment="1">
      <alignment horizontal="right" vertical="center" shrinkToFit="1"/>
    </xf>
    <xf numFmtId="0" fontId="14" fillId="0" borderId="9" xfId="37" applyFont="1" applyAlignment="1">
      <alignment horizontal="left" vertical="center"/>
    </xf>
    <xf numFmtId="3" fontId="12" fillId="0" borderId="9" xfId="37" applyNumberFormat="1" applyFont="1" applyAlignment="1">
      <alignment horizontal="right" vertical="center"/>
    </xf>
    <xf numFmtId="0" fontId="10" fillId="0" borderId="9" xfId="37" applyFont="1" applyAlignment="1">
      <alignment vertical="center"/>
    </xf>
    <xf numFmtId="3" fontId="10" fillId="0" borderId="9" xfId="37" applyNumberFormat="1" applyFont="1" applyAlignment="1">
      <alignment vertical="center"/>
    </xf>
    <xf numFmtId="0" fontId="10" fillId="0" borderId="9" xfId="37" applyFont="1" applyAlignment="1">
      <alignment horizontal="left" vertical="center"/>
    </xf>
    <xf numFmtId="3" fontId="10" fillId="0" borderId="9" xfId="37" applyNumberFormat="1" applyFont="1" applyAlignment="1">
      <alignment vertical="top"/>
    </xf>
    <xf numFmtId="0" fontId="10" fillId="0" borderId="9" xfId="37" applyFont="1" applyAlignment="1">
      <alignment vertical="top"/>
    </xf>
    <xf numFmtId="165" fontId="10" fillId="0" borderId="9" xfId="34" applyNumberFormat="1" applyFont="1" applyAlignment="1">
      <alignment vertical="center"/>
    </xf>
    <xf numFmtId="43" fontId="10" fillId="0" borderId="9" xfId="34" applyFont="1" applyAlignment="1">
      <alignment vertical="center"/>
    </xf>
    <xf numFmtId="3" fontId="10" fillId="0" borderId="9" xfId="37" applyNumberFormat="1" applyFont="1"/>
    <xf numFmtId="165" fontId="10" fillId="0" borderId="9" xfId="34" applyNumberFormat="1" applyFont="1" applyAlignment="1">
      <alignment vertical="top"/>
    </xf>
    <xf numFmtId="43" fontId="10" fillId="0" borderId="9" xfId="34" applyFont="1" applyAlignment="1">
      <alignment vertical="top"/>
    </xf>
    <xf numFmtId="0" fontId="14" fillId="0" borderId="9" xfId="37" applyFont="1" applyBorder="1"/>
    <xf numFmtId="165" fontId="14" fillId="0" borderId="9" xfId="34" applyNumberFormat="1" applyFont="1" applyBorder="1" applyAlignment="1"/>
    <xf numFmtId="165" fontId="14" fillId="0" borderId="9" xfId="34" applyNumberFormat="1" applyFont="1" applyAlignment="1"/>
    <xf numFmtId="0" fontId="14" fillId="0" borderId="9" xfId="37" applyFont="1"/>
    <xf numFmtId="0" fontId="9" fillId="2" borderId="24" xfId="37" applyFont="1" applyFill="1" applyBorder="1" applyAlignment="1">
      <alignment horizontal="center" vertical="center" wrapText="1"/>
    </xf>
    <xf numFmtId="0" fontId="9" fillId="2" borderId="32" xfId="37" applyFont="1" applyFill="1" applyBorder="1" applyAlignment="1">
      <alignment horizontal="center" vertical="center" wrapText="1"/>
    </xf>
    <xf numFmtId="0" fontId="9" fillId="2" borderId="21" xfId="37" applyFont="1" applyFill="1" applyBorder="1" applyAlignment="1">
      <alignment horizontal="center" vertical="center" wrapText="1"/>
    </xf>
    <xf numFmtId="0" fontId="9" fillId="2" borderId="31" xfId="37" applyFont="1" applyFill="1" applyBorder="1" applyAlignment="1">
      <alignment horizontal="center" vertical="center" wrapText="1"/>
    </xf>
    <xf numFmtId="0" fontId="16" fillId="0" borderId="9" xfId="37" applyFont="1" applyBorder="1" applyAlignment="1">
      <alignment horizontal="left" vertical="top"/>
    </xf>
    <xf numFmtId="0" fontId="16" fillId="0" borderId="9" xfId="37" applyFont="1" applyAlignment="1">
      <alignment horizontal="left" vertical="top"/>
    </xf>
    <xf numFmtId="0" fontId="9" fillId="0" borderId="30" xfId="37" applyFont="1" applyBorder="1" applyAlignment="1">
      <alignment horizontal="left" vertical="center" wrapText="1"/>
    </xf>
    <xf numFmtId="3" fontId="11" fillId="0" borderId="7" xfId="37" applyNumberFormat="1" applyFont="1" applyBorder="1" applyAlignment="1">
      <alignment horizontal="right" vertical="center" shrinkToFit="1"/>
    </xf>
    <xf numFmtId="3" fontId="11" fillId="0" borderId="29" xfId="37" applyNumberFormat="1" applyFont="1" applyBorder="1" applyAlignment="1">
      <alignment horizontal="right" vertical="center" shrinkToFit="1"/>
    </xf>
    <xf numFmtId="0" fontId="15" fillId="0" borderId="9" xfId="37" applyFont="1" applyBorder="1" applyAlignment="1">
      <alignment horizontal="left" vertical="top"/>
    </xf>
    <xf numFmtId="165" fontId="15" fillId="0" borderId="9" xfId="34" applyNumberFormat="1" applyFont="1" applyBorder="1" applyAlignment="1">
      <alignment horizontal="left" vertical="top"/>
    </xf>
    <xf numFmtId="165" fontId="15" fillId="0" borderId="9" xfId="34" applyNumberFormat="1" applyFont="1" applyAlignment="1">
      <alignment horizontal="left" vertical="top"/>
    </xf>
    <xf numFmtId="0" fontId="15" fillId="0" borderId="9" xfId="37" applyFont="1" applyAlignment="1">
      <alignment horizontal="left" vertical="top"/>
    </xf>
    <xf numFmtId="0" fontId="10" fillId="0" borderId="19" xfId="37" applyFont="1" applyBorder="1" applyAlignment="1">
      <alignment horizontal="left" vertical="center" wrapText="1" indent="2"/>
    </xf>
    <xf numFmtId="3" fontId="12" fillId="0" borderId="5" xfId="37" applyNumberFormat="1" applyFont="1" applyBorder="1" applyAlignment="1">
      <alignment horizontal="right" vertical="center" shrinkToFit="1"/>
    </xf>
    <xf numFmtId="3" fontId="12" fillId="0" borderId="9" xfId="37" applyNumberFormat="1" applyFont="1" applyBorder="1" applyAlignment="1">
      <alignment horizontal="right" vertical="center" shrinkToFit="1"/>
    </xf>
    <xf numFmtId="0" fontId="10" fillId="0" borderId="19" xfId="37" applyFont="1" applyBorder="1" applyAlignment="1">
      <alignment horizontal="left" vertical="center" wrapText="1"/>
    </xf>
    <xf numFmtId="0" fontId="9" fillId="0" borderId="19" xfId="37" applyFont="1" applyBorder="1" applyAlignment="1">
      <alignment horizontal="left" vertical="center" wrapText="1"/>
    </xf>
    <xf numFmtId="3" fontId="11" fillId="0" borderId="5" xfId="37" applyNumberFormat="1" applyFont="1" applyBorder="1" applyAlignment="1">
      <alignment horizontal="right" vertical="center" shrinkToFit="1"/>
    </xf>
    <xf numFmtId="3" fontId="16" fillId="0" borderId="9" xfId="37" applyNumberFormat="1" applyFont="1" applyBorder="1" applyAlignment="1">
      <alignment horizontal="left" vertical="top"/>
    </xf>
    <xf numFmtId="3" fontId="15" fillId="0" borderId="9" xfId="37" applyNumberFormat="1" applyFont="1" applyBorder="1" applyAlignment="1">
      <alignment horizontal="right" vertical="center" shrinkToFit="1"/>
    </xf>
    <xf numFmtId="3" fontId="11" fillId="0" borderId="17" xfId="37" applyNumberFormat="1" applyFont="1" applyBorder="1" applyAlignment="1">
      <alignment horizontal="right" vertical="center" shrinkToFit="1"/>
    </xf>
    <xf numFmtId="3" fontId="16" fillId="0" borderId="9" xfId="37" applyNumberFormat="1" applyFont="1" applyBorder="1" applyAlignment="1">
      <alignment horizontal="right" vertical="center" shrinkToFit="1"/>
    </xf>
    <xf numFmtId="165" fontId="16" fillId="0" borderId="9" xfId="37" applyNumberFormat="1" applyFont="1" applyAlignment="1">
      <alignment horizontal="left" vertical="top"/>
    </xf>
    <xf numFmtId="3" fontId="12" fillId="0" borderId="19" xfId="37" applyNumberFormat="1" applyFont="1" applyBorder="1" applyAlignment="1">
      <alignment horizontal="right" vertical="center" shrinkToFit="1"/>
    </xf>
    <xf numFmtId="3" fontId="16" fillId="0" borderId="9" xfId="37" applyNumberFormat="1" applyFont="1" applyAlignment="1">
      <alignment horizontal="left" vertical="top"/>
    </xf>
    <xf numFmtId="3" fontId="16" fillId="0" borderId="9" xfId="37" applyNumberFormat="1" applyFont="1" applyBorder="1" applyAlignment="1">
      <alignment horizontal="right" shrinkToFit="1"/>
    </xf>
    <xf numFmtId="3" fontId="15" fillId="0" borderId="9" xfId="37" applyNumberFormat="1" applyFont="1" applyBorder="1" applyAlignment="1">
      <alignment horizontal="right" shrinkToFit="1"/>
    </xf>
    <xf numFmtId="3" fontId="30" fillId="0" borderId="19" xfId="37" applyNumberFormat="1" applyFont="1" applyBorder="1" applyAlignment="1">
      <alignment horizontal="right" vertical="center" shrinkToFit="1"/>
    </xf>
    <xf numFmtId="0" fontId="9" fillId="0" borderId="12" xfId="37" applyFont="1" applyBorder="1" applyAlignment="1">
      <alignment horizontal="left" vertical="center" wrapText="1"/>
    </xf>
    <xf numFmtId="3" fontId="11" fillId="0" borderId="18" xfId="37" applyNumberFormat="1" applyFont="1" applyBorder="1" applyAlignment="1">
      <alignment horizontal="right" vertical="center" shrinkToFit="1"/>
    </xf>
    <xf numFmtId="3" fontId="11" fillId="0" borderId="19" xfId="37" applyNumberFormat="1" applyFont="1" applyBorder="1" applyAlignment="1">
      <alignment horizontal="right" vertical="center" shrinkToFit="1"/>
    </xf>
    <xf numFmtId="0" fontId="14" fillId="0" borderId="9" xfId="37" applyFont="1" applyBorder="1" applyAlignment="1">
      <alignment horizontal="left" vertical="center"/>
    </xf>
    <xf numFmtId="0" fontId="12" fillId="0" borderId="9" xfId="37" applyFont="1" applyBorder="1" applyAlignment="1">
      <alignment horizontal="left" vertical="center"/>
    </xf>
    <xf numFmtId="0" fontId="12" fillId="0" borderId="9" xfId="37" applyFont="1" applyBorder="1" applyAlignment="1">
      <alignment horizontal="left" vertical="top"/>
    </xf>
    <xf numFmtId="3" fontId="12" fillId="0" borderId="9" xfId="37" applyNumberFormat="1" applyFont="1" applyBorder="1" applyAlignment="1">
      <alignment horizontal="left" vertical="top"/>
    </xf>
    <xf numFmtId="0" fontId="16" fillId="0" borderId="9" xfId="37" applyFont="1" applyAlignment="1">
      <alignment horizontal="left" vertical="center"/>
    </xf>
    <xf numFmtId="0" fontId="14" fillId="0" borderId="9" xfId="37" applyFont="1" applyAlignment="1">
      <alignment vertical="center"/>
    </xf>
    <xf numFmtId="43" fontId="10" fillId="0" borderId="9" xfId="34" applyFont="1" applyAlignment="1"/>
    <xf numFmtId="165" fontId="10" fillId="0" borderId="9" xfId="34" applyNumberFormat="1" applyFont="1" applyBorder="1" applyAlignment="1"/>
    <xf numFmtId="0" fontId="10" fillId="0" borderId="9" xfId="37" applyFont="1" applyBorder="1"/>
    <xf numFmtId="1" fontId="9" fillId="2" borderId="58" xfId="37" applyNumberFormat="1" applyFont="1" applyFill="1" applyBorder="1" applyAlignment="1">
      <alignment horizontal="center" vertical="center" shrinkToFit="1"/>
    </xf>
    <xf numFmtId="43" fontId="20" fillId="0" borderId="9" xfId="34" applyFont="1" applyBorder="1" applyAlignment="1">
      <alignment horizontal="center" vertical="center" wrapText="1"/>
    </xf>
    <xf numFmtId="165" fontId="20" fillId="0" borderId="9" xfId="34" applyNumberFormat="1" applyFont="1" applyBorder="1" applyAlignment="1">
      <alignment horizontal="center" vertical="center" shrinkToFit="1"/>
    </xf>
    <xf numFmtId="1" fontId="20" fillId="0" borderId="9" xfId="37" applyNumberFormat="1" applyFont="1" applyAlignment="1">
      <alignment horizontal="center" vertical="center" shrinkToFit="1"/>
    </xf>
    <xf numFmtId="0" fontId="12" fillId="0" borderId="9" xfId="37" applyFont="1" applyAlignment="1">
      <alignment horizontal="left" vertical="center"/>
    </xf>
    <xf numFmtId="0" fontId="9" fillId="0" borderId="5" xfId="37" applyFont="1" applyBorder="1" applyAlignment="1">
      <alignment horizontal="left" vertical="center" wrapText="1"/>
    </xf>
    <xf numFmtId="43" fontId="11" fillId="0" borderId="9" xfId="34" applyFont="1" applyBorder="1" applyAlignment="1">
      <alignment horizontal="left" vertical="center"/>
    </xf>
    <xf numFmtId="165" fontId="11" fillId="0" borderId="9" xfId="34" applyNumberFormat="1" applyFont="1" applyBorder="1" applyAlignment="1">
      <alignment horizontal="left" vertical="center"/>
    </xf>
    <xf numFmtId="0" fontId="11" fillId="0" borderId="9" xfId="37" applyFont="1" applyAlignment="1">
      <alignment horizontal="left" vertical="center"/>
    </xf>
    <xf numFmtId="0" fontId="9" fillId="0" borderId="5" xfId="37" applyFont="1" applyBorder="1" applyAlignment="1">
      <alignment horizontal="left" vertical="center" wrapText="1" indent="1"/>
    </xf>
    <xf numFmtId="43" fontId="11" fillId="0" borderId="9" xfId="34" applyFont="1" applyBorder="1" applyAlignment="1">
      <alignment horizontal="left" vertical="top"/>
    </xf>
    <xf numFmtId="165" fontId="11" fillId="0" borderId="9" xfId="34" applyNumberFormat="1" applyFont="1" applyBorder="1" applyAlignment="1">
      <alignment horizontal="left" vertical="top"/>
    </xf>
    <xf numFmtId="0" fontId="11" fillId="0" borderId="9" xfId="37" applyFont="1" applyAlignment="1">
      <alignment horizontal="left" vertical="top"/>
    </xf>
    <xf numFmtId="43" fontId="12" fillId="0" borderId="9" xfId="34" applyFont="1" applyBorder="1" applyAlignment="1">
      <alignment horizontal="left" vertical="top"/>
    </xf>
    <xf numFmtId="0" fontId="12" fillId="0" borderId="9" xfId="37" applyFont="1" applyAlignment="1">
      <alignment horizontal="left" vertical="top"/>
    </xf>
    <xf numFmtId="43" fontId="12" fillId="0" borderId="9" xfId="34" applyFont="1" applyAlignment="1">
      <alignment horizontal="left" vertical="top"/>
    </xf>
    <xf numFmtId="0" fontId="21" fillId="0" borderId="5" xfId="37" applyFont="1" applyBorder="1" applyAlignment="1">
      <alignment horizontal="left" vertical="center" wrapText="1"/>
    </xf>
    <xf numFmtId="3" fontId="9" fillId="0" borderId="22" xfId="37" applyNumberFormat="1" applyFont="1" applyBorder="1" applyAlignment="1">
      <alignment horizontal="right" vertical="center" shrinkToFit="1"/>
    </xf>
    <xf numFmtId="3" fontId="9" fillId="0" borderId="15" xfId="37" applyNumberFormat="1" applyFont="1" applyBorder="1" applyAlignment="1">
      <alignment horizontal="right" vertical="center" shrinkToFit="1"/>
    </xf>
    <xf numFmtId="43" fontId="10" fillId="0" borderId="9" xfId="34" applyFont="1" applyBorder="1"/>
    <xf numFmtId="0" fontId="10" fillId="0" borderId="9" xfId="37" applyFont="1" applyAlignment="1">
      <alignment horizontal="left" indent="1"/>
    </xf>
    <xf numFmtId="43" fontId="12" fillId="0" borderId="9" xfId="37" applyNumberFormat="1" applyFont="1" applyAlignment="1">
      <alignment horizontal="left" vertical="top"/>
    </xf>
    <xf numFmtId="43" fontId="30" fillId="0" borderId="9" xfId="34" applyFont="1" applyBorder="1"/>
    <xf numFmtId="0" fontId="9" fillId="0" borderId="5" xfId="37" applyFont="1" applyBorder="1" applyAlignment="1">
      <alignment horizontal="left" vertical="center" wrapText="1" indent="2"/>
    </xf>
    <xf numFmtId="43" fontId="90" fillId="0" borderId="9" xfId="34" applyFont="1" applyBorder="1"/>
    <xf numFmtId="0" fontId="10" fillId="0" borderId="5" xfId="37" applyFont="1" applyBorder="1" applyAlignment="1">
      <alignment horizontal="left" vertical="center" wrapText="1" indent="1"/>
    </xf>
    <xf numFmtId="0" fontId="21" fillId="0" borderId="6" xfId="37" applyFont="1" applyBorder="1" applyAlignment="1">
      <alignment horizontal="left" vertical="center" wrapText="1"/>
    </xf>
    <xf numFmtId="3" fontId="11" fillId="0" borderId="16" xfId="37" applyNumberFormat="1" applyFont="1" applyBorder="1" applyAlignment="1">
      <alignment horizontal="right" vertical="center" shrinkToFit="1"/>
    </xf>
    <xf numFmtId="0" fontId="10" fillId="0" borderId="9" xfId="37" applyFont="1" applyAlignment="1">
      <alignment horizontal="left" wrapText="1"/>
    </xf>
    <xf numFmtId="0" fontId="21" fillId="0" borderId="9" xfId="37" applyFont="1" applyAlignment="1">
      <alignment horizontal="left" vertical="center" wrapText="1"/>
    </xf>
    <xf numFmtId="1" fontId="9" fillId="2" borderId="51" xfId="37" applyNumberFormat="1" applyFont="1" applyFill="1" applyBorder="1" applyAlignment="1">
      <alignment horizontal="center" vertical="center" shrinkToFit="1"/>
    </xf>
    <xf numFmtId="1" fontId="9" fillId="2" borderId="25" xfId="37" applyNumberFormat="1" applyFont="1" applyFill="1" applyBorder="1" applyAlignment="1">
      <alignment horizontal="center" vertical="center" shrinkToFit="1"/>
    </xf>
    <xf numFmtId="1" fontId="9" fillId="2" borderId="21" xfId="37" applyNumberFormat="1" applyFont="1" applyFill="1" applyBorder="1" applyAlignment="1">
      <alignment horizontal="center" vertical="center" shrinkToFit="1"/>
    </xf>
    <xf numFmtId="0" fontId="10" fillId="0" borderId="19" xfId="37" applyFont="1" applyBorder="1" applyAlignment="1">
      <alignment horizontal="left" vertical="center"/>
    </xf>
    <xf numFmtId="0" fontId="10" fillId="0" borderId="24" xfId="37" applyFont="1" applyBorder="1" applyAlignment="1">
      <alignment horizontal="left"/>
    </xf>
    <xf numFmtId="0" fontId="10" fillId="0" borderId="21" xfId="37" applyFont="1" applyBorder="1" applyAlignment="1">
      <alignment horizontal="left"/>
    </xf>
    <xf numFmtId="0" fontId="9" fillId="0" borderId="19" xfId="37" applyFont="1" applyBorder="1" applyAlignment="1">
      <alignment horizontal="left" vertical="center"/>
    </xf>
    <xf numFmtId="0" fontId="10" fillId="0" borderId="19" xfId="37" applyFont="1" applyBorder="1" applyAlignment="1">
      <alignment horizontal="left"/>
    </xf>
    <xf numFmtId="0" fontId="10" fillId="0" borderId="22" xfId="37" applyFont="1" applyBorder="1" applyAlignment="1">
      <alignment horizontal="left"/>
    </xf>
    <xf numFmtId="0" fontId="9" fillId="0" borderId="19" xfId="37" applyFont="1" applyBorder="1" applyAlignment="1">
      <alignment horizontal="left" vertical="center" indent="2"/>
    </xf>
    <xf numFmtId="3" fontId="9" fillId="0" borderId="19" xfId="37" applyNumberFormat="1" applyFont="1" applyBorder="1" applyAlignment="1">
      <alignment horizontal="right"/>
    </xf>
    <xf numFmtId="3" fontId="9" fillId="0" borderId="22" xfId="37" applyNumberFormat="1" applyFont="1" applyBorder="1" applyAlignment="1">
      <alignment horizontal="right"/>
    </xf>
    <xf numFmtId="0" fontId="10" fillId="0" borderId="19" xfId="37" applyFont="1" applyBorder="1" applyAlignment="1">
      <alignment horizontal="left" vertical="center" indent="4"/>
    </xf>
    <xf numFmtId="3" fontId="10" fillId="0" borderId="19" xfId="37" applyNumberFormat="1" applyFont="1" applyBorder="1" applyAlignment="1">
      <alignment horizontal="right"/>
    </xf>
    <xf numFmtId="3" fontId="10" fillId="0" borderId="22" xfId="37" applyNumberFormat="1" applyFont="1" applyBorder="1" applyAlignment="1">
      <alignment horizontal="right"/>
    </xf>
    <xf numFmtId="0" fontId="10" fillId="0" borderId="19" xfId="37" applyFont="1" applyBorder="1" applyAlignment="1">
      <alignment horizontal="left" vertical="center" wrapText="1" indent="4"/>
    </xf>
    <xf numFmtId="3" fontId="10" fillId="0" borderId="19" xfId="37" applyNumberFormat="1" applyFont="1" applyBorder="1" applyAlignment="1">
      <alignment horizontal="right" vertical="center"/>
    </xf>
    <xf numFmtId="3" fontId="10" fillId="0" borderId="22" xfId="37" applyNumberFormat="1" applyFont="1" applyBorder="1" applyAlignment="1">
      <alignment horizontal="right" vertical="center"/>
    </xf>
    <xf numFmtId="0" fontId="9" fillId="0" borderId="19" xfId="37" applyFont="1" applyBorder="1" applyAlignment="1">
      <alignment vertical="center"/>
    </xf>
    <xf numFmtId="0" fontId="30" fillId="0" borderId="9" xfId="37" applyFont="1" applyBorder="1"/>
    <xf numFmtId="0" fontId="10" fillId="0" borderId="19" xfId="37" applyFont="1" applyBorder="1" applyAlignment="1">
      <alignment horizontal="left" vertical="center" indent="6"/>
    </xf>
    <xf numFmtId="3" fontId="10" fillId="0" borderId="9" xfId="37" applyNumberFormat="1" applyFont="1" applyBorder="1"/>
    <xf numFmtId="0" fontId="10" fillId="0" borderId="12" xfId="37" applyFont="1" applyBorder="1" applyAlignment="1">
      <alignment horizontal="left" vertical="center"/>
    </xf>
    <xf numFmtId="0" fontId="10" fillId="0" borderId="12" xfId="37" applyFont="1" applyBorder="1" applyAlignment="1">
      <alignment horizontal="left"/>
    </xf>
    <xf numFmtId="0" fontId="10" fillId="0" borderId="23" xfId="37" applyFont="1" applyBorder="1" applyAlignment="1">
      <alignment horizontal="left"/>
    </xf>
    <xf numFmtId="0" fontId="10" fillId="0" borderId="9" xfId="37" applyFont="1" applyAlignment="1">
      <alignment horizontal="left"/>
    </xf>
    <xf numFmtId="0" fontId="10" fillId="0" borderId="9" xfId="37" applyFont="1" applyBorder="1" applyAlignment="1">
      <alignment horizontal="left"/>
    </xf>
    <xf numFmtId="0" fontId="14" fillId="0" borderId="9" xfId="38" applyFont="1"/>
    <xf numFmtId="0" fontId="9" fillId="2" borderId="51" xfId="38" applyFont="1" applyFill="1" applyBorder="1" applyAlignment="1">
      <alignment horizontal="center" vertical="center" wrapText="1"/>
    </xf>
    <xf numFmtId="0" fontId="9" fillId="2" borderId="8" xfId="38" applyFont="1" applyFill="1" applyBorder="1" applyAlignment="1">
      <alignment horizontal="center" vertical="center" wrapText="1"/>
    </xf>
    <xf numFmtId="0" fontId="9" fillId="2" borderId="21" xfId="38" applyFont="1" applyFill="1" applyBorder="1" applyAlignment="1">
      <alignment horizontal="center" vertical="center" wrapText="1"/>
    </xf>
    <xf numFmtId="0" fontId="16" fillId="0" borderId="9" xfId="38" applyFont="1" applyAlignment="1">
      <alignment horizontal="left" vertical="top" wrapText="1"/>
    </xf>
    <xf numFmtId="165" fontId="16" fillId="0" borderId="9" xfId="34" applyNumberFormat="1" applyFont="1" applyAlignment="1">
      <alignment horizontal="left" vertical="top" wrapText="1"/>
    </xf>
    <xf numFmtId="0" fontId="14" fillId="0" borderId="9" xfId="38" applyFont="1" applyAlignment="1">
      <alignment wrapText="1"/>
    </xf>
    <xf numFmtId="0" fontId="9" fillId="0" borderId="5" xfId="38" applyFont="1" applyBorder="1" applyAlignment="1">
      <alignment horizontal="left" vertical="center" wrapText="1"/>
    </xf>
    <xf numFmtId="3" fontId="11" fillId="0" borderId="7" xfId="38" applyNumberFormat="1" applyFont="1" applyBorder="1" applyAlignment="1">
      <alignment horizontal="right" vertical="center" wrapText="1"/>
    </xf>
    <xf numFmtId="3" fontId="11" fillId="0" borderId="33" xfId="38" applyNumberFormat="1" applyFont="1" applyBorder="1" applyAlignment="1">
      <alignment horizontal="right" vertical="center" wrapText="1"/>
    </xf>
    <xf numFmtId="3" fontId="15" fillId="0" borderId="9" xfId="38" applyNumberFormat="1" applyFont="1" applyAlignment="1">
      <alignment horizontal="left" vertical="top"/>
    </xf>
    <xf numFmtId="0" fontId="15" fillId="0" borderId="9" xfId="38" applyFont="1" applyAlignment="1">
      <alignment horizontal="left" vertical="top"/>
    </xf>
    <xf numFmtId="0" fontId="9" fillId="0" borderId="5" xfId="38" applyFont="1" applyBorder="1" applyAlignment="1">
      <alignment horizontal="left" vertical="center" wrapText="1" indent="2"/>
    </xf>
    <xf numFmtId="3" fontId="11" fillId="0" borderId="5" xfId="38" applyNumberFormat="1" applyFont="1" applyBorder="1" applyAlignment="1">
      <alignment horizontal="right" vertical="center" shrinkToFit="1"/>
    </xf>
    <xf numFmtId="3" fontId="11" fillId="0" borderId="22" xfId="38" applyNumberFormat="1" applyFont="1" applyBorder="1" applyAlignment="1">
      <alignment horizontal="right" vertical="center" wrapText="1"/>
    </xf>
    <xf numFmtId="3" fontId="11" fillId="0" borderId="22" xfId="38" applyNumberFormat="1" applyFont="1" applyBorder="1" applyAlignment="1">
      <alignment horizontal="right" vertical="center" shrinkToFit="1"/>
    </xf>
    <xf numFmtId="0" fontId="10" fillId="0" borderId="5" xfId="38" applyFont="1" applyBorder="1" applyAlignment="1">
      <alignment horizontal="left" vertical="center" wrapText="1" indent="4"/>
    </xf>
    <xf numFmtId="3" fontId="12" fillId="0" borderId="5" xfId="38" applyNumberFormat="1" applyFont="1" applyBorder="1" applyAlignment="1">
      <alignment horizontal="right" vertical="center" shrinkToFit="1"/>
    </xf>
    <xf numFmtId="3" fontId="12" fillId="0" borderId="22" xfId="38" applyNumberFormat="1" applyFont="1" applyBorder="1" applyAlignment="1">
      <alignment horizontal="right" vertical="center" shrinkToFit="1"/>
    </xf>
    <xf numFmtId="0" fontId="16" fillId="0" borderId="9" xfId="38" applyFont="1" applyAlignment="1">
      <alignment horizontal="left" vertical="top"/>
    </xf>
    <xf numFmtId="3" fontId="16" fillId="0" borderId="9" xfId="38" applyNumberFormat="1" applyFont="1" applyAlignment="1">
      <alignment horizontal="left" vertical="top"/>
    </xf>
    <xf numFmtId="3" fontId="11" fillId="0" borderId="17" xfId="38" applyNumberFormat="1" applyFont="1" applyBorder="1" applyAlignment="1">
      <alignment horizontal="right" vertical="center" shrinkToFit="1"/>
    </xf>
    <xf numFmtId="3" fontId="11" fillId="0" borderId="9" xfId="38" applyNumberFormat="1" applyFont="1" applyAlignment="1">
      <alignment horizontal="right" vertical="center" shrinkToFit="1"/>
    </xf>
    <xf numFmtId="3" fontId="12" fillId="0" borderId="9" xfId="38" applyNumberFormat="1" applyFont="1" applyAlignment="1">
      <alignment horizontal="right" vertical="center" shrinkToFit="1"/>
    </xf>
    <xf numFmtId="0" fontId="9" fillId="0" borderId="18" xfId="38" applyFont="1" applyBorder="1" applyAlignment="1">
      <alignment horizontal="left" vertical="top" wrapText="1"/>
    </xf>
    <xf numFmtId="3" fontId="11" fillId="0" borderId="18" xfId="38" applyNumberFormat="1" applyFont="1" applyBorder="1" applyAlignment="1">
      <alignment vertical="center" shrinkToFit="1"/>
    </xf>
    <xf numFmtId="3" fontId="11" fillId="0" borderId="23" xfId="38" applyNumberFormat="1" applyFont="1" applyBorder="1" applyAlignment="1">
      <alignment vertical="center" shrinkToFit="1"/>
    </xf>
    <xf numFmtId="3" fontId="11" fillId="0" borderId="11" xfId="38" applyNumberFormat="1" applyFont="1" applyBorder="1" applyAlignment="1">
      <alignment vertical="center" shrinkToFit="1"/>
    </xf>
    <xf numFmtId="3" fontId="11" fillId="0" borderId="19" xfId="38" applyNumberFormat="1" applyFont="1" applyBorder="1" applyAlignment="1">
      <alignment vertical="center" shrinkToFit="1"/>
    </xf>
    <xf numFmtId="0" fontId="14" fillId="0" borderId="9" xfId="38" applyFont="1" applyAlignment="1">
      <alignment horizontal="left" vertical="top" wrapText="1"/>
    </xf>
    <xf numFmtId="0" fontId="30" fillId="0" borderId="9" xfId="38" applyFont="1" applyAlignment="1">
      <alignment horizontal="left" vertical="top"/>
    </xf>
    <xf numFmtId="0" fontId="9" fillId="0" borderId="22" xfId="33" applyFont="1" applyBorder="1" applyAlignment="1">
      <alignment horizontal="right" vertical="center" wrapText="1"/>
    </xf>
    <xf numFmtId="0" fontId="10" fillId="0" borderId="22" xfId="33" applyFont="1" applyBorder="1" applyAlignment="1">
      <alignment horizontal="right" vertical="center" wrapText="1"/>
    </xf>
    <xf numFmtId="0" fontId="12" fillId="0" borderId="22" xfId="33" applyFont="1" applyBorder="1" applyAlignment="1">
      <alignment horizontal="right" vertical="center" wrapText="1"/>
    </xf>
    <xf numFmtId="0" fontId="30" fillId="0" borderId="9" xfId="33" applyFont="1" applyAlignment="1">
      <alignment horizontal="left" vertical="top"/>
    </xf>
    <xf numFmtId="3" fontId="16" fillId="0" borderId="9" xfId="33" applyNumberFormat="1" applyFont="1" applyAlignment="1">
      <alignment horizontal="left" vertical="top"/>
    </xf>
    <xf numFmtId="0" fontId="26" fillId="0" borderId="22" xfId="39" applyFont="1" applyBorder="1" applyAlignment="1">
      <alignment horizontal="left" vertical="center" wrapText="1" indent="3"/>
    </xf>
    <xf numFmtId="3" fontId="25" fillId="0" borderId="19" xfId="35" applyNumberFormat="1" applyFont="1" applyBorder="1" applyAlignment="1">
      <alignment horizontal="right" vertical="center" shrinkToFit="1"/>
    </xf>
    <xf numFmtId="3" fontId="24" fillId="0" borderId="19" xfId="35" applyNumberFormat="1" applyFont="1" applyBorder="1" applyAlignment="1">
      <alignment horizontal="right" vertical="center" shrinkToFit="1"/>
    </xf>
    <xf numFmtId="0" fontId="23" fillId="0" borderId="22" xfId="39" applyFont="1" applyBorder="1" applyAlignment="1">
      <alignment horizontal="left" vertical="center" wrapText="1" indent="2"/>
    </xf>
    <xf numFmtId="3" fontId="30" fillId="0" borderId="22" xfId="35" applyNumberFormat="1" applyFont="1" applyBorder="1" applyAlignment="1">
      <alignment horizontal="right" vertical="center" shrinkToFit="1"/>
    </xf>
    <xf numFmtId="3" fontId="30" fillId="0" borderId="19" xfId="35" applyNumberFormat="1" applyFont="1" applyBorder="1" applyAlignment="1">
      <alignment horizontal="right" vertical="center" shrinkToFit="1"/>
    </xf>
    <xf numFmtId="0" fontId="2" fillId="0" borderId="9" xfId="37"/>
    <xf numFmtId="0" fontId="51" fillId="7" borderId="51" xfId="37" applyFont="1" applyFill="1" applyBorder="1" applyAlignment="1">
      <alignment horizontal="center" vertical="center" wrapText="1"/>
    </xf>
    <xf numFmtId="0" fontId="51" fillId="7" borderId="51" xfId="37" quotePrefix="1" applyFont="1" applyFill="1" applyBorder="1" applyAlignment="1">
      <alignment horizontal="center" vertical="center" wrapText="1"/>
    </xf>
    <xf numFmtId="0" fontId="2" fillId="0" borderId="51" xfId="37" applyFont="1" applyFill="1" applyBorder="1"/>
    <xf numFmtId="0" fontId="52" fillId="0" borderId="51" xfId="37" applyFont="1" applyFill="1" applyBorder="1" applyAlignment="1">
      <alignment horizontal="left" vertical="center" wrapText="1"/>
    </xf>
    <xf numFmtId="3" fontId="2" fillId="0" borderId="9" xfId="37" applyNumberFormat="1"/>
    <xf numFmtId="0" fontId="2" fillId="0" borderId="9" xfId="37" applyFill="1"/>
    <xf numFmtId="43" fontId="2" fillId="0" borderId="9" xfId="37" applyNumberFormat="1"/>
    <xf numFmtId="0" fontId="50" fillId="7" borderId="51" xfId="37" applyFont="1" applyFill="1" applyBorder="1" applyAlignment="1">
      <alignment horizontal="center" vertical="center"/>
    </xf>
    <xf numFmtId="43" fontId="2" fillId="0" borderId="9" xfId="37" applyNumberFormat="1" applyAlignment="1">
      <alignment vertical="center"/>
    </xf>
    <xf numFmtId="0" fontId="2" fillId="0" borderId="9" xfId="37" applyAlignment="1">
      <alignment vertical="center"/>
    </xf>
    <xf numFmtId="172" fontId="54" fillId="0" borderId="9" xfId="37" applyNumberFormat="1" applyFont="1" applyAlignment="1">
      <alignment horizontal="right" vertical="center"/>
    </xf>
    <xf numFmtId="172" fontId="2" fillId="0" borderId="9" xfId="37" applyNumberFormat="1" applyAlignment="1">
      <alignment horizontal="right" vertical="center"/>
    </xf>
    <xf numFmtId="0" fontId="55" fillId="0" borderId="51" xfId="37" applyFont="1" applyFill="1" applyBorder="1" applyAlignment="1">
      <alignment horizontal="left" vertical="center" wrapText="1"/>
    </xf>
    <xf numFmtId="0" fontId="52" fillId="0" borderId="51" xfId="37" applyFont="1" applyFill="1" applyBorder="1" applyAlignment="1">
      <alignment horizontal="left" vertical="center" wrapText="1" indent="2"/>
    </xf>
    <xf numFmtId="4" fontId="2" fillId="0" borderId="9" xfId="37" applyNumberFormat="1"/>
    <xf numFmtId="0" fontId="2" fillId="0" borderId="9" xfId="37" applyAlignment="1">
      <alignment horizontal="right" vertical="center"/>
    </xf>
    <xf numFmtId="0" fontId="56" fillId="0" borderId="9" xfId="37" applyFont="1"/>
    <xf numFmtId="41" fontId="2" fillId="0" borderId="9" xfId="37" applyNumberFormat="1"/>
    <xf numFmtId="0" fontId="91" fillId="0" borderId="9" xfId="37" applyFont="1" applyAlignment="1">
      <alignment horizontal="left" vertical="top"/>
    </xf>
    <xf numFmtId="0" fontId="75" fillId="0" borderId="9" xfId="37" applyFont="1"/>
    <xf numFmtId="0" fontId="93" fillId="10" borderId="7" xfId="37" applyFont="1" applyFill="1" applyBorder="1" applyAlignment="1">
      <alignment horizontal="left" vertical="center" wrapText="1"/>
    </xf>
    <xf numFmtId="0" fontId="93" fillId="10" borderId="8" xfId="37" applyFont="1" applyFill="1" applyBorder="1" applyAlignment="1">
      <alignment horizontal="center" vertical="center" wrapText="1"/>
    </xf>
    <xf numFmtId="0" fontId="93" fillId="10" borderId="55" xfId="37" applyFont="1" applyFill="1" applyBorder="1" applyAlignment="1">
      <alignment horizontal="center" vertical="center" wrapText="1"/>
    </xf>
    <xf numFmtId="0" fontId="94" fillId="0" borderId="5" xfId="37" applyFont="1" applyBorder="1" applyAlignment="1">
      <alignment horizontal="left" vertical="center" wrapText="1"/>
    </xf>
    <xf numFmtId="0" fontId="94" fillId="0" borderId="10" xfId="37" applyFont="1" applyBorder="1" applyAlignment="1">
      <alignment horizontal="left" vertical="center" wrapText="1"/>
    </xf>
    <xf numFmtId="165" fontId="94" fillId="0" borderId="60" xfId="34" applyNumberFormat="1" applyFont="1" applyBorder="1" applyAlignment="1">
      <alignment horizontal="right" vertical="center" wrapText="1"/>
    </xf>
    <xf numFmtId="3" fontId="95" fillId="0" borderId="4" xfId="37" applyNumberFormat="1" applyFont="1" applyBorder="1" applyAlignment="1">
      <alignment horizontal="right" wrapText="1"/>
    </xf>
    <xf numFmtId="3" fontId="75" fillId="0" borderId="9" xfId="37" applyNumberFormat="1" applyFont="1"/>
    <xf numFmtId="0" fontId="93" fillId="10" borderId="57" xfId="37" applyFont="1" applyFill="1" applyBorder="1" applyAlignment="1">
      <alignment horizontal="center" vertical="center" wrapText="1"/>
    </xf>
    <xf numFmtId="43" fontId="9" fillId="0" borderId="9" xfId="34" applyFont="1" applyBorder="1" applyAlignment="1">
      <alignment horizontal="center" vertical="center" wrapText="1"/>
    </xf>
    <xf numFmtId="0" fontId="14" fillId="0" borderId="9" xfId="37" applyFont="1" applyAlignment="1">
      <alignment horizontal="center" vertical="center"/>
    </xf>
    <xf numFmtId="1" fontId="9" fillId="2" borderId="24" xfId="37" applyNumberFormat="1" applyFont="1" applyFill="1" applyBorder="1" applyAlignment="1">
      <alignment horizontal="center" vertical="center" shrinkToFit="1"/>
    </xf>
    <xf numFmtId="1" fontId="9" fillId="0" borderId="29" xfId="37" applyNumberFormat="1" applyFont="1" applyBorder="1" applyAlignment="1">
      <alignment horizontal="right" vertical="center" wrapText="1"/>
    </xf>
    <xf numFmtId="0" fontId="13" fillId="0" borderId="9" xfId="37" applyFont="1" applyBorder="1" applyAlignment="1">
      <alignment wrapText="1"/>
    </xf>
    <xf numFmtId="0" fontId="9" fillId="0" borderId="19" xfId="37" applyFont="1" applyBorder="1" applyAlignment="1">
      <alignment horizontal="left" vertical="center" wrapText="1" indent="2"/>
    </xf>
    <xf numFmtId="0" fontId="13" fillId="0" borderId="9" xfId="37" applyFont="1" applyBorder="1" applyAlignment="1">
      <alignment vertical="top" wrapText="1"/>
    </xf>
    <xf numFmtId="165" fontId="13" fillId="0" borderId="9" xfId="34" applyNumberFormat="1" applyFont="1" applyBorder="1" applyAlignment="1">
      <alignment vertical="top" wrapText="1"/>
    </xf>
    <xf numFmtId="0" fontId="14" fillId="0" borderId="9" xfId="37" applyFont="1" applyBorder="1" applyAlignment="1">
      <alignment vertical="top" wrapText="1"/>
    </xf>
    <xf numFmtId="165" fontId="14" fillId="0" borderId="9" xfId="34" applyNumberFormat="1" applyFont="1" applyBorder="1" applyAlignment="1">
      <alignment vertical="top" wrapText="1"/>
    </xf>
    <xf numFmtId="0" fontId="10" fillId="0" borderId="19" xfId="37" applyFont="1" applyBorder="1" applyAlignment="1">
      <alignment horizontal="left" vertical="center" wrapText="1" indent="3"/>
    </xf>
    <xf numFmtId="0" fontId="15" fillId="0" borderId="9" xfId="37" applyFont="1" applyBorder="1" applyAlignment="1">
      <alignment vertical="top" wrapText="1"/>
    </xf>
    <xf numFmtId="165" fontId="15" fillId="0" borderId="9" xfId="34" applyNumberFormat="1" applyFont="1" applyBorder="1" applyAlignment="1">
      <alignment vertical="top" wrapText="1"/>
    </xf>
    <xf numFmtId="0" fontId="14" fillId="0" borderId="9" xfId="37" applyFont="1" applyAlignment="1">
      <alignment vertical="top" wrapText="1"/>
    </xf>
    <xf numFmtId="165" fontId="14" fillId="0" borderId="9" xfId="34" applyNumberFormat="1" applyFont="1" applyAlignment="1">
      <alignment vertical="top" wrapText="1"/>
    </xf>
    <xf numFmtId="165" fontId="13" fillId="0" borderId="9" xfId="34" applyNumberFormat="1" applyFont="1" applyAlignment="1">
      <alignment vertical="top" wrapText="1"/>
    </xf>
    <xf numFmtId="0" fontId="9" fillId="0" borderId="19" xfId="37" applyFont="1" applyBorder="1" applyAlignment="1">
      <alignment horizontal="left" vertical="center" wrapText="1" indent="1"/>
    </xf>
    <xf numFmtId="0" fontId="9" fillId="0" borderId="12" xfId="37" applyFont="1" applyBorder="1" applyAlignment="1">
      <alignment horizontal="left" vertical="center" wrapText="1" indent="1"/>
    </xf>
    <xf numFmtId="3" fontId="9" fillId="0" borderId="9" xfId="37" applyNumberFormat="1" applyFont="1" applyBorder="1" applyAlignment="1">
      <alignment horizontal="right" vertical="center" wrapText="1"/>
    </xf>
    <xf numFmtId="3" fontId="15" fillId="0" borderId="9" xfId="37" applyNumberFormat="1" applyFont="1" applyBorder="1"/>
    <xf numFmtId="0" fontId="10" fillId="0" borderId="9" xfId="37" applyFont="1" applyBorder="1" applyAlignment="1">
      <alignment vertical="center"/>
    </xf>
    <xf numFmtId="3" fontId="28" fillId="0" borderId="9" xfId="37" applyNumberFormat="1" applyFont="1" applyAlignment="1">
      <alignment vertical="center"/>
    </xf>
    <xf numFmtId="0" fontId="14" fillId="0" borderId="9" xfId="37" applyFont="1" applyBorder="1" applyAlignment="1">
      <alignment vertical="center"/>
    </xf>
    <xf numFmtId="0" fontId="13" fillId="0" borderId="9" xfId="37" applyFont="1" applyAlignment="1">
      <alignment horizontal="left" vertical="center"/>
    </xf>
    <xf numFmtId="0" fontId="13" fillId="0" borderId="9" xfId="37" applyFont="1" applyAlignment="1">
      <alignment vertical="center"/>
    </xf>
    <xf numFmtId="0" fontId="13" fillId="0" borderId="9" xfId="37" applyFont="1" applyAlignment="1">
      <alignment vertical="top" wrapText="1"/>
    </xf>
    <xf numFmtId="165" fontId="10" fillId="0" borderId="9" xfId="37" applyNumberFormat="1" applyFont="1" applyAlignment="1">
      <alignment horizontal="center"/>
    </xf>
    <xf numFmtId="165" fontId="10" fillId="0" borderId="9" xfId="37" applyNumberFormat="1" applyFont="1"/>
    <xf numFmtId="165" fontId="10" fillId="0" borderId="9" xfId="37" applyNumberFormat="1" applyFont="1" applyAlignment="1">
      <alignment vertical="center"/>
    </xf>
    <xf numFmtId="165" fontId="10" fillId="0" borderId="9" xfId="37" applyNumberFormat="1" applyFont="1" applyAlignment="1">
      <alignment vertical="top"/>
    </xf>
    <xf numFmtId="3" fontId="11" fillId="0" borderId="27" xfId="37" applyNumberFormat="1" applyFont="1" applyBorder="1" applyAlignment="1">
      <alignment horizontal="right" vertical="center" shrinkToFit="1"/>
    </xf>
    <xf numFmtId="3" fontId="11" fillId="0" borderId="23" xfId="33" applyNumberFormat="1" applyFont="1" applyBorder="1" applyAlignment="1">
      <alignment horizontal="right" vertical="center" shrinkToFit="1"/>
    </xf>
    <xf numFmtId="0" fontId="13" fillId="0" borderId="9" xfId="39" applyFont="1" applyAlignment="1">
      <alignment vertical="center" wrapText="1"/>
    </xf>
    <xf numFmtId="0" fontId="16" fillId="0" borderId="9" xfId="39" applyFont="1" applyAlignment="1">
      <alignment horizontal="left" vertical="center"/>
    </xf>
    <xf numFmtId="0" fontId="17" fillId="0" borderId="9" xfId="39" applyFont="1" applyAlignment="1">
      <alignment horizontal="left" vertical="center"/>
    </xf>
    <xf numFmtId="0" fontId="14" fillId="0" borderId="9" xfId="39" applyFont="1" applyAlignment="1">
      <alignment vertical="center"/>
    </xf>
    <xf numFmtId="0" fontId="23" fillId="2" borderId="51" xfId="39" applyFont="1" applyFill="1" applyBorder="1" applyAlignment="1">
      <alignment horizontal="center" vertical="center" wrapText="1"/>
    </xf>
    <xf numFmtId="3" fontId="23" fillId="2" borderId="51" xfId="39" applyNumberFormat="1" applyFont="1" applyFill="1" applyBorder="1" applyAlignment="1">
      <alignment horizontal="center" vertical="center" wrapText="1"/>
    </xf>
    <xf numFmtId="3" fontId="23" fillId="2" borderId="21" xfId="39" applyNumberFormat="1" applyFont="1" applyFill="1" applyBorder="1" applyAlignment="1">
      <alignment horizontal="center" vertical="center" wrapText="1"/>
    </xf>
    <xf numFmtId="0" fontId="23" fillId="2" borderId="21" xfId="39" applyFont="1" applyFill="1" applyBorder="1" applyAlignment="1">
      <alignment horizontal="center" vertical="center" wrapText="1"/>
    </xf>
    <xf numFmtId="0" fontId="16" fillId="0" borderId="9" xfId="39" applyFont="1" applyAlignment="1">
      <alignment horizontal="left" vertical="top"/>
    </xf>
    <xf numFmtId="0" fontId="17" fillId="0" borderId="9" xfId="39" applyFont="1" applyAlignment="1">
      <alignment horizontal="left" vertical="top"/>
    </xf>
    <xf numFmtId="0" fontId="14" fillId="0" borderId="9" xfId="39" applyFont="1"/>
    <xf numFmtId="0" fontId="23" fillId="0" borderId="19" xfId="39" applyFont="1" applyBorder="1" applyAlignment="1">
      <alignment vertical="center" wrapText="1"/>
    </xf>
    <xf numFmtId="3" fontId="24" fillId="0" borderId="5" xfId="39" applyNumberFormat="1" applyFont="1" applyBorder="1" applyAlignment="1">
      <alignment horizontal="left" vertical="center" wrapText="1"/>
    </xf>
    <xf numFmtId="3" fontId="24" fillId="0" borderId="21" xfId="39" applyNumberFormat="1" applyFont="1" applyBorder="1" applyAlignment="1">
      <alignment horizontal="left" vertical="center" wrapText="1"/>
    </xf>
    <xf numFmtId="0" fontId="23" fillId="0" borderId="21" xfId="39" applyFont="1" applyBorder="1" applyAlignment="1">
      <alignment horizontal="left" vertical="center" wrapText="1"/>
    </xf>
    <xf numFmtId="3" fontId="25" fillId="0" borderId="9" xfId="39" applyNumberFormat="1" applyFont="1" applyAlignment="1">
      <alignment horizontal="left" vertical="center" wrapText="1"/>
    </xf>
    <xf numFmtId="3" fontId="25" fillId="0" borderId="21" xfId="39" applyNumberFormat="1" applyFont="1" applyBorder="1" applyAlignment="1">
      <alignment horizontal="left" vertical="center" wrapText="1"/>
    </xf>
    <xf numFmtId="0" fontId="23" fillId="0" borderId="19" xfId="39" applyFont="1" applyBorder="1" applyAlignment="1">
      <alignment horizontal="left" vertical="center" wrapText="1" indent="1"/>
    </xf>
    <xf numFmtId="3" fontId="24" fillId="0" borderId="5" xfId="39" applyNumberFormat="1" applyFont="1" applyBorder="1" applyAlignment="1">
      <alignment horizontal="left" vertical="center" wrapText="1" indent="1"/>
    </xf>
    <xf numFmtId="3" fontId="24" fillId="0" borderId="22" xfId="39" applyNumberFormat="1" applyFont="1" applyBorder="1" applyAlignment="1">
      <alignment horizontal="left" vertical="center" wrapText="1" indent="1"/>
    </xf>
    <xf numFmtId="0" fontId="23" fillId="0" borderId="22" xfId="39" applyFont="1" applyBorder="1" applyAlignment="1">
      <alignment horizontal="left" vertical="center" wrapText="1" indent="1"/>
    </xf>
    <xf numFmtId="3" fontId="25" fillId="0" borderId="9" xfId="39" applyNumberFormat="1" applyFont="1" applyAlignment="1">
      <alignment horizontal="left" vertical="center" wrapText="1" indent="1"/>
    </xf>
    <xf numFmtId="3" fontId="25" fillId="0" borderId="22" xfId="39" applyNumberFormat="1" applyFont="1" applyBorder="1" applyAlignment="1">
      <alignment horizontal="left" vertical="center" wrapText="1" indent="1"/>
    </xf>
    <xf numFmtId="0" fontId="16" fillId="0" borderId="9" xfId="39" applyFont="1" applyAlignment="1">
      <alignment horizontal="left" vertical="top" indent="1"/>
    </xf>
    <xf numFmtId="0" fontId="17" fillId="0" borderId="9" xfId="39" applyFont="1" applyAlignment="1">
      <alignment horizontal="left" vertical="top" indent="1"/>
    </xf>
    <xf numFmtId="0" fontId="14" fillId="0" borderId="9" xfId="39" applyFont="1" applyAlignment="1">
      <alignment horizontal="left" indent="1"/>
    </xf>
    <xf numFmtId="0" fontId="23" fillId="0" borderId="19" xfId="39" applyFont="1" applyBorder="1" applyAlignment="1">
      <alignment horizontal="left" vertical="center" wrapText="1" indent="2"/>
    </xf>
    <xf numFmtId="3" fontId="25" fillId="0" borderId="5" xfId="39" applyNumberFormat="1" applyFont="1" applyBorder="1" applyAlignment="1">
      <alignment horizontal="right" vertical="center" shrinkToFit="1"/>
    </xf>
    <xf numFmtId="3" fontId="25" fillId="0" borderId="22" xfId="39" applyNumberFormat="1" applyFont="1" applyBorder="1" applyAlignment="1">
      <alignment horizontal="right" vertical="center" shrinkToFit="1"/>
    </xf>
    <xf numFmtId="3" fontId="25" fillId="0" borderId="9" xfId="39" applyNumberFormat="1" applyFont="1" applyAlignment="1">
      <alignment horizontal="right" vertical="center" shrinkToFit="1"/>
    </xf>
    <xf numFmtId="3" fontId="16" fillId="0" borderId="9" xfId="39" applyNumberFormat="1" applyFont="1" applyAlignment="1">
      <alignment horizontal="left" vertical="top"/>
    </xf>
    <xf numFmtId="165" fontId="17" fillId="0" borderId="9" xfId="39" applyNumberFormat="1" applyFont="1" applyAlignment="1">
      <alignment horizontal="left" vertical="top"/>
    </xf>
    <xf numFmtId="0" fontId="26" fillId="0" borderId="19" xfId="39" applyFont="1" applyBorder="1" applyAlignment="1">
      <alignment horizontal="left" vertical="center" wrapText="1" indent="3"/>
    </xf>
    <xf numFmtId="3" fontId="24" fillId="0" borderId="5" xfId="39" applyNumberFormat="1" applyFont="1" applyBorder="1" applyAlignment="1">
      <alignment horizontal="right" vertical="center" shrinkToFit="1"/>
    </xf>
    <xf numFmtId="3" fontId="24" fillId="0" borderId="22" xfId="39" applyNumberFormat="1" applyFont="1" applyBorder="1" applyAlignment="1">
      <alignment horizontal="right" vertical="center" shrinkToFit="1"/>
    </xf>
    <xf numFmtId="3" fontId="24" fillId="0" borderId="9" xfId="39" applyNumberFormat="1" applyFont="1" applyAlignment="1">
      <alignment horizontal="right" vertical="center" shrinkToFit="1"/>
    </xf>
    <xf numFmtId="3" fontId="24" fillId="0" borderId="9" xfId="39" applyNumberFormat="1" applyFont="1" applyAlignment="1">
      <alignment horizontal="right" vertical="center"/>
    </xf>
    <xf numFmtId="0" fontId="26" fillId="0" borderId="9" xfId="39" applyFont="1" applyAlignment="1">
      <alignment horizontal="left" vertical="center" wrapText="1" indent="3"/>
    </xf>
    <xf numFmtId="3" fontId="24" fillId="0" borderId="15" xfId="39" applyNumberFormat="1" applyFont="1" applyBorder="1" applyAlignment="1">
      <alignment horizontal="right" vertical="center" shrinkToFit="1"/>
    </xf>
    <xf numFmtId="0" fontId="23" fillId="0" borderId="9" xfId="39" applyFont="1" applyAlignment="1">
      <alignment horizontal="left" vertical="center" wrapText="1" indent="2"/>
    </xf>
    <xf numFmtId="3" fontId="25" fillId="0" borderId="15" xfId="39" applyNumberFormat="1" applyFont="1" applyBorder="1" applyAlignment="1">
      <alignment horizontal="right" vertical="center" shrinkToFit="1"/>
    </xf>
    <xf numFmtId="3" fontId="24" fillId="0" borderId="10" xfId="39" applyNumberFormat="1" applyFont="1" applyBorder="1" applyAlignment="1">
      <alignment horizontal="right" vertical="center" shrinkToFit="1"/>
    </xf>
    <xf numFmtId="0" fontId="26" fillId="0" borderId="10" xfId="39" applyFont="1" applyBorder="1" applyAlignment="1">
      <alignment horizontal="left" vertical="center" wrapText="1" indent="3"/>
    </xf>
    <xf numFmtId="3" fontId="24" fillId="0" borderId="17" xfId="39" applyNumberFormat="1" applyFont="1" applyBorder="1" applyAlignment="1">
      <alignment horizontal="right" vertical="center" shrinkToFit="1"/>
    </xf>
    <xf numFmtId="3" fontId="25" fillId="0" borderId="10" xfId="39" applyNumberFormat="1" applyFont="1" applyBorder="1" applyAlignment="1">
      <alignment horizontal="right" vertical="center" shrinkToFit="1"/>
    </xf>
    <xf numFmtId="0" fontId="23" fillId="0" borderId="5" xfId="39" applyFont="1" applyBorder="1" applyAlignment="1">
      <alignment horizontal="left" vertical="center" wrapText="1" indent="1"/>
    </xf>
    <xf numFmtId="3" fontId="25" fillId="0" borderId="17" xfId="39" applyNumberFormat="1" applyFont="1" applyBorder="1" applyAlignment="1">
      <alignment horizontal="right" vertical="center" shrinkToFit="1"/>
    </xf>
    <xf numFmtId="0" fontId="23" fillId="0" borderId="19" xfId="39" applyFont="1" applyBorder="1" applyAlignment="1">
      <alignment horizontal="left" vertical="center" wrapText="1"/>
    </xf>
    <xf numFmtId="0" fontId="23" fillId="0" borderId="10" xfId="39" applyFont="1" applyBorder="1" applyAlignment="1">
      <alignment horizontal="left" vertical="center" wrapText="1"/>
    </xf>
    <xf numFmtId="3" fontId="25" fillId="0" borderId="10" xfId="39" applyNumberFormat="1" applyFont="1" applyBorder="1" applyAlignment="1">
      <alignment horizontal="right" vertical="center" wrapText="1"/>
    </xf>
    <xf numFmtId="3" fontId="25" fillId="0" borderId="5" xfId="39" applyNumberFormat="1" applyFont="1" applyBorder="1" applyAlignment="1">
      <alignment horizontal="right" vertical="center" wrapText="1"/>
    </xf>
    <xf numFmtId="3" fontId="25" fillId="0" borderId="17" xfId="39" applyNumberFormat="1" applyFont="1" applyBorder="1" applyAlignment="1">
      <alignment horizontal="right" vertical="center" wrapText="1"/>
    </xf>
    <xf numFmtId="0" fontId="26" fillId="0" borderId="5" xfId="39" applyFont="1" applyBorder="1" applyAlignment="1">
      <alignment horizontal="left" vertical="center" wrapText="1" indent="3"/>
    </xf>
    <xf numFmtId="0" fontId="24" fillId="0" borderId="19" xfId="39" applyFont="1" applyBorder="1" applyAlignment="1">
      <alignment vertical="center" wrapText="1"/>
    </xf>
    <xf numFmtId="3" fontId="24" fillId="0" borderId="10" xfId="39" applyNumberFormat="1" applyFont="1" applyBorder="1" applyAlignment="1">
      <alignment horizontal="left" vertical="center" wrapText="1"/>
    </xf>
    <xf numFmtId="3" fontId="19" fillId="0" borderId="9" xfId="39" applyNumberFormat="1" applyFont="1" applyAlignment="1">
      <alignment horizontal="right" vertical="center" shrinkToFit="1"/>
    </xf>
    <xf numFmtId="0" fontId="26" fillId="0" borderId="17" xfId="39" applyFont="1" applyBorder="1" applyAlignment="1">
      <alignment horizontal="left" vertical="center" wrapText="1" indent="3"/>
    </xf>
    <xf numFmtId="164" fontId="16" fillId="0" borderId="9" xfId="39" applyNumberFormat="1" applyFont="1" applyAlignment="1">
      <alignment horizontal="left" vertical="top"/>
    </xf>
    <xf numFmtId="0" fontId="26" fillId="0" borderId="12" xfId="39" applyFont="1" applyBorder="1" applyAlignment="1">
      <alignment horizontal="left" vertical="center" wrapText="1" indent="3"/>
    </xf>
    <xf numFmtId="3" fontId="24" fillId="0" borderId="20" xfId="39" applyNumberFormat="1" applyFont="1" applyBorder="1" applyAlignment="1">
      <alignment horizontal="right" vertical="center" shrinkToFit="1"/>
    </xf>
    <xf numFmtId="0" fontId="23" fillId="0" borderId="20" xfId="39" applyFont="1" applyBorder="1" applyAlignment="1">
      <alignment horizontal="left" vertical="center" wrapText="1"/>
    </xf>
    <xf numFmtId="3" fontId="25" fillId="0" borderId="18" xfId="39" applyNumberFormat="1" applyFont="1" applyBorder="1" applyAlignment="1">
      <alignment horizontal="right" vertical="center" shrinkToFit="1"/>
    </xf>
    <xf numFmtId="3" fontId="25" fillId="0" borderId="27" xfId="39" applyNumberFormat="1" applyFont="1" applyBorder="1" applyAlignment="1">
      <alignment horizontal="right" vertical="center" shrinkToFit="1"/>
    </xf>
    <xf numFmtId="0" fontId="14" fillId="0" borderId="9" xfId="39" applyFont="1" applyAlignment="1">
      <alignment wrapText="1"/>
    </xf>
    <xf numFmtId="3" fontId="14" fillId="0" borderId="9" xfId="39" applyNumberFormat="1" applyFont="1"/>
    <xf numFmtId="0" fontId="16" fillId="0" borderId="9" xfId="39" applyFont="1" applyAlignment="1">
      <alignment horizontal="left" vertical="top" wrapText="1"/>
    </xf>
    <xf numFmtId="0" fontId="17" fillId="0" borderId="9" xfId="39" applyFont="1"/>
    <xf numFmtId="3" fontId="95" fillId="0" borderId="4" xfId="37" applyNumberFormat="1" applyFont="1" applyBorder="1" applyAlignment="1">
      <alignment horizontal="right" vertical="center" wrapText="1"/>
    </xf>
    <xf numFmtId="3" fontId="30" fillId="0" borderId="9" xfId="37" applyNumberFormat="1" applyFont="1" applyBorder="1" applyAlignment="1">
      <alignment horizontal="right" vertical="center" shrinkToFit="1"/>
    </xf>
    <xf numFmtId="3" fontId="11" fillId="0" borderId="9" xfId="37" applyNumberFormat="1" applyFont="1" applyBorder="1" applyAlignment="1">
      <alignment horizontal="right" vertical="center" shrinkToFit="1"/>
    </xf>
    <xf numFmtId="3" fontId="10" fillId="0" borderId="9" xfId="37" applyNumberFormat="1" applyFont="1" applyBorder="1" applyAlignment="1">
      <alignment horizontal="right" vertical="center"/>
    </xf>
    <xf numFmtId="3" fontId="10" fillId="0" borderId="9" xfId="37" applyNumberFormat="1" applyFont="1" applyBorder="1" applyAlignment="1">
      <alignment horizontal="right"/>
    </xf>
    <xf numFmtId="3" fontId="11" fillId="0" borderId="9" xfId="38" applyNumberFormat="1" applyFont="1" applyAlignment="1">
      <alignment vertical="center" shrinkToFit="1"/>
    </xf>
    <xf numFmtId="3" fontId="14" fillId="0" borderId="22" xfId="39" applyNumberFormat="1" applyFont="1" applyBorder="1"/>
    <xf numFmtId="3" fontId="30" fillId="0" borderId="22" xfId="39" applyNumberFormat="1" applyFont="1" applyBorder="1" applyAlignment="1">
      <alignment horizontal="right" vertical="center" shrinkToFit="1"/>
    </xf>
    <xf numFmtId="3" fontId="30" fillId="0" borderId="9" xfId="39" applyNumberFormat="1" applyFont="1" applyAlignment="1">
      <alignment horizontal="right" vertical="center" shrinkToFit="1"/>
    </xf>
    <xf numFmtId="0" fontId="47" fillId="0" borderId="9" xfId="21" applyFont="1" applyAlignment="1"/>
    <xf numFmtId="0" fontId="91" fillId="0" borderId="9" xfId="40" applyFont="1" applyAlignment="1">
      <alignment horizontal="left" vertical="top"/>
    </xf>
    <xf numFmtId="0" fontId="91" fillId="0" borderId="9" xfId="40" applyFont="1" applyAlignment="1">
      <alignment horizontal="left" vertical="top" wrapText="1"/>
    </xf>
    <xf numFmtId="0" fontId="75" fillId="0" borderId="9" xfId="40" applyFont="1"/>
    <xf numFmtId="0" fontId="98" fillId="0" borderId="9" xfId="40"/>
    <xf numFmtId="0" fontId="100" fillId="10" borderId="7" xfId="40" applyFont="1" applyFill="1" applyBorder="1" applyAlignment="1">
      <alignment horizontal="left" vertical="center" wrapText="1"/>
    </xf>
    <xf numFmtId="0" fontId="100" fillId="10" borderId="8" xfId="40" applyFont="1" applyFill="1" applyBorder="1" applyAlignment="1">
      <alignment horizontal="center" vertical="center" wrapText="1"/>
    </xf>
    <xf numFmtId="0" fontId="100" fillId="10" borderId="55" xfId="40" applyFont="1" applyFill="1" applyBorder="1" applyAlignment="1">
      <alignment horizontal="center" vertical="center" wrapText="1"/>
    </xf>
    <xf numFmtId="0" fontId="101" fillId="0" borderId="5" xfId="40" applyFont="1" applyBorder="1" applyAlignment="1">
      <alignment vertical="center" wrapText="1"/>
    </xf>
    <xf numFmtId="0" fontId="101" fillId="0" borderId="10" xfId="40" applyFont="1" applyBorder="1" applyAlignment="1">
      <alignment horizontal="left" vertical="center" wrapText="1"/>
    </xf>
    <xf numFmtId="3" fontId="101" fillId="0" borderId="60" xfId="40" applyNumberFormat="1" applyFont="1" applyBorder="1" applyAlignment="1">
      <alignment horizontal="right" vertical="center" wrapText="1"/>
    </xf>
    <xf numFmtId="0" fontId="75" fillId="0" borderId="9" xfId="40" applyFont="1" applyAlignment="1">
      <alignment vertical="center"/>
    </xf>
    <xf numFmtId="4" fontId="75" fillId="0" borderId="9" xfId="40" applyNumberFormat="1" applyFont="1" applyAlignment="1">
      <alignment vertical="center"/>
    </xf>
    <xf numFmtId="0" fontId="98" fillId="0" borderId="9" xfId="40" applyAlignment="1">
      <alignment vertical="center"/>
    </xf>
    <xf numFmtId="3" fontId="102" fillId="0" borderId="4" xfId="40" applyNumberFormat="1" applyFont="1" applyBorder="1" applyAlignment="1">
      <alignment horizontal="right" vertical="center" wrapText="1"/>
    </xf>
    <xf numFmtId="0" fontId="91" fillId="0" borderId="9" xfId="40" applyFont="1" applyAlignment="1">
      <alignment horizontal="left" vertical="center"/>
    </xf>
    <xf numFmtId="0" fontId="91" fillId="0" borderId="9" xfId="40" applyFont="1" applyAlignment="1">
      <alignment horizontal="left" vertical="center" wrapText="1"/>
    </xf>
    <xf numFmtId="0" fontId="100" fillId="10" borderId="57" xfId="40" applyFont="1" applyFill="1" applyBorder="1" applyAlignment="1">
      <alignment horizontal="center" vertical="center" wrapText="1"/>
    </xf>
    <xf numFmtId="3" fontId="102" fillId="0" borderId="51" xfId="40" applyNumberFormat="1" applyFont="1" applyBorder="1" applyAlignment="1">
      <alignment horizontal="right" wrapText="1"/>
    </xf>
    <xf numFmtId="3" fontId="91" fillId="0" borderId="9" xfId="40" applyNumberFormat="1" applyFont="1" applyAlignment="1">
      <alignment horizontal="left" vertical="top"/>
    </xf>
    <xf numFmtId="0" fontId="75" fillId="0" borderId="9" xfId="40" applyFont="1" applyAlignment="1">
      <alignment wrapText="1"/>
    </xf>
    <xf numFmtId="3" fontId="75" fillId="0" borderId="9" xfId="40" applyNumberFormat="1" applyFont="1"/>
    <xf numFmtId="0" fontId="98" fillId="0" borderId="9" xfId="40" applyAlignment="1">
      <alignment wrapText="1"/>
    </xf>
    <xf numFmtId="0" fontId="1" fillId="0" borderId="9" xfId="41"/>
    <xf numFmtId="0" fontId="37" fillId="13" borderId="52" xfId="41" applyFont="1" applyFill="1" applyBorder="1" applyAlignment="1">
      <alignment horizontal="center"/>
    </xf>
    <xf numFmtId="0" fontId="37" fillId="13" borderId="51" xfId="41" applyFont="1" applyFill="1" applyBorder="1" applyAlignment="1">
      <alignment horizontal="center"/>
    </xf>
    <xf numFmtId="0" fontId="37" fillId="0" borderId="52" xfId="41" applyFont="1" applyBorder="1" applyAlignment="1">
      <alignment horizontal="center"/>
    </xf>
    <xf numFmtId="0" fontId="37" fillId="0" borderId="51" xfId="41" applyFont="1" applyBorder="1" applyAlignment="1">
      <alignment horizontal="center"/>
    </xf>
    <xf numFmtId="165" fontId="0" fillId="0" borderId="52" xfId="42" applyNumberFormat="1" applyFont="1" applyFill="1" applyBorder="1" applyAlignment="1"/>
    <xf numFmtId="165" fontId="0" fillId="0" borderId="51" xfId="42" applyNumberFormat="1" applyFont="1" applyFill="1" applyBorder="1" applyAlignment="1"/>
    <xf numFmtId="165" fontId="1" fillId="0" borderId="9" xfId="41" applyNumberFormat="1"/>
    <xf numFmtId="165" fontId="0" fillId="0" borderId="52" xfId="42" applyNumberFormat="1" applyFont="1" applyBorder="1" applyAlignment="1"/>
    <xf numFmtId="165" fontId="0" fillId="0" borderId="52" xfId="42" applyNumberFormat="1" applyFont="1" applyBorder="1" applyAlignment="1">
      <alignment horizontal="center"/>
    </xf>
    <xf numFmtId="165" fontId="0" fillId="0" borderId="51" xfId="42" applyNumberFormat="1" applyFont="1" applyBorder="1" applyAlignment="1">
      <alignment horizontal="center"/>
    </xf>
    <xf numFmtId="165" fontId="37" fillId="13" borderId="52" xfId="42" applyNumberFormat="1" applyFont="1" applyFill="1" applyBorder="1" applyAlignment="1">
      <alignment horizontal="center"/>
    </xf>
    <xf numFmtId="165" fontId="37" fillId="13" borderId="51" xfId="42" applyNumberFormat="1" applyFont="1" applyFill="1" applyBorder="1" applyAlignment="1">
      <alignment horizontal="center"/>
    </xf>
    <xf numFmtId="165" fontId="0" fillId="0" borderId="52" xfId="42" applyNumberFormat="1" applyFont="1" applyBorder="1" applyAlignment="1">
      <alignment horizontal="right"/>
    </xf>
    <xf numFmtId="165" fontId="0" fillId="0" borderId="51" xfId="42" applyNumberFormat="1" applyFont="1" applyBorder="1" applyAlignment="1">
      <alignment horizontal="right"/>
    </xf>
    <xf numFmtId="165" fontId="0" fillId="0" borderId="52" xfId="42" applyNumberFormat="1" applyFont="1" applyFill="1" applyBorder="1" applyAlignment="1">
      <alignment horizontal="right"/>
    </xf>
    <xf numFmtId="165" fontId="0" fillId="0" borderId="51" xfId="42" applyNumberFormat="1" applyFont="1" applyFill="1" applyBorder="1" applyAlignment="1">
      <alignment horizontal="right"/>
    </xf>
    <xf numFmtId="165" fontId="0" fillId="0" borderId="9" xfId="42" applyNumberFormat="1" applyFont="1"/>
    <xf numFmtId="166" fontId="61" fillId="0" borderId="9" xfId="41" applyNumberFormat="1" applyFont="1" applyAlignment="1">
      <alignment horizontal="right" vertical="center"/>
    </xf>
    <xf numFmtId="165" fontId="0" fillId="0" borderId="9" xfId="42" applyNumberFormat="1" applyFont="1" applyBorder="1" applyAlignment="1">
      <alignment horizontal="right"/>
    </xf>
    <xf numFmtId="43" fontId="13" fillId="0" borderId="9" xfId="1" applyFont="1" applyBorder="1" applyAlignment="1">
      <alignment horizontal="center" vertical="center"/>
    </xf>
    <xf numFmtId="0" fontId="13" fillId="0" borderId="0" xfId="0" applyFont="1" applyAlignment="1">
      <alignment horizontal="center" vertical="center" wrapText="1"/>
    </xf>
    <xf numFmtId="43" fontId="13" fillId="0" borderId="9" xfId="1" applyFont="1" applyBorder="1" applyAlignment="1">
      <alignment horizontal="center" vertical="center" wrapText="1"/>
    </xf>
    <xf numFmtId="43" fontId="9" fillId="0" borderId="9" xfId="1" applyFont="1" applyBorder="1" applyAlignment="1">
      <alignment horizontal="center" vertical="center" wrapText="1"/>
    </xf>
    <xf numFmtId="43" fontId="9" fillId="0" borderId="9" xfId="1" applyFont="1" applyBorder="1" applyAlignment="1">
      <alignment horizontal="center" vertical="center"/>
    </xf>
    <xf numFmtId="0" fontId="14" fillId="0" borderId="0" xfId="0" applyFont="1" applyAlignment="1">
      <alignment horizontal="left" wrapText="1"/>
    </xf>
    <xf numFmtId="0" fontId="14" fillId="0" borderId="0" xfId="0" applyFont="1"/>
    <xf numFmtId="0" fontId="9" fillId="0" borderId="0" xfId="0" applyFont="1" applyAlignment="1">
      <alignment horizontal="left" vertical="center" wrapText="1"/>
    </xf>
    <xf numFmtId="0" fontId="10" fillId="0" borderId="0" xfId="0" applyFont="1" applyAlignment="1">
      <alignment horizontal="left" vertical="center"/>
    </xf>
    <xf numFmtId="0" fontId="9" fillId="0" borderId="0" xfId="0" applyFont="1" applyAlignment="1">
      <alignment horizontal="center" wrapText="1"/>
    </xf>
    <xf numFmtId="0" fontId="10" fillId="0" borderId="0" xfId="0" applyFont="1"/>
    <xf numFmtId="0" fontId="10" fillId="0" borderId="0" xfId="0" applyFont="1" applyAlignment="1">
      <alignment horizontal="center"/>
    </xf>
    <xf numFmtId="0" fontId="13" fillId="0" borderId="9" xfId="3" applyFont="1" applyAlignment="1">
      <alignment horizontal="center" wrapText="1"/>
    </xf>
    <xf numFmtId="0" fontId="14" fillId="0" borderId="9" xfId="3" applyFont="1"/>
    <xf numFmtId="0" fontId="14" fillId="0" borderId="9" xfId="3" applyFont="1" applyAlignment="1">
      <alignment horizontal="left" vertical="center" wrapText="1"/>
    </xf>
    <xf numFmtId="0" fontId="14" fillId="0" borderId="9" xfId="5" applyFont="1" applyAlignment="1">
      <alignment horizontal="left" vertical="center"/>
    </xf>
    <xf numFmtId="0" fontId="17" fillId="0" borderId="9" xfId="5" applyFont="1" applyAlignment="1">
      <alignment horizontal="left" vertical="center"/>
    </xf>
    <xf numFmtId="0" fontId="17" fillId="0" borderId="22" xfId="5" applyFont="1" applyBorder="1" applyAlignment="1">
      <alignment horizontal="left" vertical="center"/>
    </xf>
    <xf numFmtId="0" fontId="13" fillId="0" borderId="9" xfId="5" applyFont="1" applyAlignment="1">
      <alignment horizontal="center" wrapText="1"/>
    </xf>
    <xf numFmtId="0" fontId="14" fillId="0" borderId="9" xfId="5" applyFont="1"/>
    <xf numFmtId="0" fontId="13" fillId="0" borderId="11" xfId="6" applyFont="1" applyBorder="1" applyAlignment="1">
      <alignment horizontal="center" vertical="center" wrapText="1"/>
    </xf>
    <xf numFmtId="0" fontId="13" fillId="0" borderId="9" xfId="6" applyFont="1" applyAlignment="1">
      <alignment horizontal="center" vertical="center" wrapText="1"/>
    </xf>
    <xf numFmtId="0" fontId="39" fillId="3" borderId="38" xfId="18" applyFont="1" applyFill="1" applyBorder="1" applyAlignment="1">
      <alignment horizontal="center" vertical="center" wrapText="1"/>
    </xf>
    <xf numFmtId="0" fontId="39" fillId="3" borderId="35" xfId="18" applyFont="1" applyFill="1" applyBorder="1" applyAlignment="1">
      <alignment horizontal="center" vertical="center" wrapText="1"/>
    </xf>
    <xf numFmtId="0" fontId="39" fillId="4" borderId="38" xfId="18" applyFont="1" applyFill="1" applyBorder="1" applyAlignment="1">
      <alignment horizontal="center" vertical="center" wrapText="1"/>
    </xf>
    <xf numFmtId="0" fontId="39" fillId="4" borderId="35" xfId="18" applyFont="1" applyFill="1" applyBorder="1" applyAlignment="1">
      <alignment horizontal="center" vertical="center" wrapText="1"/>
    </xf>
    <xf numFmtId="0" fontId="43" fillId="5" borderId="38" xfId="19" applyFont="1" applyFill="1" applyBorder="1" applyAlignment="1">
      <alignment horizontal="justify" vertical="center" wrapText="1"/>
    </xf>
    <xf numFmtId="0" fontId="43" fillId="5" borderId="35" xfId="19" applyFont="1" applyFill="1" applyBorder="1" applyAlignment="1">
      <alignment horizontal="justify" vertical="center" wrapText="1"/>
    </xf>
    <xf numFmtId="0" fontId="43" fillId="5" borderId="39" xfId="19" applyFont="1" applyFill="1" applyBorder="1" applyAlignment="1">
      <alignment horizontal="center" vertical="center"/>
    </xf>
    <xf numFmtId="0" fontId="43" fillId="5" borderId="40" xfId="19" applyFont="1" applyFill="1" applyBorder="1" applyAlignment="1">
      <alignment horizontal="center" vertical="center"/>
    </xf>
    <xf numFmtId="0" fontId="43" fillId="5" borderId="41" xfId="19" applyFont="1" applyFill="1" applyBorder="1" applyAlignment="1">
      <alignment horizontal="center" vertical="center"/>
    </xf>
    <xf numFmtId="0" fontId="43" fillId="5" borderId="42" xfId="19" applyFont="1" applyFill="1" applyBorder="1" applyAlignment="1">
      <alignment horizontal="center" vertical="center" wrapText="1"/>
    </xf>
    <xf numFmtId="0" fontId="43" fillId="5" borderId="9" xfId="19" applyFont="1" applyFill="1" applyAlignment="1">
      <alignment horizontal="center" vertical="center" wrapText="1"/>
    </xf>
    <xf numFmtId="0" fontId="43" fillId="5" borderId="43" xfId="19" applyFont="1" applyFill="1" applyBorder="1" applyAlignment="1">
      <alignment horizontal="center" vertical="center" wrapText="1"/>
    </xf>
    <xf numFmtId="0" fontId="43" fillId="5" borderId="44" xfId="19" applyFont="1" applyFill="1" applyBorder="1" applyAlignment="1">
      <alignment horizontal="center" vertical="center" wrapText="1"/>
    </xf>
    <xf numFmtId="0" fontId="43" fillId="5" borderId="45" xfId="19" applyFont="1" applyFill="1" applyBorder="1" applyAlignment="1">
      <alignment horizontal="center" vertical="center" wrapText="1"/>
    </xf>
    <xf numFmtId="0" fontId="43" fillId="5" borderId="46" xfId="19" applyFont="1" applyFill="1" applyBorder="1" applyAlignment="1">
      <alignment horizontal="center" vertical="center" wrapText="1"/>
    </xf>
    <xf numFmtId="0" fontId="43" fillId="5" borderId="38" xfId="19" applyFont="1" applyFill="1" applyBorder="1" applyAlignment="1">
      <alignment horizontal="center" vertical="center" wrapText="1"/>
    </xf>
    <xf numFmtId="0" fontId="43" fillId="5" borderId="35" xfId="19" applyFont="1" applyFill="1" applyBorder="1" applyAlignment="1">
      <alignment horizontal="center" vertical="center" wrapText="1"/>
    </xf>
    <xf numFmtId="0" fontId="44" fillId="0" borderId="47" xfId="19" applyFont="1" applyBorder="1" applyAlignment="1">
      <alignment horizontal="justify" vertical="center" wrapText="1"/>
    </xf>
    <xf numFmtId="0" fontId="44" fillId="0" borderId="38" xfId="19" applyFont="1" applyBorder="1" applyAlignment="1">
      <alignment horizontal="justify" vertical="center" wrapText="1"/>
    </xf>
    <xf numFmtId="0" fontId="44" fillId="0" borderId="35" xfId="19" applyFont="1" applyBorder="1" applyAlignment="1">
      <alignment horizontal="justify" vertical="center" wrapText="1"/>
    </xf>
    <xf numFmtId="0" fontId="45" fillId="0" borderId="47" xfId="19" applyFont="1" applyBorder="1" applyAlignment="1">
      <alignment horizontal="justify" vertical="center" wrapText="1"/>
    </xf>
    <xf numFmtId="0" fontId="3" fillId="0" borderId="9" xfId="18" applyAlignment="1">
      <alignment horizontal="justify" wrapText="1"/>
    </xf>
    <xf numFmtId="0" fontId="3" fillId="0" borderId="9" xfId="18" applyFill="1" applyAlignment="1">
      <alignment horizontal="justify" wrapText="1"/>
    </xf>
    <xf numFmtId="0" fontId="3" fillId="0" borderId="9" xfId="18" applyAlignment="1">
      <alignment horizontal="justify" vertical="justify" wrapText="1"/>
    </xf>
    <xf numFmtId="0" fontId="3" fillId="0" borderId="9" xfId="18" applyAlignment="1">
      <alignment horizontal="justify" vertical="justify"/>
    </xf>
    <xf numFmtId="41" fontId="50" fillId="7" borderId="13" xfId="22" applyNumberFormat="1" applyFont="1" applyFill="1" applyBorder="1" applyAlignment="1">
      <alignment horizontal="center" vertical="center"/>
    </xf>
    <xf numFmtId="0" fontId="50" fillId="7" borderId="13" xfId="18" applyFont="1" applyFill="1" applyBorder="1" applyAlignment="1">
      <alignment horizontal="center" vertical="center"/>
    </xf>
    <xf numFmtId="0" fontId="50" fillId="7" borderId="13" xfId="18" applyFont="1" applyFill="1" applyBorder="1" applyAlignment="1">
      <alignment horizontal="center" vertical="center" wrapText="1"/>
    </xf>
    <xf numFmtId="0" fontId="50" fillId="7" borderId="13" xfId="18" applyNumberFormat="1" applyFont="1" applyFill="1" applyBorder="1" applyAlignment="1">
      <alignment horizontal="center" vertical="center" wrapText="1"/>
    </xf>
    <xf numFmtId="0" fontId="47" fillId="0" borderId="9" xfId="21" applyFont="1" applyAlignment="1">
      <alignment horizontal="left" indent="6"/>
    </xf>
    <xf numFmtId="0" fontId="47" fillId="0" borderId="9" xfId="21" applyFont="1" applyFill="1" applyAlignment="1">
      <alignment horizontal="left" indent="6"/>
    </xf>
    <xf numFmtId="0" fontId="49" fillId="0" borderId="9" xfId="21" applyFont="1" applyAlignment="1">
      <alignment horizontal="center"/>
    </xf>
    <xf numFmtId="0" fontId="73" fillId="0" borderId="9" xfId="18" applyFont="1" applyFill="1" applyAlignment="1">
      <alignment horizontal="justify" vertical="center" wrapText="1"/>
    </xf>
    <xf numFmtId="0" fontId="71" fillId="8" borderId="50" xfId="18" applyFont="1" applyFill="1" applyBorder="1" applyAlignment="1">
      <alignment horizontal="center" vertical="center"/>
    </xf>
    <xf numFmtId="0" fontId="71" fillId="8" borderId="22" xfId="18" applyFont="1" applyFill="1" applyBorder="1" applyAlignment="1">
      <alignment horizontal="center" vertical="center"/>
    </xf>
    <xf numFmtId="0" fontId="71" fillId="8" borderId="23" xfId="18" applyFont="1" applyFill="1" applyBorder="1" applyAlignment="1">
      <alignment horizontal="center" vertical="center"/>
    </xf>
    <xf numFmtId="0" fontId="39" fillId="8" borderId="51" xfId="18" applyFont="1" applyFill="1" applyBorder="1" applyAlignment="1">
      <alignment horizontal="center"/>
    </xf>
    <xf numFmtId="0" fontId="79" fillId="0" borderId="9" xfId="18" applyFont="1" applyFill="1" applyAlignment="1">
      <alignment horizontal="justify" wrapText="1"/>
    </xf>
    <xf numFmtId="0" fontId="74" fillId="8" borderId="51" xfId="18" applyFont="1" applyFill="1" applyBorder="1" applyAlignment="1">
      <alignment horizontal="center"/>
    </xf>
    <xf numFmtId="0" fontId="74" fillId="8" borderId="52" xfId="18" applyFont="1" applyFill="1" applyBorder="1" applyAlignment="1">
      <alignment horizontal="center"/>
    </xf>
    <xf numFmtId="0" fontId="74" fillId="8" borderId="53" xfId="18" applyFont="1" applyFill="1" applyBorder="1" applyAlignment="1">
      <alignment horizontal="center"/>
    </xf>
    <xf numFmtId="0" fontId="74" fillId="8" borderId="54" xfId="18" applyFont="1" applyFill="1" applyBorder="1" applyAlignment="1">
      <alignment horizontal="center"/>
    </xf>
    <xf numFmtId="0" fontId="75" fillId="8" borderId="51" xfId="18" applyFont="1" applyFill="1" applyBorder="1" applyAlignment="1">
      <alignment horizontal="center"/>
    </xf>
    <xf numFmtId="0" fontId="1" fillId="0" borderId="52" xfId="41" applyBorder="1" applyAlignment="1">
      <alignment horizontal="left"/>
    </xf>
    <xf numFmtId="0" fontId="1" fillId="0" borderId="53" xfId="41" applyBorder="1" applyAlignment="1">
      <alignment horizontal="left"/>
    </xf>
    <xf numFmtId="0" fontId="1" fillId="0" borderId="54" xfId="41" applyBorder="1" applyAlignment="1">
      <alignment horizontal="left"/>
    </xf>
    <xf numFmtId="0" fontId="1" fillId="0" borderId="52" xfId="41" applyBorder="1" applyAlignment="1">
      <alignment horizontal="center"/>
    </xf>
    <xf numFmtId="0" fontId="1" fillId="0" borderId="53" xfId="41" applyBorder="1" applyAlignment="1">
      <alignment horizontal="center"/>
    </xf>
    <xf numFmtId="0" fontId="1" fillId="0" borderId="54" xfId="41" applyBorder="1" applyAlignment="1">
      <alignment horizontal="center"/>
    </xf>
    <xf numFmtId="0" fontId="37" fillId="13" borderId="52" xfId="41" applyFont="1" applyFill="1" applyBorder="1" applyAlignment="1">
      <alignment horizontal="center"/>
    </xf>
    <xf numFmtId="0" fontId="37" fillId="13" borderId="53" xfId="41" applyFont="1" applyFill="1" applyBorder="1" applyAlignment="1">
      <alignment horizontal="center"/>
    </xf>
    <xf numFmtId="0" fontId="37" fillId="13" borderId="54" xfId="41" applyFont="1" applyFill="1" applyBorder="1" applyAlignment="1">
      <alignment horizontal="center"/>
    </xf>
    <xf numFmtId="0" fontId="1" fillId="0" borderId="52" xfId="41" applyBorder="1" applyAlignment="1">
      <alignment horizontal="left" indent="4"/>
    </xf>
    <xf numFmtId="0" fontId="1" fillId="0" borderId="53" xfId="41" applyBorder="1" applyAlignment="1">
      <alignment horizontal="left" indent="4"/>
    </xf>
    <xf numFmtId="0" fontId="1" fillId="0" borderId="54" xfId="41" applyBorder="1" applyAlignment="1">
      <alignment horizontal="left" indent="4"/>
    </xf>
    <xf numFmtId="0" fontId="37" fillId="0" borderId="52" xfId="41" applyFont="1" applyBorder="1" applyAlignment="1">
      <alignment horizontal="center" vertical="center"/>
    </xf>
    <xf numFmtId="0" fontId="37" fillId="0" borderId="53" xfId="41" applyFont="1" applyBorder="1" applyAlignment="1">
      <alignment horizontal="center" vertical="center"/>
    </xf>
    <xf numFmtId="0" fontId="37" fillId="0" borderId="54" xfId="41" applyFont="1" applyBorder="1" applyAlignment="1">
      <alignment horizontal="center" vertical="center"/>
    </xf>
    <xf numFmtId="0" fontId="1" fillId="0" borderId="52" xfId="41" applyBorder="1" applyAlignment="1">
      <alignment horizontal="left" indent="3"/>
    </xf>
    <xf numFmtId="0" fontId="1" fillId="0" borderId="53" xfId="41" applyBorder="1" applyAlignment="1">
      <alignment horizontal="left" indent="3"/>
    </xf>
    <xf numFmtId="0" fontId="1" fillId="0" borderId="54" xfId="41" applyBorder="1" applyAlignment="1">
      <alignment horizontal="left" indent="3"/>
    </xf>
    <xf numFmtId="0" fontId="37" fillId="13" borderId="24" xfId="41" applyFont="1" applyFill="1" applyBorder="1" applyAlignment="1">
      <alignment horizontal="center"/>
    </xf>
    <xf numFmtId="0" fontId="37" fillId="13" borderId="31" xfId="41" applyFont="1" applyFill="1" applyBorder="1" applyAlignment="1">
      <alignment horizontal="center"/>
    </xf>
    <xf numFmtId="0" fontId="37" fillId="13" borderId="61" xfId="41" applyFont="1" applyFill="1" applyBorder="1" applyAlignment="1">
      <alignment horizontal="center"/>
    </xf>
    <xf numFmtId="0" fontId="37" fillId="13" borderId="19" xfId="41" applyFont="1" applyFill="1" applyBorder="1" applyAlignment="1">
      <alignment horizontal="center"/>
    </xf>
    <xf numFmtId="0" fontId="37" fillId="13" borderId="9" xfId="41" applyFont="1" applyFill="1" applyAlignment="1">
      <alignment horizontal="center"/>
    </xf>
    <xf numFmtId="0" fontId="37" fillId="13" borderId="15" xfId="41" applyFont="1" applyFill="1" applyBorder="1" applyAlignment="1">
      <alignment horizontal="center"/>
    </xf>
    <xf numFmtId="0" fontId="37" fillId="13" borderId="12" xfId="41" applyFont="1" applyFill="1" applyBorder="1" applyAlignment="1">
      <alignment horizontal="center"/>
    </xf>
    <xf numFmtId="0" fontId="37" fillId="13" borderId="11" xfId="41" applyFont="1" applyFill="1" applyBorder="1" applyAlignment="1">
      <alignment horizontal="center"/>
    </xf>
    <xf numFmtId="0" fontId="37" fillId="13" borderId="62" xfId="41" applyFont="1" applyFill="1" applyBorder="1" applyAlignment="1">
      <alignment horizontal="center"/>
    </xf>
    <xf numFmtId="0" fontId="37" fillId="13" borderId="52" xfId="41" applyFont="1" applyFill="1" applyBorder="1" applyAlignment="1">
      <alignment horizontal="center" vertical="center"/>
    </xf>
    <xf numFmtId="0" fontId="37" fillId="13" borderId="53" xfId="41" applyFont="1" applyFill="1" applyBorder="1" applyAlignment="1">
      <alignment horizontal="center" vertical="center"/>
    </xf>
    <xf numFmtId="0" fontId="37" fillId="13" borderId="54" xfId="41" applyFont="1" applyFill="1" applyBorder="1" applyAlignment="1">
      <alignment horizontal="center" vertical="center"/>
    </xf>
    <xf numFmtId="0" fontId="9" fillId="0" borderId="9" xfId="18" applyFont="1" applyAlignment="1">
      <alignment horizontal="center" vertical="center" wrapText="1"/>
    </xf>
    <xf numFmtId="0" fontId="10" fillId="0" borderId="9" xfId="18" applyFont="1"/>
    <xf numFmtId="0" fontId="15" fillId="0" borderId="2" xfId="18" applyFont="1" applyBorder="1" applyAlignment="1">
      <alignment horizontal="center" vertical="center" wrapText="1"/>
    </xf>
    <xf numFmtId="0" fontId="82" fillId="0" borderId="4" xfId="18" applyFont="1" applyBorder="1" applyAlignment="1">
      <alignment wrapText="1"/>
    </xf>
    <xf numFmtId="0" fontId="15" fillId="0" borderId="2" xfId="18" applyFont="1" applyBorder="1" applyAlignment="1">
      <alignment horizontal="center" vertical="center"/>
    </xf>
    <xf numFmtId="0" fontId="82" fillId="0" borderId="4" xfId="18" applyFont="1" applyBorder="1" applyAlignment="1">
      <alignment vertical="center"/>
    </xf>
    <xf numFmtId="43" fontId="13" fillId="0" borderId="9" xfId="22" applyFont="1" applyBorder="1" applyAlignment="1">
      <alignment horizontal="center" vertical="center"/>
    </xf>
    <xf numFmtId="43" fontId="13" fillId="0" borderId="9" xfId="22" applyFont="1" applyBorder="1" applyAlignment="1">
      <alignment horizontal="center" vertical="center" wrapText="1"/>
    </xf>
    <xf numFmtId="0" fontId="13" fillId="0" borderId="9" xfId="18" applyFont="1" applyAlignment="1">
      <alignment horizontal="center" vertical="center" wrapText="1"/>
    </xf>
    <xf numFmtId="43" fontId="9" fillId="0" borderId="9" xfId="22" applyFont="1" applyBorder="1" applyAlignment="1">
      <alignment horizontal="center" vertical="center" wrapText="1"/>
    </xf>
    <xf numFmtId="43" fontId="9" fillId="0" borderId="9" xfId="22" applyFont="1" applyBorder="1" applyAlignment="1">
      <alignment horizontal="center" vertical="center"/>
    </xf>
    <xf numFmtId="0" fontId="9" fillId="0" borderId="9" xfId="26" applyFont="1" applyAlignment="1">
      <alignment horizontal="left" vertical="center" wrapText="1"/>
    </xf>
    <xf numFmtId="0" fontId="10" fillId="0" borderId="9" xfId="26" applyFont="1" applyAlignment="1">
      <alignment horizontal="left" vertical="center"/>
    </xf>
    <xf numFmtId="0" fontId="9" fillId="0" borderId="9" xfId="26" applyFont="1" applyAlignment="1">
      <alignment horizontal="center" wrapText="1"/>
    </xf>
    <xf numFmtId="0" fontId="10" fillId="0" borderId="9" xfId="26" applyFont="1"/>
    <xf numFmtId="0" fontId="14" fillId="0" borderId="9" xfId="26" applyFont="1" applyAlignment="1">
      <alignment horizontal="left" wrapText="1"/>
    </xf>
    <xf numFmtId="0" fontId="14" fillId="0" borderId="9" xfId="26" applyFont="1"/>
    <xf numFmtId="0" fontId="10" fillId="0" borderId="9" xfId="26" applyFont="1" applyAlignment="1">
      <alignment horizontal="center"/>
    </xf>
    <xf numFmtId="0" fontId="10" fillId="0" borderId="9" xfId="26" applyFont="1" applyBorder="1"/>
    <xf numFmtId="0" fontId="13" fillId="0" borderId="9" xfId="27" applyFont="1" applyAlignment="1">
      <alignment horizontal="center" wrapText="1"/>
    </xf>
    <xf numFmtId="0" fontId="14" fillId="0" borderId="9" xfId="27" applyFont="1"/>
    <xf numFmtId="0" fontId="14" fillId="0" borderId="9" xfId="27" applyFont="1" applyAlignment="1">
      <alignment horizontal="left" vertical="center" wrapText="1"/>
    </xf>
    <xf numFmtId="0" fontId="13" fillId="0" borderId="9" xfId="29" applyFont="1" applyAlignment="1">
      <alignment horizontal="center" wrapText="1"/>
    </xf>
    <xf numFmtId="0" fontId="14" fillId="0" borderId="9" xfId="29" applyFont="1"/>
    <xf numFmtId="43" fontId="9" fillId="0" borderId="9" xfId="28" applyFont="1" applyBorder="1" applyAlignment="1">
      <alignment horizontal="center" vertical="center" wrapText="1"/>
    </xf>
    <xf numFmtId="43" fontId="9" fillId="0" borderId="9" xfId="28" applyFont="1" applyBorder="1" applyAlignment="1">
      <alignment horizontal="center" vertical="center"/>
    </xf>
    <xf numFmtId="0" fontId="14" fillId="0" borderId="9" xfId="29" applyFont="1" applyAlignment="1">
      <alignment horizontal="left" vertical="center"/>
    </xf>
    <xf numFmtId="0" fontId="17" fillId="0" borderId="9" xfId="29" applyFont="1" applyAlignment="1">
      <alignment horizontal="left" vertical="center"/>
    </xf>
    <xf numFmtId="0" fontId="17" fillId="0" borderId="22" xfId="29" applyFont="1" applyBorder="1" applyAlignment="1">
      <alignment horizontal="left" vertical="center"/>
    </xf>
    <xf numFmtId="0" fontId="13" fillId="0" borderId="9" xfId="30" applyFont="1" applyAlignment="1">
      <alignment horizontal="center" vertical="center" wrapText="1"/>
    </xf>
    <xf numFmtId="0" fontId="13" fillId="0" borderId="11" xfId="30" applyFont="1" applyBorder="1" applyAlignment="1">
      <alignment horizontal="center" vertical="center" wrapText="1"/>
    </xf>
    <xf numFmtId="0" fontId="39" fillId="3" borderId="38" xfId="0" applyFont="1" applyFill="1" applyBorder="1" applyAlignment="1">
      <alignment horizontal="left" vertical="center"/>
    </xf>
    <xf numFmtId="0" fontId="39" fillId="3" borderId="35" xfId="0" applyFont="1" applyFill="1" applyBorder="1" applyAlignment="1">
      <alignment horizontal="left" vertical="center"/>
    </xf>
    <xf numFmtId="0" fontId="85" fillId="11" borderId="59" xfId="0" applyFont="1" applyFill="1" applyBorder="1" applyAlignment="1">
      <alignment horizontal="justify" vertical="center" wrapText="1"/>
    </xf>
    <xf numFmtId="0" fontId="85" fillId="11" borderId="36" xfId="0" applyFont="1" applyFill="1" applyBorder="1" applyAlignment="1">
      <alignment horizontal="justify" vertical="center" wrapText="1"/>
    </xf>
    <xf numFmtId="0" fontId="3" fillId="0" borderId="51" xfId="0" applyFont="1" applyBorder="1" applyAlignment="1">
      <alignment horizontal="center" wrapText="1"/>
    </xf>
    <xf numFmtId="0" fontId="0" fillId="0" borderId="51" xfId="0" applyBorder="1" applyAlignment="1">
      <alignment horizontal="center"/>
    </xf>
    <xf numFmtId="0" fontId="3" fillId="0" borderId="9" xfId="26" applyAlignment="1">
      <alignment horizontal="justify" wrapText="1"/>
    </xf>
    <xf numFmtId="0" fontId="3" fillId="0" borderId="9" xfId="26" applyFill="1" applyAlignment="1">
      <alignment horizontal="justify" wrapText="1"/>
    </xf>
    <xf numFmtId="0" fontId="3" fillId="0" borderId="9" xfId="26" applyAlignment="1">
      <alignment horizontal="justify" vertical="justify" wrapText="1"/>
    </xf>
    <xf numFmtId="0" fontId="3" fillId="0" borderId="9" xfId="26" applyAlignment="1">
      <alignment horizontal="justify" vertical="justify"/>
    </xf>
    <xf numFmtId="172" fontId="50" fillId="7" borderId="51" xfId="28" applyNumberFormat="1" applyFont="1" applyFill="1" applyBorder="1" applyAlignment="1">
      <alignment horizontal="right" vertical="center"/>
    </xf>
    <xf numFmtId="172" fontId="50" fillId="7" borderId="51" xfId="26" applyNumberFormat="1" applyFont="1" applyFill="1" applyBorder="1" applyAlignment="1">
      <alignment horizontal="right" vertical="center"/>
    </xf>
    <xf numFmtId="0" fontId="50" fillId="7" borderId="51" xfId="26" applyFont="1" applyFill="1" applyBorder="1" applyAlignment="1">
      <alignment horizontal="center" vertical="center" wrapText="1"/>
    </xf>
    <xf numFmtId="0" fontId="50" fillId="7" borderId="51" xfId="26" applyNumberFormat="1" applyFont="1" applyFill="1" applyBorder="1" applyAlignment="1">
      <alignment horizontal="center" vertical="center" wrapText="1"/>
    </xf>
    <xf numFmtId="41" fontId="50" fillId="7" borderId="51" xfId="28" applyNumberFormat="1" applyFont="1" applyFill="1" applyBorder="1" applyAlignment="1">
      <alignment horizontal="right" vertical="center"/>
    </xf>
    <xf numFmtId="0" fontId="50" fillId="7" borderId="51" xfId="26" applyFont="1" applyFill="1" applyBorder="1" applyAlignment="1">
      <alignment horizontal="right" vertical="center"/>
    </xf>
    <xf numFmtId="0" fontId="13" fillId="0" borderId="9" xfId="26" applyFont="1" applyAlignment="1">
      <alignment horizontal="center" vertical="center" wrapText="1"/>
    </xf>
    <xf numFmtId="0" fontId="14" fillId="0" borderId="9" xfId="26" applyFont="1" applyAlignment="1">
      <alignment vertical="center"/>
    </xf>
    <xf numFmtId="0" fontId="15" fillId="0" borderId="2" xfId="26" applyFont="1" applyBorder="1" applyAlignment="1">
      <alignment horizontal="center" vertical="center"/>
    </xf>
    <xf numFmtId="0" fontId="82" fillId="0" borderId="4" xfId="26" applyFont="1" applyBorder="1"/>
    <xf numFmtId="0" fontId="14" fillId="0" borderId="9" xfId="26" applyFont="1" applyAlignment="1">
      <alignment vertical="center" wrapText="1"/>
    </xf>
    <xf numFmtId="43" fontId="13" fillId="0" borderId="9" xfId="28" applyFont="1" applyBorder="1" applyAlignment="1">
      <alignment horizontal="center" vertical="center"/>
    </xf>
    <xf numFmtId="43" fontId="13" fillId="0" borderId="9" xfId="28" applyFont="1" applyBorder="1" applyAlignment="1">
      <alignment horizontal="center" vertical="center" wrapText="1"/>
    </xf>
    <xf numFmtId="0" fontId="13" fillId="0" borderId="9" xfId="33" applyFont="1" applyAlignment="1">
      <alignment horizontal="center" wrapText="1"/>
    </xf>
    <xf numFmtId="0" fontId="14" fillId="0" borderId="9" xfId="33" applyFont="1"/>
    <xf numFmtId="43" fontId="9" fillId="0" borderId="9" xfId="32" applyFont="1" applyBorder="1" applyAlignment="1">
      <alignment horizontal="center" vertical="center" wrapText="1"/>
    </xf>
    <xf numFmtId="43" fontId="9" fillId="0" borderId="9" xfId="32" applyFont="1" applyBorder="1" applyAlignment="1">
      <alignment horizontal="center" vertical="center"/>
    </xf>
    <xf numFmtId="0" fontId="14" fillId="0" borderId="9" xfId="33" applyFont="1" applyAlignment="1">
      <alignment horizontal="left" vertical="center"/>
    </xf>
    <xf numFmtId="0" fontId="17" fillId="0" borderId="9" xfId="33" applyFont="1" applyAlignment="1">
      <alignment horizontal="left" vertical="center"/>
    </xf>
    <xf numFmtId="0" fontId="17" fillId="0" borderId="22" xfId="33" applyFont="1" applyBorder="1" applyAlignment="1">
      <alignment horizontal="left" vertical="center"/>
    </xf>
    <xf numFmtId="0" fontId="13" fillId="0" borderId="9" xfId="35" applyFont="1" applyAlignment="1">
      <alignment horizontal="center" vertical="center" wrapText="1"/>
    </xf>
    <xf numFmtId="0" fontId="13" fillId="0" borderId="11" xfId="35" applyFont="1" applyBorder="1" applyAlignment="1">
      <alignment horizontal="center" vertical="center" wrapText="1"/>
    </xf>
    <xf numFmtId="0" fontId="50" fillId="7" borderId="51" xfId="33" applyFont="1" applyFill="1" applyBorder="1" applyAlignment="1">
      <alignment horizontal="center" vertical="center" wrapText="1"/>
    </xf>
    <xf numFmtId="0" fontId="2" fillId="0" borderId="9" xfId="33" applyAlignment="1">
      <alignment horizontal="justify" wrapText="1"/>
    </xf>
    <xf numFmtId="0" fontId="2" fillId="0" borderId="9" xfId="33" applyFill="1" applyAlignment="1">
      <alignment horizontal="justify" wrapText="1"/>
    </xf>
    <xf numFmtId="0" fontId="2" fillId="0" borderId="9" xfId="33" applyAlignment="1">
      <alignment horizontal="justify" vertical="justify" wrapText="1"/>
    </xf>
    <xf numFmtId="0" fontId="2" fillId="0" borderId="9" xfId="33" applyAlignment="1">
      <alignment horizontal="justify" vertical="justify"/>
    </xf>
    <xf numFmtId="172" fontId="50" fillId="7" borderId="51" xfId="34" applyNumberFormat="1" applyFont="1" applyFill="1" applyBorder="1" applyAlignment="1">
      <alignment horizontal="right" vertical="center"/>
    </xf>
    <xf numFmtId="172" fontId="50" fillId="7" borderId="51" xfId="33" applyNumberFormat="1" applyFont="1" applyFill="1" applyBorder="1" applyAlignment="1">
      <alignment horizontal="right" vertical="center"/>
    </xf>
    <xf numFmtId="0" fontId="50" fillId="7" borderId="51" xfId="33" applyNumberFormat="1" applyFont="1" applyFill="1" applyBorder="1" applyAlignment="1">
      <alignment horizontal="center" vertical="center" wrapText="1"/>
    </xf>
    <xf numFmtId="41" fontId="50" fillId="7" borderId="51" xfId="34" applyNumberFormat="1" applyFont="1" applyFill="1" applyBorder="1" applyAlignment="1">
      <alignment horizontal="right" vertical="center"/>
    </xf>
    <xf numFmtId="0" fontId="50" fillId="7" borderId="51" xfId="33" applyFont="1" applyFill="1" applyBorder="1" applyAlignment="1">
      <alignment horizontal="right" vertical="center"/>
    </xf>
    <xf numFmtId="0" fontId="92" fillId="0" borderId="9" xfId="33" applyFont="1" applyAlignment="1">
      <alignment horizontal="center" vertical="top" wrapText="1"/>
    </xf>
    <xf numFmtId="0" fontId="2" fillId="0" borderId="9" xfId="33"/>
    <xf numFmtId="0" fontId="95" fillId="0" borderId="2" xfId="33" applyFont="1" applyBorder="1" applyAlignment="1">
      <alignment horizontal="center" vertical="top"/>
    </xf>
    <xf numFmtId="0" fontId="96" fillId="0" borderId="4" xfId="33" applyFont="1" applyBorder="1"/>
    <xf numFmtId="43" fontId="13" fillId="0" borderId="9" xfId="34" applyFont="1" applyBorder="1" applyAlignment="1">
      <alignment horizontal="center" vertical="center"/>
    </xf>
    <xf numFmtId="43" fontId="13" fillId="0" borderId="9" xfId="34" applyFont="1" applyBorder="1" applyAlignment="1">
      <alignment horizontal="center" vertical="center" wrapText="1"/>
    </xf>
    <xf numFmtId="0" fontId="13" fillId="0" borderId="9" xfId="33" applyFont="1" applyAlignment="1">
      <alignment horizontal="center" vertical="center" wrapText="1"/>
    </xf>
    <xf numFmtId="43" fontId="9" fillId="0" borderId="9" xfId="34" applyFont="1" applyBorder="1" applyAlignment="1">
      <alignment horizontal="center" vertical="center" wrapText="1"/>
    </xf>
    <xf numFmtId="43" fontId="9" fillId="0" borderId="9" xfId="34" applyFont="1" applyBorder="1" applyAlignment="1">
      <alignment horizontal="center" vertical="center"/>
    </xf>
    <xf numFmtId="0" fontId="9" fillId="0" borderId="9" xfId="37" applyFont="1" applyAlignment="1">
      <alignment horizontal="left" vertical="center" wrapText="1"/>
    </xf>
    <xf numFmtId="0" fontId="10" fillId="0" borderId="9" xfId="37" applyFont="1" applyAlignment="1">
      <alignment horizontal="left" vertical="center"/>
    </xf>
    <xf numFmtId="0" fontId="9" fillId="0" borderId="9" xfId="37" applyFont="1" applyAlignment="1">
      <alignment horizontal="center" wrapText="1"/>
    </xf>
    <xf numFmtId="0" fontId="10" fillId="0" borderId="9" xfId="37" applyFont="1"/>
    <xf numFmtId="0" fontId="14" fillId="0" borderId="9" xfId="37" applyFont="1" applyAlignment="1">
      <alignment horizontal="left" wrapText="1"/>
    </xf>
    <xf numFmtId="0" fontId="14" fillId="0" borderId="9" xfId="37" applyFont="1"/>
    <xf numFmtId="0" fontId="10" fillId="0" borderId="9" xfId="37" applyFont="1" applyAlignment="1">
      <alignment horizontal="center"/>
    </xf>
    <xf numFmtId="0" fontId="13" fillId="0" borderId="9" xfId="38" applyFont="1" applyAlignment="1">
      <alignment horizontal="center" wrapText="1"/>
    </xf>
    <xf numFmtId="0" fontId="14" fillId="0" borderId="9" xfId="38" applyFont="1"/>
    <xf numFmtId="0" fontId="14" fillId="0" borderId="9" xfId="38" applyFont="1" applyAlignment="1">
      <alignment horizontal="left" vertical="center" wrapText="1"/>
    </xf>
    <xf numFmtId="0" fontId="50" fillId="7" borderId="51" xfId="37" applyFont="1" applyFill="1" applyBorder="1" applyAlignment="1">
      <alignment horizontal="center" vertical="center" wrapText="1"/>
    </xf>
    <xf numFmtId="0" fontId="2" fillId="0" borderId="9" xfId="37" applyAlignment="1">
      <alignment horizontal="justify" wrapText="1"/>
    </xf>
    <xf numFmtId="0" fontId="2" fillId="0" borderId="9" xfId="37" applyFill="1" applyAlignment="1">
      <alignment horizontal="justify" wrapText="1"/>
    </xf>
    <xf numFmtId="0" fontId="2" fillId="0" borderId="9" xfId="37" applyAlignment="1">
      <alignment horizontal="justify" vertical="justify" wrapText="1"/>
    </xf>
    <xf numFmtId="0" fontId="2" fillId="0" borderId="9" xfId="37" applyAlignment="1">
      <alignment horizontal="justify" vertical="justify"/>
    </xf>
    <xf numFmtId="172" fontId="50" fillId="7" borderId="51" xfId="37" applyNumberFormat="1" applyFont="1" applyFill="1" applyBorder="1" applyAlignment="1">
      <alignment horizontal="right" vertical="center"/>
    </xf>
    <xf numFmtId="0" fontId="50" fillId="7" borderId="51" xfId="37" applyNumberFormat="1" applyFont="1" applyFill="1" applyBorder="1" applyAlignment="1">
      <alignment horizontal="center" vertical="center" wrapText="1"/>
    </xf>
    <xf numFmtId="0" fontId="50" fillId="7" borderId="51" xfId="37" applyFont="1" applyFill="1" applyBorder="1" applyAlignment="1">
      <alignment horizontal="right" vertical="center"/>
    </xf>
    <xf numFmtId="0" fontId="92" fillId="0" borderId="9" xfId="37" applyFont="1" applyAlignment="1">
      <alignment horizontal="center" vertical="top" wrapText="1"/>
    </xf>
    <xf numFmtId="0" fontId="2" fillId="0" borderId="9" xfId="37"/>
    <xf numFmtId="0" fontId="95" fillId="0" borderId="2" xfId="37" applyFont="1" applyBorder="1" applyAlignment="1">
      <alignment horizontal="center" vertical="top"/>
    </xf>
    <xf numFmtId="0" fontId="96" fillId="0" borderId="4" xfId="37" applyFont="1" applyBorder="1"/>
    <xf numFmtId="0" fontId="13" fillId="0" borderId="9" xfId="37" applyFont="1" applyAlignment="1">
      <alignment horizontal="center" vertical="center" wrapText="1"/>
    </xf>
    <xf numFmtId="0" fontId="13" fillId="0" borderId="9" xfId="39" applyFont="1" applyAlignment="1">
      <alignment horizontal="center" vertical="center" wrapText="1"/>
    </xf>
    <xf numFmtId="0" fontId="13" fillId="0" borderId="11" xfId="39" applyFont="1" applyBorder="1" applyAlignment="1">
      <alignment horizontal="center" vertical="center" wrapText="1"/>
    </xf>
    <xf numFmtId="0" fontId="97" fillId="0" borderId="9" xfId="37" applyFont="1" applyAlignment="1">
      <alignment horizontal="center" wrapText="1"/>
    </xf>
    <xf numFmtId="0" fontId="95" fillId="0" borderId="2" xfId="37" applyFont="1" applyBorder="1" applyAlignment="1">
      <alignment horizontal="center" vertical="center"/>
    </xf>
    <xf numFmtId="0" fontId="47" fillId="0" borderId="9" xfId="21" applyFont="1" applyAlignment="1">
      <alignment vertical="top" wrapText="1"/>
    </xf>
    <xf numFmtId="0" fontId="2" fillId="0" borderId="9" xfId="37" applyAlignment="1">
      <alignment vertical="top" wrapText="1"/>
    </xf>
    <xf numFmtId="0" fontId="99" fillId="0" borderId="9" xfId="40" applyFont="1" applyAlignment="1">
      <alignment horizontal="center" vertical="center" wrapText="1"/>
    </xf>
    <xf numFmtId="0" fontId="98" fillId="0" borderId="9" xfId="40" applyAlignment="1">
      <alignment vertical="center"/>
    </xf>
    <xf numFmtId="0" fontId="102" fillId="0" borderId="51" xfId="40" applyFont="1" applyBorder="1" applyAlignment="1">
      <alignment horizontal="right" vertical="top"/>
    </xf>
    <xf numFmtId="0" fontId="99" fillId="0" borderId="9" xfId="40" applyFont="1" applyAlignment="1">
      <alignment horizontal="center" vertical="top" wrapText="1"/>
    </xf>
    <xf numFmtId="0" fontId="98" fillId="0" borderId="9" xfId="40"/>
    <xf numFmtId="0" fontId="102" fillId="0" borderId="2" xfId="40" applyFont="1" applyBorder="1" applyAlignment="1">
      <alignment horizontal="right" vertical="center"/>
    </xf>
    <xf numFmtId="0" fontId="96" fillId="0" borderId="4" xfId="40" applyFont="1" applyBorder="1" applyAlignment="1">
      <alignment vertical="center"/>
    </xf>
  </cellXfs>
  <cellStyles count="43">
    <cellStyle name="Millares" xfId="1" builtinId="3"/>
    <cellStyle name="Millares 2" xfId="4"/>
    <cellStyle name="Millares 2 2" xfId="13"/>
    <cellStyle name="Millares 2 3" xfId="28"/>
    <cellStyle name="Millares 2 4" xfId="34"/>
    <cellStyle name="Millares 3" xfId="8"/>
    <cellStyle name="Millares 3 2" xfId="17"/>
    <cellStyle name="Millares 4" xfId="10"/>
    <cellStyle name="Millares 5" xfId="20"/>
    <cellStyle name="Millares 6" xfId="22"/>
    <cellStyle name="Millares 7" xfId="32"/>
    <cellStyle name="Millares 8" xfId="42"/>
    <cellStyle name="Moneda 2" xfId="25"/>
    <cellStyle name="Normal" xfId="0" builtinId="0"/>
    <cellStyle name="Normal 10" xfId="24"/>
    <cellStyle name="Normal 11" xfId="40"/>
    <cellStyle name="Normal 12" xfId="41"/>
    <cellStyle name="Normal 2" xfId="2"/>
    <cellStyle name="Normal 2 2" xfId="11"/>
    <cellStyle name="Normal 2 3" xfId="26"/>
    <cellStyle name="Normal 2 4" xfId="37"/>
    <cellStyle name="Normal 3" xfId="3"/>
    <cellStyle name="Normal 3 2" xfId="12"/>
    <cellStyle name="Normal 3 2 2" xfId="21"/>
    <cellStyle name="Normal 3 3" xfId="27"/>
    <cellStyle name="Normal 3 4" xfId="38"/>
    <cellStyle name="Normal 4" xfId="5"/>
    <cellStyle name="Normal 4 2" xfId="14"/>
    <cellStyle name="Normal 4 3" xfId="29"/>
    <cellStyle name="Normal 4 4" xfId="33"/>
    <cellStyle name="Normal 5" xfId="6"/>
    <cellStyle name="Normal 5 2" xfId="15"/>
    <cellStyle name="Normal 5 2 2" xfId="31"/>
    <cellStyle name="Normal 5 2 3" xfId="39"/>
    <cellStyle name="Normal 5 3" xfId="30"/>
    <cellStyle name="Normal 5 4" xfId="35"/>
    <cellStyle name="Normal 6" xfId="7"/>
    <cellStyle name="Normal 6 2" xfId="16"/>
    <cellStyle name="Normal 7" xfId="9"/>
    <cellStyle name="Normal 8" xfId="18"/>
    <cellStyle name="Normal 9" xfId="19"/>
    <cellStyle name="Porcentaje 2" xfId="23"/>
    <cellStyle name="Porcentaje 3" xfId="3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haredStrings" Target="sharedStrings.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11.xml"/><Relationship Id="rId16" Type="http://schemas.openxmlformats.org/officeDocument/2006/relationships/worksheet" Target="worksheets/sheet16.xml"/><Relationship Id="rId107" Type="http://schemas.openxmlformats.org/officeDocument/2006/relationships/externalLink" Target="externalLinks/externalLink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externalLink" Target="externalLinks/externalLink1.xml"/><Relationship Id="rId110" Type="http://schemas.openxmlformats.org/officeDocument/2006/relationships/externalLink" Target="externalLinks/externalLink9.xml"/><Relationship Id="rId115"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4.xml"/><Relationship Id="rId113" Type="http://schemas.openxmlformats.org/officeDocument/2006/relationships/externalLink" Target="externalLinks/externalLink12.xml"/><Relationship Id="rId11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externalLink" Target="externalLinks/externalLink2.xml"/><Relationship Id="rId108" Type="http://schemas.openxmlformats.org/officeDocument/2006/relationships/externalLink" Target="externalLinks/externalLink7.xml"/><Relationship Id="rId11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externalLink" Target="externalLinks/externalLink1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5.xml"/><Relationship Id="rId114" Type="http://schemas.openxmlformats.org/officeDocument/2006/relationships/externalLink" Target="externalLinks/externalLink1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8.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6.png"/></Relationships>
</file>

<file path=xl/drawings/_rels/drawing14.xml.rels><?xml version="1.0" encoding="UTF-8" standalone="yes"?>
<Relationships xmlns="http://schemas.openxmlformats.org/package/2006/relationships"><Relationship Id="rId1" Type="http://schemas.openxmlformats.org/officeDocument/2006/relationships/image" Target="../media/image6.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7.png"/></Relationships>
</file>

<file path=xl/drawings/_rels/drawing17.xml.rels><?xml version="1.0" encoding="UTF-8" standalone="yes"?>
<Relationships xmlns="http://schemas.openxmlformats.org/package/2006/relationships"><Relationship Id="rId1" Type="http://schemas.openxmlformats.org/officeDocument/2006/relationships/image" Target="../media/image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8.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2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6.png"/></Relationships>
</file>

<file path=xl/drawings/_rels/drawing31.xml.rels><?xml version="1.0" encoding="UTF-8" standalone="yes"?>
<Relationships xmlns="http://schemas.openxmlformats.org/package/2006/relationships"><Relationship Id="rId1" Type="http://schemas.openxmlformats.org/officeDocument/2006/relationships/image" Target="../media/image5.png"/></Relationships>
</file>

<file path=xl/drawings/_rels/drawing3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3.xml.rels><?xml version="1.0" encoding="UTF-8" standalone="yes"?>
<Relationships xmlns="http://schemas.openxmlformats.org/package/2006/relationships"><Relationship Id="rId1" Type="http://schemas.openxmlformats.org/officeDocument/2006/relationships/image" Target="../media/image5.png"/></Relationships>
</file>

<file path=xl/drawings/_rels/drawing3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35.xml.rels><?xml version="1.0" encoding="UTF-8" standalone="yes"?>
<Relationships xmlns="http://schemas.openxmlformats.org/package/2006/relationships"><Relationship Id="rId1" Type="http://schemas.openxmlformats.org/officeDocument/2006/relationships/image" Target="../media/image5.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6.png"/></Relationships>
</file>

<file path=xl/drawings/_rels/drawing45.xml.rels><?xml version="1.0" encoding="UTF-8" standalone="yes"?>
<Relationships xmlns="http://schemas.openxmlformats.org/package/2006/relationships"><Relationship Id="rId1" Type="http://schemas.openxmlformats.org/officeDocument/2006/relationships/image" Target="../media/image6.png"/></Relationships>
</file>

<file path=xl/drawings/_rels/drawing46.xml.rels><?xml version="1.0" encoding="UTF-8" standalone="yes"?>
<Relationships xmlns="http://schemas.openxmlformats.org/package/2006/relationships"><Relationship Id="rId1" Type="http://schemas.openxmlformats.org/officeDocument/2006/relationships/image" Target="../media/image5.png"/></Relationships>
</file>

<file path=xl/drawings/_rels/drawing47.xml.rels><?xml version="1.0" encoding="UTF-8" standalone="yes"?>
<Relationships xmlns="http://schemas.openxmlformats.org/package/2006/relationships"><Relationship Id="rId1" Type="http://schemas.openxmlformats.org/officeDocument/2006/relationships/image" Target="../media/image5.png"/></Relationships>
</file>

<file path=xl/drawings/_rels/drawing48.xml.rels><?xml version="1.0" encoding="UTF-8" standalone="yes"?>
<Relationships xmlns="http://schemas.openxmlformats.org/package/2006/relationships"><Relationship Id="rId1" Type="http://schemas.openxmlformats.org/officeDocument/2006/relationships/image" Target="../media/image5.png"/></Relationships>
</file>

<file path=xl/drawings/_rels/drawing4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5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5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5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5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5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58.xml.rels><?xml version="1.0" encoding="UTF-8" standalone="yes"?>
<Relationships xmlns="http://schemas.openxmlformats.org/package/2006/relationships"><Relationship Id="rId1" Type="http://schemas.openxmlformats.org/officeDocument/2006/relationships/image" Target="../media/image6.png"/></Relationships>
</file>

<file path=xl/drawings/_rels/drawing59.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60.xml.rels><?xml version="1.0" encoding="UTF-8" standalone="yes"?>
<Relationships xmlns="http://schemas.openxmlformats.org/package/2006/relationships"><Relationship Id="rId1" Type="http://schemas.openxmlformats.org/officeDocument/2006/relationships/image" Target="../media/image5.png"/></Relationships>
</file>

<file path=xl/drawings/_rels/drawing61.xml.rels><?xml version="1.0" encoding="UTF-8" standalone="yes"?>
<Relationships xmlns="http://schemas.openxmlformats.org/package/2006/relationships"><Relationship Id="rId1" Type="http://schemas.openxmlformats.org/officeDocument/2006/relationships/image" Target="../media/image5.png"/></Relationships>
</file>

<file path=xl/drawings/_rels/drawing62.xml.rels><?xml version="1.0" encoding="UTF-8" standalone="yes"?>
<Relationships xmlns="http://schemas.openxmlformats.org/package/2006/relationships"><Relationship Id="rId1" Type="http://schemas.openxmlformats.org/officeDocument/2006/relationships/image" Target="../media/image5.png"/></Relationships>
</file>

<file path=xl/drawings/_rels/drawing6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2.png"/></Relationships>
</file>

<file path=xl/drawings/_rels/drawing6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6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6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7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7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72.xml.rels><?xml version="1.0" encoding="UTF-8" standalone="yes"?>
<Relationships xmlns="http://schemas.openxmlformats.org/package/2006/relationships"><Relationship Id="rId1" Type="http://schemas.openxmlformats.org/officeDocument/2006/relationships/image" Target="../media/image6.png"/></Relationships>
</file>

<file path=xl/drawings/_rels/drawing73.xml.rels><?xml version="1.0" encoding="UTF-8" standalone="yes"?>
<Relationships xmlns="http://schemas.openxmlformats.org/package/2006/relationships"><Relationship Id="rId1" Type="http://schemas.openxmlformats.org/officeDocument/2006/relationships/image" Target="../media/image6.png"/></Relationships>
</file>

<file path=xl/drawings/_rels/drawing74.xml.rels><?xml version="1.0" encoding="UTF-8" standalone="yes"?>
<Relationships xmlns="http://schemas.openxmlformats.org/package/2006/relationships"><Relationship Id="rId1" Type="http://schemas.openxmlformats.org/officeDocument/2006/relationships/image" Target="../media/image5.png"/></Relationships>
</file>

<file path=xl/drawings/_rels/drawing75.xml.rels><?xml version="1.0" encoding="UTF-8" standalone="yes"?>
<Relationships xmlns="http://schemas.openxmlformats.org/package/2006/relationships"><Relationship Id="rId1" Type="http://schemas.openxmlformats.org/officeDocument/2006/relationships/image" Target="../media/image5.png"/></Relationships>
</file>

<file path=xl/drawings/_rels/drawing7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0.png"/></Relationships>
</file>

<file path=xl/drawings/_rels/drawing7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8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8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8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8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8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86.xml.rels><?xml version="1.0" encoding="UTF-8" standalone="yes"?>
<Relationships xmlns="http://schemas.openxmlformats.org/package/2006/relationships"><Relationship Id="rId1" Type="http://schemas.openxmlformats.org/officeDocument/2006/relationships/image" Target="../media/image6.png"/></Relationships>
</file>

<file path=xl/drawings/_rels/drawing8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8.xml.rels><?xml version="1.0" encoding="UTF-8" standalone="yes"?>
<Relationships xmlns="http://schemas.openxmlformats.org/package/2006/relationships"><Relationship Id="rId1" Type="http://schemas.openxmlformats.org/officeDocument/2006/relationships/image" Target="../media/image5.png"/></Relationships>
</file>

<file path=xl/drawings/_rels/drawing89.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90.xml.rels><?xml version="1.0" encoding="UTF-8" standalone="yes"?>
<Relationships xmlns="http://schemas.openxmlformats.org/package/2006/relationships"><Relationship Id="rId1" Type="http://schemas.openxmlformats.org/officeDocument/2006/relationships/image" Target="../media/image5.png"/></Relationships>
</file>

<file path=xl/drawings/_rels/drawing9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oneCellAnchor>
    <xdr:from>
      <xdr:col>1</xdr:col>
      <xdr:colOff>153008</xdr:colOff>
      <xdr:row>0</xdr:row>
      <xdr:rowOff>114300</xdr:rowOff>
    </xdr:from>
    <xdr:ext cx="1974725" cy="523398"/>
    <xdr:pic>
      <xdr:nvPicPr>
        <xdr:cNvPr id="11" name="Imagen 10">
          <a:extLst>
            <a:ext uri="{FF2B5EF4-FFF2-40B4-BE49-F238E27FC236}">
              <a16:creationId xmlns="" xmlns:a16="http://schemas.microsoft.com/office/drawing/2014/main" id="{16AD5AC0-1215-4ADA-8E03-12270743D7E6}"/>
            </a:ext>
          </a:extLst>
        </xdr:cNvPr>
        <xdr:cNvPicPr>
          <a:picLocks noChangeAspect="1"/>
        </xdr:cNvPicPr>
      </xdr:nvPicPr>
      <xdr:blipFill>
        <a:blip xmlns:r="http://schemas.openxmlformats.org/officeDocument/2006/relationships" r:embed="rId1"/>
        <a:stretch>
          <a:fillRect/>
        </a:stretch>
      </xdr:blipFill>
      <xdr:spPr>
        <a:xfrm>
          <a:off x="5896583" y="114300"/>
          <a:ext cx="1974725" cy="523398"/>
        </a:xfrm>
        <a:prstGeom prst="rect">
          <a:avLst/>
        </a:prstGeom>
      </xdr:spPr>
    </xdr:pic>
    <xdr:clientData/>
  </xdr:oneCellAnchor>
  <xdr:twoCellAnchor editAs="oneCell">
    <xdr:from>
      <xdr:col>0</xdr:col>
      <xdr:colOff>533400</xdr:colOff>
      <xdr:row>0</xdr:row>
      <xdr:rowOff>0</xdr:rowOff>
    </xdr:from>
    <xdr:to>
      <xdr:col>0</xdr:col>
      <xdr:colOff>1282675</xdr:colOff>
      <xdr:row>4</xdr:row>
      <xdr:rowOff>95250</xdr:rowOff>
    </xdr:to>
    <xdr:pic>
      <xdr:nvPicPr>
        <xdr:cNvPr id="2" name="Imagen 1">
          <a:extLst>
            <a:ext uri="{FF2B5EF4-FFF2-40B4-BE49-F238E27FC236}">
              <a16:creationId xmlns="" xmlns:a16="http://schemas.microsoft.com/office/drawing/2014/main" id="{F2FE1C7A-E1C5-4BDD-B5BC-C2FB2327CEF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0"/>
          <a:ext cx="749275" cy="704850"/>
        </a:xfrm>
        <a:prstGeom prst="rect">
          <a:avLst/>
        </a:prstGeom>
        <a:noFill/>
      </xdr:spPr>
    </xdr:pic>
    <xdr:clientData/>
  </xdr:twoCellAnchor>
  <xdr:twoCellAnchor>
    <xdr:from>
      <xdr:col>0</xdr:col>
      <xdr:colOff>4093422</xdr:colOff>
      <xdr:row>75</xdr:row>
      <xdr:rowOff>248477</xdr:rowOff>
    </xdr:from>
    <xdr:to>
      <xdr:col>2</xdr:col>
      <xdr:colOff>319608</xdr:colOff>
      <xdr:row>77</xdr:row>
      <xdr:rowOff>47162</xdr:rowOff>
    </xdr:to>
    <xdr:sp macro="" textlink="">
      <xdr:nvSpPr>
        <xdr:cNvPr id="3" name="Shape 3">
          <a:extLst>
            <a:ext uri="{FF2B5EF4-FFF2-40B4-BE49-F238E27FC236}">
              <a16:creationId xmlns="" xmlns:a16="http://schemas.microsoft.com/office/drawing/2014/main" id="{4393AE03-DFF3-481F-B76E-41027EF96485}"/>
            </a:ext>
          </a:extLst>
        </xdr:cNvPr>
        <xdr:cNvSpPr txBox="1"/>
      </xdr:nvSpPr>
      <xdr:spPr>
        <a:xfrm>
          <a:off x="4093422" y="11992802"/>
          <a:ext cx="3122286" cy="427335"/>
        </a:xfrm>
        <a:prstGeom prst="rect">
          <a:avLst/>
        </a:prstGeom>
        <a:noFill/>
        <a:ln>
          <a:noFill/>
        </a:ln>
      </xdr:spPr>
      <xdr:txBody>
        <a:bodyPr spcFirstLastPara="1" wrap="square" lIns="91425" tIns="45700" rIns="91425" bIns="45700" anchor="b" anchorCtr="0">
          <a:noAutofit/>
        </a:bodyPr>
        <a:lstStyle/>
        <a:p>
          <a:pPr algn="ctr"/>
          <a:r>
            <a:rPr lang="es-MX" sz="1100" b="0">
              <a:effectLst/>
              <a:latin typeface="Monserat medium"/>
              <a:ea typeface="+mn-ea"/>
              <a:cs typeface="+mn-cs"/>
            </a:rPr>
            <a:t>L.C.P. ERIC MARTÍNEZ PÉREZ</a:t>
          </a:r>
          <a:endParaRPr lang="es-MX" sz="1100">
            <a:effectLst/>
            <a:latin typeface="Monserat medium"/>
          </a:endParaRPr>
        </a:p>
        <a:p>
          <a:pPr algn="ctr"/>
          <a:r>
            <a:rPr lang="es-MX" sz="1100" b="0">
              <a:effectLst/>
              <a:latin typeface="Monserat medium"/>
              <a:ea typeface="+mn-ea"/>
              <a:cs typeface="+mn-cs"/>
            </a:rPr>
            <a:t>DIRECTOR DE CONTABILIDAD GUBERNAMENTAL</a:t>
          </a:r>
          <a:endParaRPr lang="es-MX" sz="1100">
            <a:effectLst/>
            <a:latin typeface="Monserat medium"/>
          </a:endParaRPr>
        </a:p>
      </xdr:txBody>
    </xdr:sp>
    <xdr:clientData/>
  </xdr:twoCellAnchor>
  <xdr:twoCellAnchor>
    <xdr:from>
      <xdr:col>0</xdr:col>
      <xdr:colOff>836543</xdr:colOff>
      <xdr:row>75</xdr:row>
      <xdr:rowOff>248477</xdr:rowOff>
    </xdr:from>
    <xdr:to>
      <xdr:col>0</xdr:col>
      <xdr:colOff>3953859</xdr:colOff>
      <xdr:row>77</xdr:row>
      <xdr:rowOff>47162</xdr:rowOff>
    </xdr:to>
    <xdr:sp macro="" textlink="">
      <xdr:nvSpPr>
        <xdr:cNvPr id="4" name="Shape 3">
          <a:extLst>
            <a:ext uri="{FF2B5EF4-FFF2-40B4-BE49-F238E27FC236}">
              <a16:creationId xmlns="" xmlns:a16="http://schemas.microsoft.com/office/drawing/2014/main" id="{86F4E5BC-4D80-433A-8BFD-03BF0B7E6DB6}"/>
            </a:ext>
          </a:extLst>
        </xdr:cNvPr>
        <xdr:cNvSpPr txBox="1"/>
      </xdr:nvSpPr>
      <xdr:spPr>
        <a:xfrm>
          <a:off x="836543" y="11992802"/>
          <a:ext cx="3117316" cy="427335"/>
        </a:xfrm>
        <a:prstGeom prst="rect">
          <a:avLst/>
        </a:prstGeom>
        <a:noFill/>
        <a:ln>
          <a:noFill/>
        </a:ln>
      </xdr:spPr>
      <xdr:txBody>
        <a:bodyPr spcFirstLastPara="1" wrap="square" lIns="91425" tIns="45700" rIns="91425" bIns="45700" anchor="b" anchorCtr="0">
          <a:noAutofit/>
        </a:bodyPr>
        <a:lstStyle/>
        <a:p>
          <a:pPr algn="ctr"/>
          <a:r>
            <a:rPr lang="es-MX" sz="1100" b="0">
              <a:effectLst/>
              <a:latin typeface="Monserat medium"/>
              <a:ea typeface="+mn-ea"/>
              <a:cs typeface="+mn-cs"/>
            </a:rPr>
            <a:t>MTRO. FARID ACEVEDO LÓPEZ</a:t>
          </a:r>
          <a:endParaRPr lang="es-MX" sz="1100">
            <a:effectLst/>
            <a:latin typeface="Monserat medium"/>
          </a:endParaRPr>
        </a:p>
        <a:p>
          <a:pPr algn="ctr"/>
          <a:r>
            <a:rPr lang="es-MX" sz="1100" b="0">
              <a:effectLst/>
              <a:latin typeface="Monserat medium"/>
              <a:ea typeface="+mn-ea"/>
              <a:cs typeface="+mn-cs"/>
            </a:rPr>
            <a:t>SECRETARIO DE FINANZAS</a:t>
          </a:r>
          <a:endParaRPr lang="es-MX" sz="1100">
            <a:effectLst/>
            <a:latin typeface="Monserat medium"/>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4306063</xdr:colOff>
      <xdr:row>0</xdr:row>
      <xdr:rowOff>161521</xdr:rowOff>
    </xdr:from>
    <xdr:to>
      <xdr:col>3</xdr:col>
      <xdr:colOff>806</xdr:colOff>
      <xdr:row>3</xdr:row>
      <xdr:rowOff>170793</xdr:rowOff>
    </xdr:to>
    <xdr:pic>
      <xdr:nvPicPr>
        <xdr:cNvPr id="2" name="Imagen 1">
          <a:extLst>
            <a:ext uri="{FF2B5EF4-FFF2-40B4-BE49-F238E27FC236}">
              <a16:creationId xmlns="" xmlns:a16="http://schemas.microsoft.com/office/drawing/2014/main" id="{92403731-96EE-4392-ADFE-BF7E60B533FA}"/>
            </a:ext>
          </a:extLst>
        </xdr:cNvPr>
        <xdr:cNvPicPr>
          <a:picLocks noChangeAspect="1"/>
        </xdr:cNvPicPr>
      </xdr:nvPicPr>
      <xdr:blipFill>
        <a:blip xmlns:r="http://schemas.openxmlformats.org/officeDocument/2006/relationships" r:embed="rId1"/>
        <a:stretch>
          <a:fillRect/>
        </a:stretch>
      </xdr:blipFill>
      <xdr:spPr>
        <a:xfrm>
          <a:off x="4648963" y="161521"/>
          <a:ext cx="2400343" cy="666497"/>
        </a:xfrm>
        <a:prstGeom prst="rect">
          <a:avLst/>
        </a:prstGeom>
      </xdr:spPr>
    </xdr:pic>
    <xdr:clientData/>
  </xdr:twoCellAnchor>
  <xdr:twoCellAnchor editAs="oneCell">
    <xdr:from>
      <xdr:col>0</xdr:col>
      <xdr:colOff>0</xdr:colOff>
      <xdr:row>0</xdr:row>
      <xdr:rowOff>0</xdr:rowOff>
    </xdr:from>
    <xdr:to>
      <xdr:col>1</xdr:col>
      <xdr:colOff>610913</xdr:colOff>
      <xdr:row>4</xdr:row>
      <xdr:rowOff>28922</xdr:rowOff>
    </xdr:to>
    <xdr:pic>
      <xdr:nvPicPr>
        <xdr:cNvPr id="3" name="Imagen 2">
          <a:extLst>
            <a:ext uri="{FF2B5EF4-FFF2-40B4-BE49-F238E27FC236}">
              <a16:creationId xmlns="" xmlns:a16="http://schemas.microsoft.com/office/drawing/2014/main" id="{3D6678FF-95A7-4915-A125-F22F59CDD6C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953813" cy="905222"/>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726281</xdr:colOff>
      <xdr:row>0</xdr:row>
      <xdr:rowOff>190501</xdr:rowOff>
    </xdr:from>
    <xdr:to>
      <xdr:col>6</xdr:col>
      <xdr:colOff>761999</xdr:colOff>
      <xdr:row>4</xdr:row>
      <xdr:rowOff>66677</xdr:rowOff>
    </xdr:to>
    <xdr:pic>
      <xdr:nvPicPr>
        <xdr:cNvPr id="2" name="Imagen 5"/>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3543" t="16529" r="2539" b="22865"/>
        <a:stretch/>
      </xdr:blipFill>
      <xdr:spPr bwMode="auto">
        <a:xfrm>
          <a:off x="5622131" y="190501"/>
          <a:ext cx="3426618" cy="6953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381000</xdr:colOff>
      <xdr:row>0</xdr:row>
      <xdr:rowOff>0</xdr:rowOff>
    </xdr:from>
    <xdr:to>
      <xdr:col>9</xdr:col>
      <xdr:colOff>238125</xdr:colOff>
      <xdr:row>2</xdr:row>
      <xdr:rowOff>9525</xdr:rowOff>
    </xdr:to>
    <xdr:pic>
      <xdr:nvPicPr>
        <xdr:cNvPr id="2" name="Imagen 1">
          <a:extLst>
            <a:ext uri="{FF2B5EF4-FFF2-40B4-BE49-F238E27FC236}">
              <a16:creationId xmlns="" xmlns:a16="http://schemas.microsoft.com/office/drawing/2014/main" id="{51342487-2CE4-301B-0F28-EF206647A71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0" y="0"/>
          <a:ext cx="2143125" cy="361950"/>
        </a:xfrm>
        <a:prstGeom prst="rect">
          <a:avLst/>
        </a:prstGeom>
        <a:solidFill>
          <a:srgbClr xmlns:mc="http://schemas.openxmlformats.org/markup-compatibility/2006" xmlns:a14="http://schemas.microsoft.com/office/drawing/2010/main" val="FFFFFF" mc:Ignorable="a14" a14:legacySpreadsheetColorIndex="1"/>
        </a:solidFill>
        <a:ln w="9525">
          <a:solidFill>
            <a:srgbClr xmlns:mc="http://schemas.openxmlformats.org/markup-compatibility/2006" xmlns:a14="http://schemas.microsoft.com/office/drawing/2010/main" val="000000" mc:Ignorable="a14" a14:legacySpreadsheetColorIndex="64"/>
          </a:solidFill>
          <a:prstDash val="solid"/>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457200</xdr:colOff>
      <xdr:row>0</xdr:row>
      <xdr:rowOff>0</xdr:rowOff>
    </xdr:from>
    <xdr:to>
      <xdr:col>9</xdr:col>
      <xdr:colOff>314325</xdr:colOff>
      <xdr:row>1</xdr:row>
      <xdr:rowOff>9525</xdr:rowOff>
    </xdr:to>
    <xdr:pic>
      <xdr:nvPicPr>
        <xdr:cNvPr id="2" name="Imagen 1">
          <a:extLst>
            <a:ext uri="{FF2B5EF4-FFF2-40B4-BE49-F238E27FC236}">
              <a16:creationId xmlns="" xmlns:a16="http://schemas.microsoft.com/office/drawing/2014/main" id="{8E218102-703D-45CF-686C-A9EE8D0DC0B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29200" y="0"/>
          <a:ext cx="2143125" cy="200025"/>
        </a:xfrm>
        <a:prstGeom prst="rect">
          <a:avLst/>
        </a:prstGeom>
        <a:solidFill>
          <a:srgbClr xmlns:mc="http://schemas.openxmlformats.org/markup-compatibility/2006" xmlns:a14="http://schemas.microsoft.com/office/drawing/2010/main" val="FFFFFF" mc:Ignorable="a14" a14:legacySpreadsheetColorIndex="1"/>
        </a:solidFill>
        <a:ln w="9525">
          <a:solidFill>
            <a:srgbClr xmlns:mc="http://schemas.openxmlformats.org/markup-compatibility/2006" xmlns:a14="http://schemas.microsoft.com/office/drawing/2010/main" val="000000" mc:Ignorable="a14" a14:legacySpreadsheetColorIndex="64"/>
          </a:solidFill>
          <a:prstDash val="solid"/>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6</xdr:col>
      <xdr:colOff>381000</xdr:colOff>
      <xdr:row>0</xdr:row>
      <xdr:rowOff>0</xdr:rowOff>
    </xdr:from>
    <xdr:to>
      <xdr:col>9</xdr:col>
      <xdr:colOff>238125</xdr:colOff>
      <xdr:row>1</xdr:row>
      <xdr:rowOff>9525</xdr:rowOff>
    </xdr:to>
    <xdr:pic>
      <xdr:nvPicPr>
        <xdr:cNvPr id="2" name="Imagen 1">
          <a:extLst>
            <a:ext uri="{FF2B5EF4-FFF2-40B4-BE49-F238E27FC236}">
              <a16:creationId xmlns="" xmlns:a16="http://schemas.microsoft.com/office/drawing/2014/main" id="{23CEFE85-F9B2-6221-CBF3-1C8135F9954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0" y="0"/>
          <a:ext cx="2143125" cy="200025"/>
        </a:xfrm>
        <a:prstGeom prst="rect">
          <a:avLst/>
        </a:prstGeom>
        <a:solidFill>
          <a:srgbClr xmlns:mc="http://schemas.openxmlformats.org/markup-compatibility/2006" xmlns:a14="http://schemas.microsoft.com/office/drawing/2010/main" val="FFFFFF" mc:Ignorable="a14" a14:legacySpreadsheetColorIndex="1"/>
        </a:solidFill>
        <a:ln w="9525">
          <a:solidFill>
            <a:srgbClr xmlns:mc="http://schemas.openxmlformats.org/markup-compatibility/2006" xmlns:a14="http://schemas.microsoft.com/office/drawing/2010/main" val="000000" mc:Ignorable="a14" a14:legacySpreadsheetColorIndex="64"/>
          </a:solidFill>
          <a:prstDash val="solid"/>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6</xdr:col>
      <xdr:colOff>533400</xdr:colOff>
      <xdr:row>0</xdr:row>
      <xdr:rowOff>0</xdr:rowOff>
    </xdr:from>
    <xdr:to>
      <xdr:col>9</xdr:col>
      <xdr:colOff>390525</xdr:colOff>
      <xdr:row>2</xdr:row>
      <xdr:rowOff>9525</xdr:rowOff>
    </xdr:to>
    <xdr:pic>
      <xdr:nvPicPr>
        <xdr:cNvPr id="2" name="Imagen 1">
          <a:extLst>
            <a:ext uri="{FF2B5EF4-FFF2-40B4-BE49-F238E27FC236}">
              <a16:creationId xmlns="" xmlns:a16="http://schemas.microsoft.com/office/drawing/2014/main" id="{0808E8DC-E43B-A9AA-D152-882042981D5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05400" y="0"/>
          <a:ext cx="2143125" cy="361950"/>
        </a:xfrm>
        <a:prstGeom prst="rect">
          <a:avLst/>
        </a:prstGeom>
        <a:solidFill>
          <a:srgbClr xmlns:mc="http://schemas.openxmlformats.org/markup-compatibility/2006" xmlns:a14="http://schemas.microsoft.com/office/drawing/2010/main" val="FFFFFF" mc:Ignorable="a14" a14:legacySpreadsheetColorIndex="1"/>
        </a:solidFill>
        <a:ln w="9525">
          <a:solidFill>
            <a:srgbClr xmlns:mc="http://schemas.openxmlformats.org/markup-compatibility/2006" xmlns:a14="http://schemas.microsoft.com/office/drawing/2010/main" val="000000" mc:Ignorable="a14" a14:legacySpreadsheetColorIndex="64"/>
          </a:solidFill>
          <a:prstDash val="solid"/>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xdr:col>
      <xdr:colOff>900543</xdr:colOff>
      <xdr:row>0</xdr:row>
      <xdr:rowOff>8657</xdr:rowOff>
    </xdr:from>
    <xdr:to>
      <xdr:col>5</xdr:col>
      <xdr:colOff>17315</xdr:colOff>
      <xdr:row>4</xdr:row>
      <xdr:rowOff>166687</xdr:rowOff>
    </xdr:to>
    <xdr:pic>
      <xdr:nvPicPr>
        <xdr:cNvPr id="2" name="Imagen 1">
          <a:extLst>
            <a:ext uri="{FF2B5EF4-FFF2-40B4-BE49-F238E27FC236}">
              <a16:creationId xmlns:a16="http://schemas.microsoft.com/office/drawing/2014/main" xmlns="" id="{C06A2287-D6A3-4891-BEED-5BCFBD49833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 t="2232" r="65930" b="92039"/>
        <a:stretch/>
      </xdr:blipFill>
      <xdr:spPr bwMode="auto">
        <a:xfrm>
          <a:off x="3748518" y="8657"/>
          <a:ext cx="3383972" cy="1072430"/>
        </a:xfrm>
        <a:prstGeom prst="rect">
          <a:avLst/>
        </a:prstGeom>
        <a:ln>
          <a:noFill/>
        </a:ln>
        <a:extLst>
          <a:ext uri="{53640926-AAD7-44D8-BBD7-CCE9431645EC}">
            <a14:shadowObscured xmlns:a14="http://schemas.microsoft.com/office/drawing/2010/main"/>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2413000</xdr:colOff>
      <xdr:row>0</xdr:row>
      <xdr:rowOff>123825</xdr:rowOff>
    </xdr:from>
    <xdr:to>
      <xdr:col>4</xdr:col>
      <xdr:colOff>57150</xdr:colOff>
      <xdr:row>5</xdr:row>
      <xdr:rowOff>87939</xdr:rowOff>
    </xdr:to>
    <xdr:pic>
      <xdr:nvPicPr>
        <xdr:cNvPr id="2" name="Imagen 1">
          <a:extLst>
            <a:ext uri="{FF2B5EF4-FFF2-40B4-BE49-F238E27FC236}">
              <a16:creationId xmlns="" xmlns:a16="http://schemas.microsoft.com/office/drawing/2014/main" id="{F54E9381-AEB3-413A-AE22-7F0DC0ED81C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 t="2232" r="65930" b="92039"/>
        <a:stretch/>
      </xdr:blipFill>
      <xdr:spPr bwMode="auto">
        <a:xfrm>
          <a:off x="2679700" y="123825"/>
          <a:ext cx="3311525" cy="916614"/>
        </a:xfrm>
        <a:prstGeom prst="rect">
          <a:avLst/>
        </a:prstGeom>
        <a:ln>
          <a:noFill/>
        </a:ln>
        <a:extLst>
          <a:ext uri="{53640926-AAD7-44D8-BBD7-CCE9431645EC}">
            <a14:shadowObscured xmlns:a14="http://schemas.microsoft.com/office/drawing/2010/main"/>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256760</xdr:colOff>
      <xdr:row>0</xdr:row>
      <xdr:rowOff>49696</xdr:rowOff>
    </xdr:from>
    <xdr:to>
      <xdr:col>4</xdr:col>
      <xdr:colOff>811339</xdr:colOff>
      <xdr:row>3</xdr:row>
      <xdr:rowOff>106778</xdr:rowOff>
    </xdr:to>
    <xdr:pic>
      <xdr:nvPicPr>
        <xdr:cNvPr id="2" name="Imagen 5">
          <a:extLst>
            <a:ext uri="{FF2B5EF4-FFF2-40B4-BE49-F238E27FC236}">
              <a16:creationId xmlns="" xmlns:a16="http://schemas.microsoft.com/office/drawing/2014/main" id="{109E707F-FEC4-4D22-85D2-EC297F9C5ED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3543" t="16529" r="2539" b="22865"/>
        <a:stretch/>
      </xdr:blipFill>
      <xdr:spPr bwMode="auto">
        <a:xfrm>
          <a:off x="113885" y="49696"/>
          <a:ext cx="3097754" cy="6285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6</xdr:col>
      <xdr:colOff>533400</xdr:colOff>
      <xdr:row>0</xdr:row>
      <xdr:rowOff>0</xdr:rowOff>
    </xdr:from>
    <xdr:to>
      <xdr:col>9</xdr:col>
      <xdr:colOff>390525</xdr:colOff>
      <xdr:row>2</xdr:row>
      <xdr:rowOff>9525</xdr:rowOff>
    </xdr:to>
    <xdr:pic>
      <xdr:nvPicPr>
        <xdr:cNvPr id="2" name="Imagen 1">
          <a:extLst>
            <a:ext uri="{FF2B5EF4-FFF2-40B4-BE49-F238E27FC236}">
              <a16:creationId xmlns="" xmlns:a16="http://schemas.microsoft.com/office/drawing/2014/main" id="{AE6B29B0-02E0-F637-CADA-9F90DA457DA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05400" y="0"/>
          <a:ext cx="2143125" cy="361950"/>
        </a:xfrm>
        <a:prstGeom prst="rect">
          <a:avLst/>
        </a:prstGeom>
        <a:solidFill>
          <a:srgbClr xmlns:mc="http://schemas.openxmlformats.org/markup-compatibility/2006" xmlns:a14="http://schemas.microsoft.com/office/drawing/2010/main" val="FFFFFF" mc:Ignorable="a14" a14:legacySpreadsheetColorIndex="1"/>
        </a:solidFill>
        <a:ln w="9525">
          <a:solidFill>
            <a:srgbClr xmlns:mc="http://schemas.openxmlformats.org/markup-compatibility/2006" xmlns:a14="http://schemas.microsoft.com/office/drawing/2010/main" val="000000" mc:Ignorable="a14" a14:legacySpreadsheetColorIndex="64"/>
          </a:solidFill>
          <a:prstDash val="solid"/>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4</xdr:col>
      <xdr:colOff>2132136</xdr:colOff>
      <xdr:row>0</xdr:row>
      <xdr:rowOff>146538</xdr:rowOff>
    </xdr:from>
    <xdr:ext cx="2515581" cy="666751"/>
    <xdr:pic>
      <xdr:nvPicPr>
        <xdr:cNvPr id="5" name="Imagen 4">
          <a:extLst>
            <a:ext uri="{FF2B5EF4-FFF2-40B4-BE49-F238E27FC236}">
              <a16:creationId xmlns="" xmlns:a16="http://schemas.microsoft.com/office/drawing/2014/main" id="{83E44F01-1105-4E1F-BE00-80FD245ECA34}"/>
            </a:ext>
          </a:extLst>
        </xdr:cNvPr>
        <xdr:cNvPicPr>
          <a:picLocks noChangeAspect="1"/>
        </xdr:cNvPicPr>
      </xdr:nvPicPr>
      <xdr:blipFill>
        <a:blip xmlns:r="http://schemas.openxmlformats.org/officeDocument/2006/relationships" r:embed="rId1"/>
        <a:stretch>
          <a:fillRect/>
        </a:stretch>
      </xdr:blipFill>
      <xdr:spPr>
        <a:xfrm>
          <a:off x="6894636" y="146538"/>
          <a:ext cx="2515581" cy="666751"/>
        </a:xfrm>
        <a:prstGeom prst="rect">
          <a:avLst/>
        </a:prstGeom>
      </xdr:spPr>
    </xdr:pic>
    <xdr:clientData/>
  </xdr:oneCellAnchor>
  <xdr:twoCellAnchor editAs="oneCell">
    <xdr:from>
      <xdr:col>1</xdr:col>
      <xdr:colOff>627530</xdr:colOff>
      <xdr:row>0</xdr:row>
      <xdr:rowOff>0</xdr:rowOff>
    </xdr:from>
    <xdr:to>
      <xdr:col>1</xdr:col>
      <xdr:colOff>1580029</xdr:colOff>
      <xdr:row>4</xdr:row>
      <xdr:rowOff>134025</xdr:rowOff>
    </xdr:to>
    <xdr:pic>
      <xdr:nvPicPr>
        <xdr:cNvPr id="3" name="Imagen 2">
          <a:extLst>
            <a:ext uri="{FF2B5EF4-FFF2-40B4-BE49-F238E27FC236}">
              <a16:creationId xmlns="" xmlns:a16="http://schemas.microsoft.com/office/drawing/2014/main" id="{B26975C1-ACF4-4C52-ABA8-013916AA351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7530" y="0"/>
          <a:ext cx="952499" cy="896025"/>
        </a:xfrm>
        <a:prstGeom prst="rect">
          <a:avLst/>
        </a:prstGeom>
        <a:noFill/>
      </xdr:spPr>
    </xdr:pic>
    <xdr:clientData/>
  </xdr:twoCellAnchor>
  <xdr:twoCellAnchor>
    <xdr:from>
      <xdr:col>4</xdr:col>
      <xdr:colOff>333441</xdr:colOff>
      <xdr:row>52</xdr:row>
      <xdr:rowOff>21982</xdr:rowOff>
    </xdr:from>
    <xdr:to>
      <xdr:col>5</xdr:col>
      <xdr:colOff>651872</xdr:colOff>
      <xdr:row>57</xdr:row>
      <xdr:rowOff>10530</xdr:rowOff>
    </xdr:to>
    <xdr:sp macro="" textlink="">
      <xdr:nvSpPr>
        <xdr:cNvPr id="2" name="Shape 3">
          <a:extLst>
            <a:ext uri="{FF2B5EF4-FFF2-40B4-BE49-F238E27FC236}">
              <a16:creationId xmlns="" xmlns:a16="http://schemas.microsoft.com/office/drawing/2014/main" id="{FD9695D5-A1AB-4C81-A693-7D239929881F}"/>
            </a:ext>
          </a:extLst>
        </xdr:cNvPr>
        <xdr:cNvSpPr txBox="1"/>
      </xdr:nvSpPr>
      <xdr:spPr>
        <a:xfrm>
          <a:off x="5095941" y="14042782"/>
          <a:ext cx="3118781" cy="417173"/>
        </a:xfrm>
        <a:prstGeom prst="rect">
          <a:avLst/>
        </a:prstGeom>
        <a:noFill/>
        <a:ln>
          <a:noFill/>
        </a:ln>
      </xdr:spPr>
      <xdr:txBody>
        <a:bodyPr spcFirstLastPara="1" wrap="square" lIns="91425" tIns="45700" rIns="91425" bIns="45700" anchor="b" anchorCtr="0">
          <a:noAutofit/>
        </a:bodyPr>
        <a:lstStyle/>
        <a:p>
          <a:pPr algn="ctr"/>
          <a:r>
            <a:rPr lang="es-MX" sz="1050" b="0">
              <a:effectLst/>
              <a:latin typeface="Monserat medium"/>
              <a:ea typeface="+mn-ea"/>
              <a:cs typeface="+mn-cs"/>
            </a:rPr>
            <a:t>L.C.P. ERIC MARTÍNEZ PÉREZ</a:t>
          </a:r>
          <a:endParaRPr lang="es-MX" sz="1050">
            <a:effectLst/>
            <a:latin typeface="Monserat medium"/>
          </a:endParaRPr>
        </a:p>
        <a:p>
          <a:pPr algn="ctr"/>
          <a:r>
            <a:rPr lang="es-MX" sz="1050" b="0">
              <a:effectLst/>
              <a:latin typeface="Monserat medium"/>
              <a:ea typeface="+mn-ea"/>
              <a:cs typeface="+mn-cs"/>
            </a:rPr>
            <a:t>DIRECTOR DE CONTABILIDAD GUBERNAMENTAL</a:t>
          </a:r>
          <a:endParaRPr lang="es-MX" sz="1050">
            <a:effectLst/>
            <a:latin typeface="Monserat medium"/>
          </a:endParaRPr>
        </a:p>
      </xdr:txBody>
    </xdr:sp>
    <xdr:clientData/>
  </xdr:twoCellAnchor>
  <xdr:twoCellAnchor>
    <xdr:from>
      <xdr:col>1</xdr:col>
      <xdr:colOff>1839062</xdr:colOff>
      <xdr:row>52</xdr:row>
      <xdr:rowOff>21982</xdr:rowOff>
    </xdr:from>
    <xdr:to>
      <xdr:col>4</xdr:col>
      <xdr:colOff>193878</xdr:colOff>
      <xdr:row>57</xdr:row>
      <xdr:rowOff>10530</xdr:rowOff>
    </xdr:to>
    <xdr:sp macro="" textlink="">
      <xdr:nvSpPr>
        <xdr:cNvPr id="4" name="Shape 3">
          <a:extLst>
            <a:ext uri="{FF2B5EF4-FFF2-40B4-BE49-F238E27FC236}">
              <a16:creationId xmlns="" xmlns:a16="http://schemas.microsoft.com/office/drawing/2014/main" id="{1F472FAF-94E8-4A63-848B-DF11FDC799ED}"/>
            </a:ext>
          </a:extLst>
        </xdr:cNvPr>
        <xdr:cNvSpPr txBox="1"/>
      </xdr:nvSpPr>
      <xdr:spPr>
        <a:xfrm>
          <a:off x="1839062" y="14042782"/>
          <a:ext cx="3117316" cy="417173"/>
        </a:xfrm>
        <a:prstGeom prst="rect">
          <a:avLst/>
        </a:prstGeom>
        <a:noFill/>
        <a:ln>
          <a:noFill/>
        </a:ln>
      </xdr:spPr>
      <xdr:txBody>
        <a:bodyPr spcFirstLastPara="1" wrap="square" lIns="91425" tIns="45700" rIns="91425" bIns="45700" anchor="b" anchorCtr="0">
          <a:noAutofit/>
        </a:bodyPr>
        <a:lstStyle/>
        <a:p>
          <a:pPr algn="ctr"/>
          <a:r>
            <a:rPr lang="es-MX" sz="1050" b="0">
              <a:effectLst/>
              <a:latin typeface="Monserat medium"/>
              <a:ea typeface="+mn-ea"/>
              <a:cs typeface="+mn-cs"/>
            </a:rPr>
            <a:t>MTRO. FARID ACEVEDO LÓPEZ</a:t>
          </a:r>
          <a:endParaRPr lang="es-MX" sz="1050">
            <a:effectLst/>
            <a:latin typeface="Monserat medium"/>
          </a:endParaRPr>
        </a:p>
        <a:p>
          <a:pPr algn="ctr"/>
          <a:r>
            <a:rPr lang="es-MX" sz="1050" b="0">
              <a:effectLst/>
              <a:latin typeface="Monserat medium"/>
              <a:ea typeface="+mn-ea"/>
              <a:cs typeface="+mn-cs"/>
            </a:rPr>
            <a:t>SECRETARIO DE FINANZAS</a:t>
          </a:r>
          <a:endParaRPr lang="es-MX" sz="1050">
            <a:effectLst/>
            <a:latin typeface="Monserat medium"/>
          </a:endParaRP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2</xdr:col>
      <xdr:colOff>63927</xdr:colOff>
      <xdr:row>0</xdr:row>
      <xdr:rowOff>76711</xdr:rowOff>
    </xdr:from>
    <xdr:to>
      <xdr:col>3</xdr:col>
      <xdr:colOff>8179</xdr:colOff>
      <xdr:row>2</xdr:row>
      <xdr:rowOff>87924</xdr:rowOff>
    </xdr:to>
    <xdr:pic>
      <xdr:nvPicPr>
        <xdr:cNvPr id="2" name="Imagen 1">
          <a:extLst>
            <a:ext uri="{FF2B5EF4-FFF2-40B4-BE49-F238E27FC236}">
              <a16:creationId xmlns="" xmlns:a16="http://schemas.microsoft.com/office/drawing/2014/main" id="{00000000-0008-0000-00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92" t="2807" r="66354" b="89408"/>
        <a:stretch/>
      </xdr:blipFill>
      <xdr:spPr bwMode="auto">
        <a:xfrm>
          <a:off x="4674027" y="76711"/>
          <a:ext cx="1239652" cy="373163"/>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0</xdr:colOff>
      <xdr:row>0</xdr:row>
      <xdr:rowOff>0</xdr:rowOff>
    </xdr:from>
    <xdr:to>
      <xdr:col>1</xdr:col>
      <xdr:colOff>25570</xdr:colOff>
      <xdr:row>3</xdr:row>
      <xdr:rowOff>178949</xdr:rowOff>
    </xdr:to>
    <xdr:pic>
      <xdr:nvPicPr>
        <xdr:cNvPr id="3" name="Imagen 2">
          <a:extLst>
            <a:ext uri="{FF2B5EF4-FFF2-40B4-BE49-F238E27FC236}">
              <a16:creationId xmlns="" xmlns:a16="http://schemas.microsoft.com/office/drawing/2014/main" id="{4C2B0BAE-E9F1-4930-86FF-6697F81A3D8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758995" cy="721874"/>
        </a:xfrm>
        <a:prstGeom prst="rect">
          <a:avLst/>
        </a:prstGeom>
        <a:noFill/>
      </xdr:spPr>
    </xdr:pic>
    <xdr:clientData/>
  </xdr:twoCellAnchor>
  <xdr:twoCellAnchor editAs="oneCell">
    <xdr:from>
      <xdr:col>2</xdr:col>
      <xdr:colOff>102280</xdr:colOff>
      <xdr:row>40</xdr:row>
      <xdr:rowOff>121455</xdr:rowOff>
    </xdr:from>
    <xdr:to>
      <xdr:col>3</xdr:col>
      <xdr:colOff>46532</xdr:colOff>
      <xdr:row>42</xdr:row>
      <xdr:rowOff>132668</xdr:rowOff>
    </xdr:to>
    <xdr:pic>
      <xdr:nvPicPr>
        <xdr:cNvPr id="4" name="Imagen 3">
          <a:extLst>
            <a:ext uri="{FF2B5EF4-FFF2-40B4-BE49-F238E27FC236}">
              <a16:creationId xmlns="" xmlns:a16="http://schemas.microsoft.com/office/drawing/2014/main" id="{DFBFDD6E-C170-4366-A28C-6746B4D2851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92" t="2807" r="66354" b="89408"/>
        <a:stretch/>
      </xdr:blipFill>
      <xdr:spPr bwMode="auto">
        <a:xfrm>
          <a:off x="4712380" y="8722530"/>
          <a:ext cx="1239652" cy="373163"/>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19176</xdr:colOff>
      <xdr:row>40</xdr:row>
      <xdr:rowOff>25566</xdr:rowOff>
    </xdr:from>
    <xdr:to>
      <xdr:col>1</xdr:col>
      <xdr:colOff>44746</xdr:colOff>
      <xdr:row>44</xdr:row>
      <xdr:rowOff>25521</xdr:rowOff>
    </xdr:to>
    <xdr:pic>
      <xdr:nvPicPr>
        <xdr:cNvPr id="5" name="Imagen 4">
          <a:extLst>
            <a:ext uri="{FF2B5EF4-FFF2-40B4-BE49-F238E27FC236}">
              <a16:creationId xmlns="" xmlns:a16="http://schemas.microsoft.com/office/drawing/2014/main" id="{E78F15B6-A528-4483-98CE-9C00A3CDB70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176" y="8626641"/>
          <a:ext cx="758995" cy="723855"/>
        </a:xfrm>
        <a:prstGeom prst="rect">
          <a:avLst/>
        </a:prstGeom>
        <a:noFill/>
      </xdr:spPr>
    </xdr:pic>
    <xdr:clientData/>
  </xdr:twoCellAnchor>
</xdr:wsDr>
</file>

<file path=xl/drawings/drawing21.xml><?xml version="1.0" encoding="utf-8"?>
<xdr:wsDr xmlns:xdr="http://schemas.openxmlformats.org/drawingml/2006/spreadsheetDrawing" xmlns:a="http://schemas.openxmlformats.org/drawingml/2006/main">
  <xdr:oneCellAnchor>
    <xdr:from>
      <xdr:col>2</xdr:col>
      <xdr:colOff>153008</xdr:colOff>
      <xdr:row>1</xdr:row>
      <xdr:rowOff>114300</xdr:rowOff>
    </xdr:from>
    <xdr:ext cx="1974725" cy="523398"/>
    <xdr:pic>
      <xdr:nvPicPr>
        <xdr:cNvPr id="2" name="Imagen 1">
          <a:extLst>
            <a:ext uri="{FF2B5EF4-FFF2-40B4-BE49-F238E27FC236}">
              <a16:creationId xmlns="" xmlns:a16="http://schemas.microsoft.com/office/drawing/2014/main" id="{16AD5AC0-1215-4ADA-8E03-12270743D7E6}"/>
            </a:ext>
          </a:extLst>
        </xdr:cNvPr>
        <xdr:cNvPicPr>
          <a:picLocks noChangeAspect="1"/>
        </xdr:cNvPicPr>
      </xdr:nvPicPr>
      <xdr:blipFill>
        <a:blip xmlns:r="http://schemas.openxmlformats.org/officeDocument/2006/relationships" r:embed="rId1"/>
        <a:stretch>
          <a:fillRect/>
        </a:stretch>
      </xdr:blipFill>
      <xdr:spPr>
        <a:xfrm>
          <a:off x="6058508" y="400050"/>
          <a:ext cx="1974725" cy="523398"/>
        </a:xfrm>
        <a:prstGeom prst="rect">
          <a:avLst/>
        </a:prstGeom>
      </xdr:spPr>
    </xdr:pic>
    <xdr:clientData/>
  </xdr:oneCellAnchor>
  <xdr:twoCellAnchor editAs="oneCell">
    <xdr:from>
      <xdr:col>1</xdr:col>
      <xdr:colOff>533400</xdr:colOff>
      <xdr:row>1</xdr:row>
      <xdr:rowOff>0</xdr:rowOff>
    </xdr:from>
    <xdr:to>
      <xdr:col>1</xdr:col>
      <xdr:colOff>1282675</xdr:colOff>
      <xdr:row>5</xdr:row>
      <xdr:rowOff>95250</xdr:rowOff>
    </xdr:to>
    <xdr:pic>
      <xdr:nvPicPr>
        <xdr:cNvPr id="3" name="Imagen 2">
          <a:extLst>
            <a:ext uri="{FF2B5EF4-FFF2-40B4-BE49-F238E27FC236}">
              <a16:creationId xmlns="" xmlns:a16="http://schemas.microsoft.com/office/drawing/2014/main" id="{F2FE1C7A-E1C5-4BDD-B5BC-C2FB2327CEF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5325" y="285750"/>
          <a:ext cx="749275" cy="704850"/>
        </a:xfrm>
        <a:prstGeom prst="rect">
          <a:avLst/>
        </a:prstGeom>
        <a:noFill/>
      </xdr:spPr>
    </xdr:pic>
    <xdr:clientData/>
  </xdr:twoCellAnchor>
  <xdr:twoCellAnchor>
    <xdr:from>
      <xdr:col>1</xdr:col>
      <xdr:colOff>4093422</xdr:colOff>
      <xdr:row>75</xdr:row>
      <xdr:rowOff>248477</xdr:rowOff>
    </xdr:from>
    <xdr:to>
      <xdr:col>3</xdr:col>
      <xdr:colOff>319608</xdr:colOff>
      <xdr:row>77</xdr:row>
      <xdr:rowOff>47162</xdr:rowOff>
    </xdr:to>
    <xdr:sp macro="" textlink="">
      <xdr:nvSpPr>
        <xdr:cNvPr id="4" name="Shape 3">
          <a:extLst>
            <a:ext uri="{FF2B5EF4-FFF2-40B4-BE49-F238E27FC236}">
              <a16:creationId xmlns="" xmlns:a16="http://schemas.microsoft.com/office/drawing/2014/main" id="{63AFCF37-0C6F-45D8-8D16-49FD8DDF445A}"/>
            </a:ext>
          </a:extLst>
        </xdr:cNvPr>
        <xdr:cNvSpPr txBox="1"/>
      </xdr:nvSpPr>
      <xdr:spPr>
        <a:xfrm>
          <a:off x="4255347" y="12230927"/>
          <a:ext cx="3122286" cy="427335"/>
        </a:xfrm>
        <a:prstGeom prst="rect">
          <a:avLst/>
        </a:prstGeom>
        <a:noFill/>
        <a:ln>
          <a:noFill/>
        </a:ln>
      </xdr:spPr>
      <xdr:txBody>
        <a:bodyPr spcFirstLastPara="1" wrap="square" lIns="91425" tIns="45700" rIns="91425" bIns="45700" anchor="b" anchorCtr="0">
          <a:noAutofit/>
        </a:bodyPr>
        <a:lstStyle/>
        <a:p>
          <a:pPr algn="ctr"/>
          <a:r>
            <a:rPr lang="es-MX" sz="1100" b="0">
              <a:effectLst/>
              <a:latin typeface="Monserat medium"/>
              <a:ea typeface="+mn-ea"/>
              <a:cs typeface="+mn-cs"/>
            </a:rPr>
            <a:t>L.C.P. ERIC MARTÍNEZ PÉREZ</a:t>
          </a:r>
          <a:endParaRPr lang="es-MX" sz="1100">
            <a:effectLst/>
            <a:latin typeface="Monserat medium"/>
          </a:endParaRPr>
        </a:p>
        <a:p>
          <a:pPr algn="ctr"/>
          <a:r>
            <a:rPr lang="es-MX" sz="1100" b="0">
              <a:effectLst/>
              <a:latin typeface="Monserat medium"/>
              <a:ea typeface="+mn-ea"/>
              <a:cs typeface="+mn-cs"/>
            </a:rPr>
            <a:t>DIRECTOR DE CONTABILIDAD GUBERNAMENTAL</a:t>
          </a:r>
          <a:endParaRPr lang="es-MX" sz="1100">
            <a:effectLst/>
            <a:latin typeface="Monserat medium"/>
          </a:endParaRPr>
        </a:p>
      </xdr:txBody>
    </xdr:sp>
    <xdr:clientData/>
  </xdr:twoCellAnchor>
  <xdr:twoCellAnchor>
    <xdr:from>
      <xdr:col>1</xdr:col>
      <xdr:colOff>836543</xdr:colOff>
      <xdr:row>75</xdr:row>
      <xdr:rowOff>248477</xdr:rowOff>
    </xdr:from>
    <xdr:to>
      <xdr:col>1</xdr:col>
      <xdr:colOff>3953859</xdr:colOff>
      <xdr:row>77</xdr:row>
      <xdr:rowOff>47162</xdr:rowOff>
    </xdr:to>
    <xdr:sp macro="" textlink="">
      <xdr:nvSpPr>
        <xdr:cNvPr id="5" name="Shape 3">
          <a:extLst>
            <a:ext uri="{FF2B5EF4-FFF2-40B4-BE49-F238E27FC236}">
              <a16:creationId xmlns="" xmlns:a16="http://schemas.microsoft.com/office/drawing/2014/main" id="{26F2B6D0-738E-460E-B317-B0DCAEAF2E30}"/>
            </a:ext>
          </a:extLst>
        </xdr:cNvPr>
        <xdr:cNvSpPr txBox="1"/>
      </xdr:nvSpPr>
      <xdr:spPr>
        <a:xfrm>
          <a:off x="998468" y="12230927"/>
          <a:ext cx="3117316" cy="427335"/>
        </a:xfrm>
        <a:prstGeom prst="rect">
          <a:avLst/>
        </a:prstGeom>
        <a:noFill/>
        <a:ln>
          <a:noFill/>
        </a:ln>
      </xdr:spPr>
      <xdr:txBody>
        <a:bodyPr spcFirstLastPara="1" wrap="square" lIns="91425" tIns="45700" rIns="91425" bIns="45700" anchor="b" anchorCtr="0">
          <a:noAutofit/>
        </a:bodyPr>
        <a:lstStyle/>
        <a:p>
          <a:pPr algn="ctr"/>
          <a:r>
            <a:rPr lang="es-MX" sz="1100" b="0">
              <a:effectLst/>
              <a:latin typeface="Monserat medium"/>
              <a:ea typeface="+mn-ea"/>
              <a:cs typeface="+mn-cs"/>
            </a:rPr>
            <a:t>MTRO. FARID ACEVEDO LÓPEZ</a:t>
          </a:r>
          <a:endParaRPr lang="es-MX" sz="1100">
            <a:effectLst/>
            <a:latin typeface="Monserat medium"/>
          </a:endParaRPr>
        </a:p>
        <a:p>
          <a:pPr algn="ctr"/>
          <a:r>
            <a:rPr lang="es-MX" sz="1100" b="0">
              <a:effectLst/>
              <a:latin typeface="Monserat medium"/>
              <a:ea typeface="+mn-ea"/>
              <a:cs typeface="+mn-cs"/>
            </a:rPr>
            <a:t>SECRETARIO DE FINANZAS</a:t>
          </a:r>
          <a:endParaRPr lang="es-MX" sz="1100">
            <a:effectLst/>
            <a:latin typeface="Monserat medium"/>
          </a:endParaRPr>
        </a:p>
      </xdr:txBody>
    </xdr:sp>
    <xdr:clientData/>
  </xdr:twoCellAnchor>
</xdr:wsDr>
</file>

<file path=xl/drawings/drawing22.xml><?xml version="1.0" encoding="utf-8"?>
<xdr:wsDr xmlns:xdr="http://schemas.openxmlformats.org/drawingml/2006/spreadsheetDrawing" xmlns:a="http://schemas.openxmlformats.org/drawingml/2006/main">
  <xdr:oneCellAnchor>
    <xdr:from>
      <xdr:col>5</xdr:col>
      <xdr:colOff>2132136</xdr:colOff>
      <xdr:row>1</xdr:row>
      <xdr:rowOff>146538</xdr:rowOff>
    </xdr:from>
    <xdr:ext cx="2515581" cy="666751"/>
    <xdr:pic>
      <xdr:nvPicPr>
        <xdr:cNvPr id="2" name="Imagen 1">
          <a:extLst>
            <a:ext uri="{FF2B5EF4-FFF2-40B4-BE49-F238E27FC236}">
              <a16:creationId xmlns="" xmlns:a16="http://schemas.microsoft.com/office/drawing/2014/main" id="{83E44F01-1105-4E1F-BE00-80FD245ECA34}"/>
            </a:ext>
          </a:extLst>
        </xdr:cNvPr>
        <xdr:cNvPicPr>
          <a:picLocks noChangeAspect="1"/>
        </xdr:cNvPicPr>
      </xdr:nvPicPr>
      <xdr:blipFill>
        <a:blip xmlns:r="http://schemas.openxmlformats.org/officeDocument/2006/relationships" r:embed="rId1"/>
        <a:stretch>
          <a:fillRect/>
        </a:stretch>
      </xdr:blipFill>
      <xdr:spPr>
        <a:xfrm>
          <a:off x="7266111" y="432288"/>
          <a:ext cx="2515581" cy="666751"/>
        </a:xfrm>
        <a:prstGeom prst="rect">
          <a:avLst/>
        </a:prstGeom>
      </xdr:spPr>
    </xdr:pic>
    <xdr:clientData/>
  </xdr:oneCellAnchor>
  <xdr:twoCellAnchor editAs="oneCell">
    <xdr:from>
      <xdr:col>2</xdr:col>
      <xdr:colOff>627530</xdr:colOff>
      <xdr:row>1</xdr:row>
      <xdr:rowOff>0</xdr:rowOff>
    </xdr:from>
    <xdr:to>
      <xdr:col>2</xdr:col>
      <xdr:colOff>1580029</xdr:colOff>
      <xdr:row>5</xdr:row>
      <xdr:rowOff>134025</xdr:rowOff>
    </xdr:to>
    <xdr:pic>
      <xdr:nvPicPr>
        <xdr:cNvPr id="3" name="Imagen 2">
          <a:extLst>
            <a:ext uri="{FF2B5EF4-FFF2-40B4-BE49-F238E27FC236}">
              <a16:creationId xmlns="" xmlns:a16="http://schemas.microsoft.com/office/drawing/2014/main" id="{B26975C1-ACF4-4C52-ABA8-013916AA351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13280" y="285750"/>
          <a:ext cx="952499" cy="896025"/>
        </a:xfrm>
        <a:prstGeom prst="rect">
          <a:avLst/>
        </a:prstGeom>
        <a:noFill/>
      </xdr:spPr>
    </xdr:pic>
    <xdr:clientData/>
  </xdr:twoCellAnchor>
  <xdr:twoCellAnchor>
    <xdr:from>
      <xdr:col>5</xdr:col>
      <xdr:colOff>333441</xdr:colOff>
      <xdr:row>52</xdr:row>
      <xdr:rowOff>21982</xdr:rowOff>
    </xdr:from>
    <xdr:to>
      <xdr:col>6</xdr:col>
      <xdr:colOff>651872</xdr:colOff>
      <xdr:row>57</xdr:row>
      <xdr:rowOff>10530</xdr:rowOff>
    </xdr:to>
    <xdr:sp macro="" textlink="">
      <xdr:nvSpPr>
        <xdr:cNvPr id="4" name="Shape 3">
          <a:extLst>
            <a:ext uri="{FF2B5EF4-FFF2-40B4-BE49-F238E27FC236}">
              <a16:creationId xmlns="" xmlns:a16="http://schemas.microsoft.com/office/drawing/2014/main" id="{580E754E-0A1B-47D6-BBDE-4198B2DBE410}"/>
            </a:ext>
          </a:extLst>
        </xdr:cNvPr>
        <xdr:cNvSpPr txBox="1"/>
      </xdr:nvSpPr>
      <xdr:spPr>
        <a:xfrm>
          <a:off x="5467416" y="14585707"/>
          <a:ext cx="3185456" cy="417173"/>
        </a:xfrm>
        <a:prstGeom prst="rect">
          <a:avLst/>
        </a:prstGeom>
        <a:noFill/>
        <a:ln>
          <a:noFill/>
        </a:ln>
      </xdr:spPr>
      <xdr:txBody>
        <a:bodyPr spcFirstLastPara="1" wrap="square" lIns="91425" tIns="45700" rIns="91425" bIns="45700" anchor="b" anchorCtr="0">
          <a:noAutofit/>
        </a:bodyPr>
        <a:lstStyle/>
        <a:p>
          <a:pPr algn="ctr"/>
          <a:r>
            <a:rPr lang="es-MX" sz="1050" b="0">
              <a:effectLst/>
              <a:latin typeface="Monserat medium"/>
              <a:ea typeface="+mn-ea"/>
              <a:cs typeface="+mn-cs"/>
            </a:rPr>
            <a:t>L.C.P. ERIC MARTÍNEZ PÉREZ</a:t>
          </a:r>
          <a:endParaRPr lang="es-MX" sz="1050">
            <a:effectLst/>
            <a:latin typeface="Monserat medium"/>
          </a:endParaRPr>
        </a:p>
        <a:p>
          <a:pPr algn="ctr"/>
          <a:r>
            <a:rPr lang="es-MX" sz="1050" b="0">
              <a:effectLst/>
              <a:latin typeface="Monserat medium"/>
              <a:ea typeface="+mn-ea"/>
              <a:cs typeface="+mn-cs"/>
            </a:rPr>
            <a:t>DIRECTOR DE CONTABILIDAD GUBERNAMENTAL</a:t>
          </a:r>
          <a:endParaRPr lang="es-MX" sz="1050">
            <a:effectLst/>
            <a:latin typeface="Monserat medium"/>
          </a:endParaRPr>
        </a:p>
      </xdr:txBody>
    </xdr:sp>
    <xdr:clientData/>
  </xdr:twoCellAnchor>
  <xdr:twoCellAnchor>
    <xdr:from>
      <xdr:col>2</xdr:col>
      <xdr:colOff>1839062</xdr:colOff>
      <xdr:row>52</xdr:row>
      <xdr:rowOff>21982</xdr:rowOff>
    </xdr:from>
    <xdr:to>
      <xdr:col>5</xdr:col>
      <xdr:colOff>193878</xdr:colOff>
      <xdr:row>57</xdr:row>
      <xdr:rowOff>10530</xdr:rowOff>
    </xdr:to>
    <xdr:sp macro="" textlink="">
      <xdr:nvSpPr>
        <xdr:cNvPr id="5" name="Shape 3">
          <a:extLst>
            <a:ext uri="{FF2B5EF4-FFF2-40B4-BE49-F238E27FC236}">
              <a16:creationId xmlns="" xmlns:a16="http://schemas.microsoft.com/office/drawing/2014/main" id="{2DCA3F56-E780-43C9-8913-544746CB915D}"/>
            </a:ext>
          </a:extLst>
        </xdr:cNvPr>
        <xdr:cNvSpPr txBox="1"/>
      </xdr:nvSpPr>
      <xdr:spPr>
        <a:xfrm>
          <a:off x="2124812" y="14585707"/>
          <a:ext cx="3203041" cy="417173"/>
        </a:xfrm>
        <a:prstGeom prst="rect">
          <a:avLst/>
        </a:prstGeom>
        <a:noFill/>
        <a:ln>
          <a:noFill/>
        </a:ln>
      </xdr:spPr>
      <xdr:txBody>
        <a:bodyPr spcFirstLastPara="1" wrap="square" lIns="91425" tIns="45700" rIns="91425" bIns="45700" anchor="b" anchorCtr="0">
          <a:noAutofit/>
        </a:bodyPr>
        <a:lstStyle/>
        <a:p>
          <a:pPr algn="ctr"/>
          <a:r>
            <a:rPr lang="es-MX" sz="1050" b="0">
              <a:effectLst/>
              <a:latin typeface="Monserat medium"/>
              <a:ea typeface="+mn-ea"/>
              <a:cs typeface="+mn-cs"/>
            </a:rPr>
            <a:t>MTRO. FARID ACEVEDO LÓPEZ</a:t>
          </a:r>
          <a:endParaRPr lang="es-MX" sz="1050">
            <a:effectLst/>
            <a:latin typeface="Monserat medium"/>
          </a:endParaRPr>
        </a:p>
        <a:p>
          <a:pPr algn="ctr"/>
          <a:r>
            <a:rPr lang="es-MX" sz="1050" b="0">
              <a:effectLst/>
              <a:latin typeface="Monserat medium"/>
              <a:ea typeface="+mn-ea"/>
              <a:cs typeface="+mn-cs"/>
            </a:rPr>
            <a:t>SECRETARIO DE FINANZAS</a:t>
          </a:r>
          <a:endParaRPr lang="es-MX" sz="1050">
            <a:effectLst/>
            <a:latin typeface="Monserat medium"/>
          </a:endParaRP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4</xdr:col>
      <xdr:colOff>1001830</xdr:colOff>
      <xdr:row>1</xdr:row>
      <xdr:rowOff>114380</xdr:rowOff>
    </xdr:from>
    <xdr:to>
      <xdr:col>6</xdr:col>
      <xdr:colOff>1091410</xdr:colOff>
      <xdr:row>5</xdr:row>
      <xdr:rowOff>10050</xdr:rowOff>
    </xdr:to>
    <xdr:pic>
      <xdr:nvPicPr>
        <xdr:cNvPr id="2" name="Imagen 1">
          <a:extLst>
            <a:ext uri="{FF2B5EF4-FFF2-40B4-BE49-F238E27FC236}">
              <a16:creationId xmlns="" xmlns:a16="http://schemas.microsoft.com/office/drawing/2014/main" id="{2B997094-70AB-45E8-97E5-122286A167A9}"/>
            </a:ext>
          </a:extLst>
        </xdr:cNvPr>
        <xdr:cNvPicPr>
          <a:picLocks noChangeAspect="1"/>
        </xdr:cNvPicPr>
      </xdr:nvPicPr>
      <xdr:blipFill>
        <a:blip xmlns:r="http://schemas.openxmlformats.org/officeDocument/2006/relationships" r:embed="rId1"/>
        <a:stretch>
          <a:fillRect/>
        </a:stretch>
      </xdr:blipFill>
      <xdr:spPr>
        <a:xfrm>
          <a:off x="7031155" y="371555"/>
          <a:ext cx="2394630" cy="657670"/>
        </a:xfrm>
        <a:prstGeom prst="rect">
          <a:avLst/>
        </a:prstGeom>
      </xdr:spPr>
    </xdr:pic>
    <xdr:clientData/>
  </xdr:twoCellAnchor>
  <xdr:twoCellAnchor editAs="oneCell">
    <xdr:from>
      <xdr:col>1</xdr:col>
      <xdr:colOff>616324</xdr:colOff>
      <xdr:row>1</xdr:row>
      <xdr:rowOff>44824</xdr:rowOff>
    </xdr:from>
    <xdr:to>
      <xdr:col>1</xdr:col>
      <xdr:colOff>1568823</xdr:colOff>
      <xdr:row>5</xdr:row>
      <xdr:rowOff>178849</xdr:rowOff>
    </xdr:to>
    <xdr:pic>
      <xdr:nvPicPr>
        <xdr:cNvPr id="3" name="Imagen 2">
          <a:extLst>
            <a:ext uri="{FF2B5EF4-FFF2-40B4-BE49-F238E27FC236}">
              <a16:creationId xmlns="" xmlns:a16="http://schemas.microsoft.com/office/drawing/2014/main" id="{FBDEE0A7-E2EF-44F1-925F-2954C590EB0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1099" y="301999"/>
          <a:ext cx="952499" cy="896025"/>
        </a:xfrm>
        <a:prstGeom prst="rect">
          <a:avLst/>
        </a:prstGeom>
        <a:noFill/>
      </xdr:spPr>
    </xdr:pic>
    <xdr:clientData/>
  </xdr:twoCellAnchor>
  <xdr:twoCellAnchor>
    <xdr:from>
      <xdr:col>3</xdr:col>
      <xdr:colOff>138789</xdr:colOff>
      <xdr:row>50</xdr:row>
      <xdr:rowOff>8986</xdr:rowOff>
    </xdr:from>
    <xdr:to>
      <xdr:col>5</xdr:col>
      <xdr:colOff>1119785</xdr:colOff>
      <xdr:row>52</xdr:row>
      <xdr:rowOff>113658</xdr:rowOff>
    </xdr:to>
    <xdr:sp macro="" textlink="">
      <xdr:nvSpPr>
        <xdr:cNvPr id="4" name="Shape 3">
          <a:extLst>
            <a:ext uri="{FF2B5EF4-FFF2-40B4-BE49-F238E27FC236}">
              <a16:creationId xmlns="" xmlns:a16="http://schemas.microsoft.com/office/drawing/2014/main" id="{D9179391-FAA8-46F6-A480-4DDD3F23A18F}"/>
            </a:ext>
          </a:extLst>
        </xdr:cNvPr>
        <xdr:cNvSpPr txBox="1"/>
      </xdr:nvSpPr>
      <xdr:spPr>
        <a:xfrm>
          <a:off x="5015589" y="14105986"/>
          <a:ext cx="3286046" cy="428522"/>
        </a:xfrm>
        <a:prstGeom prst="rect">
          <a:avLst/>
        </a:prstGeom>
        <a:noFill/>
        <a:ln>
          <a:noFill/>
        </a:ln>
      </xdr:spPr>
      <xdr:txBody>
        <a:bodyPr spcFirstLastPara="1" wrap="square" lIns="91425" tIns="45700" rIns="91425" bIns="45700" anchor="b" anchorCtr="0">
          <a:noAutofit/>
        </a:bodyPr>
        <a:lstStyle/>
        <a:p>
          <a:pPr algn="ctr"/>
          <a:r>
            <a:rPr lang="es-MX" sz="1100" b="0">
              <a:effectLst/>
              <a:latin typeface="Monserat medium"/>
              <a:ea typeface="+mn-ea"/>
              <a:cs typeface="+mn-cs"/>
            </a:rPr>
            <a:t>L.C.P. ERIC MARTÍNEZ PÉREZ</a:t>
          </a:r>
          <a:endParaRPr lang="es-MX" sz="1100">
            <a:effectLst/>
            <a:latin typeface="Monserat medium"/>
          </a:endParaRPr>
        </a:p>
        <a:p>
          <a:pPr algn="ctr"/>
          <a:r>
            <a:rPr lang="es-MX" sz="1100" b="0">
              <a:effectLst/>
              <a:latin typeface="Monserat medium"/>
              <a:ea typeface="+mn-ea"/>
              <a:cs typeface="+mn-cs"/>
            </a:rPr>
            <a:t>DIRECTOR DE CONTABILIDAD GUBERNAMENTAL</a:t>
          </a:r>
          <a:endParaRPr lang="es-MX" sz="1100">
            <a:effectLst/>
            <a:latin typeface="Monserat medium"/>
          </a:endParaRPr>
        </a:p>
      </xdr:txBody>
    </xdr:sp>
    <xdr:clientData/>
  </xdr:twoCellAnchor>
  <xdr:twoCellAnchor>
    <xdr:from>
      <xdr:col>1</xdr:col>
      <xdr:colOff>1743254</xdr:colOff>
      <xdr:row>50</xdr:row>
      <xdr:rowOff>8986</xdr:rowOff>
    </xdr:from>
    <xdr:to>
      <xdr:col>2</xdr:col>
      <xdr:colOff>1302174</xdr:colOff>
      <xdr:row>52</xdr:row>
      <xdr:rowOff>113658</xdr:rowOff>
    </xdr:to>
    <xdr:sp macro="" textlink="">
      <xdr:nvSpPr>
        <xdr:cNvPr id="5" name="Shape 3">
          <a:extLst>
            <a:ext uri="{FF2B5EF4-FFF2-40B4-BE49-F238E27FC236}">
              <a16:creationId xmlns="" xmlns:a16="http://schemas.microsoft.com/office/drawing/2014/main" id="{25781BBF-DDEE-4F0B-B4D6-A597CCF01F72}"/>
            </a:ext>
          </a:extLst>
        </xdr:cNvPr>
        <xdr:cNvSpPr txBox="1"/>
      </xdr:nvSpPr>
      <xdr:spPr>
        <a:xfrm>
          <a:off x="1848029" y="14105986"/>
          <a:ext cx="3026020" cy="428522"/>
        </a:xfrm>
        <a:prstGeom prst="rect">
          <a:avLst/>
        </a:prstGeom>
        <a:noFill/>
        <a:ln>
          <a:noFill/>
        </a:ln>
      </xdr:spPr>
      <xdr:txBody>
        <a:bodyPr spcFirstLastPara="1" wrap="square" lIns="91425" tIns="45700" rIns="91425" bIns="45700" anchor="b" anchorCtr="0">
          <a:noAutofit/>
        </a:bodyPr>
        <a:lstStyle/>
        <a:p>
          <a:pPr algn="ctr"/>
          <a:r>
            <a:rPr lang="es-MX" sz="1100" b="0">
              <a:effectLst/>
              <a:latin typeface="Monserat medium"/>
              <a:ea typeface="+mn-ea"/>
              <a:cs typeface="+mn-cs"/>
            </a:rPr>
            <a:t>MTRO. FARID ACEVEDO LÓPEZ</a:t>
          </a:r>
          <a:endParaRPr lang="es-MX" sz="1100">
            <a:effectLst/>
            <a:latin typeface="Monserat medium"/>
          </a:endParaRPr>
        </a:p>
        <a:p>
          <a:pPr algn="ctr"/>
          <a:r>
            <a:rPr lang="es-MX" sz="1100" b="0">
              <a:effectLst/>
              <a:latin typeface="Monserat medium"/>
              <a:ea typeface="+mn-ea"/>
              <a:cs typeface="+mn-cs"/>
            </a:rPr>
            <a:t>SECRETARIO DE FINANZAS</a:t>
          </a:r>
          <a:endParaRPr lang="es-MX" sz="1100">
            <a:effectLst/>
            <a:latin typeface="Monserat medium"/>
          </a:endParaRPr>
        </a:p>
      </xdr:txBody>
    </xdr:sp>
    <xdr:clientData/>
  </xdr:twoCellAnchor>
</xdr:wsDr>
</file>

<file path=xl/drawings/drawing24.xml><?xml version="1.0" encoding="utf-8"?>
<xdr:wsDr xmlns:xdr="http://schemas.openxmlformats.org/drawingml/2006/spreadsheetDrawing" xmlns:a="http://schemas.openxmlformats.org/drawingml/2006/main">
  <xdr:oneCellAnchor>
    <xdr:from>
      <xdr:col>3</xdr:col>
      <xdr:colOff>630621</xdr:colOff>
      <xdr:row>2</xdr:row>
      <xdr:rowOff>30645</xdr:rowOff>
    </xdr:from>
    <xdr:ext cx="1636046" cy="433632"/>
    <xdr:pic>
      <xdr:nvPicPr>
        <xdr:cNvPr id="2" name="Imagen 1">
          <a:extLst>
            <a:ext uri="{FF2B5EF4-FFF2-40B4-BE49-F238E27FC236}">
              <a16:creationId xmlns="" xmlns:a16="http://schemas.microsoft.com/office/drawing/2014/main" id="{ED6B1C63-3C74-4BFB-9F6B-32301EA31395}"/>
            </a:ext>
          </a:extLst>
        </xdr:cNvPr>
        <xdr:cNvPicPr>
          <a:picLocks noChangeAspect="1"/>
        </xdr:cNvPicPr>
      </xdr:nvPicPr>
      <xdr:blipFill>
        <a:blip xmlns:r="http://schemas.openxmlformats.org/officeDocument/2006/relationships" r:embed="rId1"/>
        <a:stretch>
          <a:fillRect/>
        </a:stretch>
      </xdr:blipFill>
      <xdr:spPr>
        <a:xfrm>
          <a:off x="5678871" y="478320"/>
          <a:ext cx="1636046" cy="433632"/>
        </a:xfrm>
        <a:prstGeom prst="rect">
          <a:avLst/>
        </a:prstGeom>
      </xdr:spPr>
    </xdr:pic>
    <xdr:clientData/>
  </xdr:oneCellAnchor>
  <xdr:twoCellAnchor editAs="oneCell">
    <xdr:from>
      <xdr:col>2</xdr:col>
      <xdr:colOff>381000</xdr:colOff>
      <xdr:row>1</xdr:row>
      <xdr:rowOff>0</xdr:rowOff>
    </xdr:from>
    <xdr:to>
      <xdr:col>2</xdr:col>
      <xdr:colOff>1202939</xdr:colOff>
      <xdr:row>5</xdr:row>
      <xdr:rowOff>145677</xdr:rowOff>
    </xdr:to>
    <xdr:pic>
      <xdr:nvPicPr>
        <xdr:cNvPr id="3" name="Imagen 2">
          <a:extLst>
            <a:ext uri="{FF2B5EF4-FFF2-40B4-BE49-F238E27FC236}">
              <a16:creationId xmlns="" xmlns:a16="http://schemas.microsoft.com/office/drawing/2014/main" id="{63DC0224-81D0-4DB1-AB9C-422272C0BF2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2925" y="285750"/>
          <a:ext cx="821939" cy="793377"/>
        </a:xfrm>
        <a:prstGeom prst="rect">
          <a:avLst/>
        </a:prstGeom>
        <a:noFill/>
      </xdr:spPr>
    </xdr:pic>
    <xdr:clientData/>
  </xdr:twoCellAnchor>
  <xdr:twoCellAnchor>
    <xdr:from>
      <xdr:col>2</xdr:col>
      <xdr:colOff>3630920</xdr:colOff>
      <xdr:row>70</xdr:row>
      <xdr:rowOff>86710</xdr:rowOff>
    </xdr:from>
    <xdr:to>
      <xdr:col>4</xdr:col>
      <xdr:colOff>737633</xdr:colOff>
      <xdr:row>73</xdr:row>
      <xdr:rowOff>61615</xdr:rowOff>
    </xdr:to>
    <xdr:sp macro="" textlink="">
      <xdr:nvSpPr>
        <xdr:cNvPr id="4" name="Shape 3">
          <a:extLst>
            <a:ext uri="{FF2B5EF4-FFF2-40B4-BE49-F238E27FC236}">
              <a16:creationId xmlns="" xmlns:a16="http://schemas.microsoft.com/office/drawing/2014/main" id="{CD7D807D-AACC-4F57-9D80-D97E1D500916}"/>
            </a:ext>
          </a:extLst>
        </xdr:cNvPr>
        <xdr:cNvSpPr txBox="1"/>
      </xdr:nvSpPr>
      <xdr:spPr>
        <a:xfrm>
          <a:off x="3792845" y="11326210"/>
          <a:ext cx="3212238" cy="460680"/>
        </a:xfrm>
        <a:prstGeom prst="rect">
          <a:avLst/>
        </a:prstGeom>
        <a:noFill/>
        <a:ln>
          <a:noFill/>
        </a:ln>
      </xdr:spPr>
      <xdr:txBody>
        <a:bodyPr spcFirstLastPara="1" wrap="square" lIns="91425" tIns="45700" rIns="91425" bIns="45700" anchor="b" anchorCtr="0">
          <a:noAutofit/>
        </a:bodyPr>
        <a:lstStyle/>
        <a:p>
          <a:pPr algn="ctr"/>
          <a:r>
            <a:rPr lang="es-MX" sz="1100" b="0">
              <a:effectLst/>
              <a:latin typeface="Monserat medium"/>
              <a:ea typeface="+mn-ea"/>
              <a:cs typeface="+mn-cs"/>
            </a:rPr>
            <a:t>L.C.P. ERIC MARTÍNEZ PÉREZ</a:t>
          </a:r>
          <a:endParaRPr lang="es-MX" sz="1100">
            <a:effectLst/>
            <a:latin typeface="Monserat medium"/>
          </a:endParaRPr>
        </a:p>
        <a:p>
          <a:pPr algn="ctr"/>
          <a:r>
            <a:rPr lang="es-MX" sz="1100" b="0">
              <a:effectLst/>
              <a:latin typeface="Monserat medium"/>
              <a:ea typeface="+mn-ea"/>
              <a:cs typeface="+mn-cs"/>
            </a:rPr>
            <a:t>DIRECTOR DE CONTABILIDAD GUBERNAMENTAL</a:t>
          </a:r>
          <a:endParaRPr lang="es-MX" sz="1100">
            <a:effectLst/>
            <a:latin typeface="Monserat medium"/>
          </a:endParaRPr>
        </a:p>
      </xdr:txBody>
    </xdr:sp>
    <xdr:clientData/>
  </xdr:twoCellAnchor>
  <xdr:twoCellAnchor>
    <xdr:from>
      <xdr:col>2</xdr:col>
      <xdr:colOff>374041</xdr:colOff>
      <xdr:row>70</xdr:row>
      <xdr:rowOff>86710</xdr:rowOff>
    </xdr:from>
    <xdr:to>
      <xdr:col>2</xdr:col>
      <xdr:colOff>3491357</xdr:colOff>
      <xdr:row>73</xdr:row>
      <xdr:rowOff>61615</xdr:rowOff>
    </xdr:to>
    <xdr:sp macro="" textlink="">
      <xdr:nvSpPr>
        <xdr:cNvPr id="5" name="Shape 3">
          <a:extLst>
            <a:ext uri="{FF2B5EF4-FFF2-40B4-BE49-F238E27FC236}">
              <a16:creationId xmlns="" xmlns:a16="http://schemas.microsoft.com/office/drawing/2014/main" id="{46593AB2-1BF9-4C51-98E2-6E069F9C51D8}"/>
            </a:ext>
          </a:extLst>
        </xdr:cNvPr>
        <xdr:cNvSpPr txBox="1"/>
      </xdr:nvSpPr>
      <xdr:spPr>
        <a:xfrm>
          <a:off x="535966" y="11326210"/>
          <a:ext cx="3117316" cy="460680"/>
        </a:xfrm>
        <a:prstGeom prst="rect">
          <a:avLst/>
        </a:prstGeom>
        <a:noFill/>
        <a:ln>
          <a:noFill/>
        </a:ln>
      </xdr:spPr>
      <xdr:txBody>
        <a:bodyPr spcFirstLastPara="1" wrap="square" lIns="91425" tIns="45700" rIns="91425" bIns="45700" anchor="b" anchorCtr="0">
          <a:noAutofit/>
        </a:bodyPr>
        <a:lstStyle/>
        <a:p>
          <a:pPr algn="ctr"/>
          <a:r>
            <a:rPr lang="es-MX" sz="1100" b="0">
              <a:effectLst/>
              <a:latin typeface="Monserat medium"/>
              <a:ea typeface="+mn-ea"/>
              <a:cs typeface="+mn-cs"/>
            </a:rPr>
            <a:t>MTRO. FARID ACEVEDO LÓPEZ</a:t>
          </a:r>
          <a:endParaRPr lang="es-MX" sz="1100">
            <a:effectLst/>
            <a:latin typeface="Monserat medium"/>
          </a:endParaRPr>
        </a:p>
        <a:p>
          <a:pPr algn="ctr"/>
          <a:r>
            <a:rPr lang="es-MX" sz="1100" b="0">
              <a:effectLst/>
              <a:latin typeface="Monserat medium"/>
              <a:ea typeface="+mn-ea"/>
              <a:cs typeface="+mn-cs"/>
            </a:rPr>
            <a:t>SECRETARIO DE FINANZAS</a:t>
          </a:r>
          <a:endParaRPr lang="es-MX" sz="1100">
            <a:effectLst/>
            <a:latin typeface="Monserat medium"/>
          </a:endParaRPr>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2</xdr:col>
      <xdr:colOff>434552</xdr:colOff>
      <xdr:row>1</xdr:row>
      <xdr:rowOff>65942</xdr:rowOff>
    </xdr:from>
    <xdr:to>
      <xdr:col>3</xdr:col>
      <xdr:colOff>1329223</xdr:colOff>
      <xdr:row>5</xdr:row>
      <xdr:rowOff>61947</xdr:rowOff>
    </xdr:to>
    <xdr:pic>
      <xdr:nvPicPr>
        <xdr:cNvPr id="2" name="Imagen 1">
          <a:extLst>
            <a:ext uri="{FF2B5EF4-FFF2-40B4-BE49-F238E27FC236}">
              <a16:creationId xmlns="" xmlns:a16="http://schemas.microsoft.com/office/drawing/2014/main" id="{54342F13-834B-4CF5-A99E-C98D4E6DE1D0}"/>
            </a:ext>
          </a:extLst>
        </xdr:cNvPr>
        <xdr:cNvPicPr>
          <a:picLocks noChangeAspect="1"/>
        </xdr:cNvPicPr>
      </xdr:nvPicPr>
      <xdr:blipFill>
        <a:blip xmlns:r="http://schemas.openxmlformats.org/officeDocument/2006/relationships" r:embed="rId1"/>
        <a:stretch>
          <a:fillRect/>
        </a:stretch>
      </xdr:blipFill>
      <xdr:spPr>
        <a:xfrm>
          <a:off x="7816427" y="351692"/>
          <a:ext cx="2351996" cy="643705"/>
        </a:xfrm>
        <a:prstGeom prst="rect">
          <a:avLst/>
        </a:prstGeom>
      </xdr:spPr>
    </xdr:pic>
    <xdr:clientData/>
  </xdr:twoCellAnchor>
  <xdr:twoCellAnchor editAs="oneCell">
    <xdr:from>
      <xdr:col>1</xdr:col>
      <xdr:colOff>561975</xdr:colOff>
      <xdr:row>1</xdr:row>
      <xdr:rowOff>0</xdr:rowOff>
    </xdr:from>
    <xdr:to>
      <xdr:col>1</xdr:col>
      <xdr:colOff>1514474</xdr:colOff>
      <xdr:row>6</xdr:row>
      <xdr:rowOff>86400</xdr:rowOff>
    </xdr:to>
    <xdr:pic>
      <xdr:nvPicPr>
        <xdr:cNvPr id="3" name="Imagen 2">
          <a:extLst>
            <a:ext uri="{FF2B5EF4-FFF2-40B4-BE49-F238E27FC236}">
              <a16:creationId xmlns="" xmlns:a16="http://schemas.microsoft.com/office/drawing/2014/main" id="{54D4C7D1-4B3F-4D61-9EE5-69BC269BA74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85750"/>
          <a:ext cx="952499" cy="896025"/>
        </a:xfrm>
        <a:prstGeom prst="rect">
          <a:avLst/>
        </a:prstGeom>
        <a:noFill/>
      </xdr:spPr>
    </xdr:pic>
    <xdr:clientData/>
  </xdr:twoCellAnchor>
  <xdr:twoCellAnchor>
    <xdr:from>
      <xdr:col>1</xdr:col>
      <xdr:colOff>5373161</xdr:colOff>
      <xdr:row>76</xdr:row>
      <xdr:rowOff>65944</xdr:rowOff>
    </xdr:from>
    <xdr:to>
      <xdr:col>2</xdr:col>
      <xdr:colOff>1260136</xdr:colOff>
      <xdr:row>79</xdr:row>
      <xdr:rowOff>26516</xdr:rowOff>
    </xdr:to>
    <xdr:sp macro="" textlink="">
      <xdr:nvSpPr>
        <xdr:cNvPr id="4" name="Shape 3">
          <a:extLst>
            <a:ext uri="{FF2B5EF4-FFF2-40B4-BE49-F238E27FC236}">
              <a16:creationId xmlns="" xmlns:a16="http://schemas.microsoft.com/office/drawing/2014/main" id="{72C646DF-7D7F-4F5C-AB6A-F0335156A2AD}"/>
            </a:ext>
          </a:extLst>
        </xdr:cNvPr>
        <xdr:cNvSpPr txBox="1"/>
      </xdr:nvSpPr>
      <xdr:spPr>
        <a:xfrm>
          <a:off x="5535086" y="14743969"/>
          <a:ext cx="3106925" cy="446347"/>
        </a:xfrm>
        <a:prstGeom prst="rect">
          <a:avLst/>
        </a:prstGeom>
        <a:noFill/>
        <a:ln>
          <a:noFill/>
        </a:ln>
      </xdr:spPr>
      <xdr:txBody>
        <a:bodyPr spcFirstLastPara="1" wrap="square" lIns="91425" tIns="45700" rIns="91425" bIns="45700" anchor="b" anchorCtr="0">
          <a:noAutofit/>
        </a:bodyPr>
        <a:lstStyle/>
        <a:p>
          <a:pPr algn="ctr"/>
          <a:r>
            <a:rPr lang="es-MX" sz="1100" b="0">
              <a:effectLst/>
              <a:latin typeface="Monserat medium"/>
              <a:ea typeface="+mn-ea"/>
              <a:cs typeface="+mn-cs"/>
            </a:rPr>
            <a:t>L.C.P. ERIC MARTÍNEZ PÉREZ</a:t>
          </a:r>
          <a:endParaRPr lang="es-MX" sz="1100">
            <a:effectLst/>
            <a:latin typeface="Monserat medium"/>
          </a:endParaRPr>
        </a:p>
        <a:p>
          <a:pPr algn="ctr"/>
          <a:r>
            <a:rPr lang="es-MX" sz="1100" b="0">
              <a:effectLst/>
              <a:latin typeface="Monserat medium"/>
              <a:ea typeface="+mn-ea"/>
              <a:cs typeface="+mn-cs"/>
            </a:rPr>
            <a:t>DIRECTOR DE CONTABILIDAD GUBERNAMENTAL</a:t>
          </a:r>
          <a:endParaRPr lang="es-MX" sz="1100">
            <a:effectLst/>
            <a:latin typeface="Monserat medium"/>
          </a:endParaRPr>
        </a:p>
      </xdr:txBody>
    </xdr:sp>
    <xdr:clientData/>
  </xdr:twoCellAnchor>
  <xdr:twoCellAnchor>
    <xdr:from>
      <xdr:col>1</xdr:col>
      <xdr:colOff>2116282</xdr:colOff>
      <xdr:row>76</xdr:row>
      <xdr:rowOff>65944</xdr:rowOff>
    </xdr:from>
    <xdr:to>
      <xdr:col>1</xdr:col>
      <xdr:colOff>5233598</xdr:colOff>
      <xdr:row>79</xdr:row>
      <xdr:rowOff>26516</xdr:rowOff>
    </xdr:to>
    <xdr:sp macro="" textlink="">
      <xdr:nvSpPr>
        <xdr:cNvPr id="5" name="Shape 3">
          <a:extLst>
            <a:ext uri="{FF2B5EF4-FFF2-40B4-BE49-F238E27FC236}">
              <a16:creationId xmlns="" xmlns:a16="http://schemas.microsoft.com/office/drawing/2014/main" id="{28E29639-EC24-4CA8-9E9A-C8ADE696D146}"/>
            </a:ext>
          </a:extLst>
        </xdr:cNvPr>
        <xdr:cNvSpPr txBox="1"/>
      </xdr:nvSpPr>
      <xdr:spPr>
        <a:xfrm>
          <a:off x="2278207" y="14743969"/>
          <a:ext cx="3117316" cy="446347"/>
        </a:xfrm>
        <a:prstGeom prst="rect">
          <a:avLst/>
        </a:prstGeom>
        <a:noFill/>
        <a:ln>
          <a:noFill/>
        </a:ln>
      </xdr:spPr>
      <xdr:txBody>
        <a:bodyPr spcFirstLastPara="1" wrap="square" lIns="91425" tIns="45700" rIns="91425" bIns="45700" anchor="b" anchorCtr="0">
          <a:noAutofit/>
        </a:bodyPr>
        <a:lstStyle/>
        <a:p>
          <a:pPr algn="ctr"/>
          <a:r>
            <a:rPr lang="es-MX" sz="1100" b="0">
              <a:effectLst/>
              <a:latin typeface="Monserat medium"/>
              <a:ea typeface="+mn-ea"/>
              <a:cs typeface="+mn-cs"/>
            </a:rPr>
            <a:t>MTRO. FARID ACEVEDO LÓPEZ</a:t>
          </a:r>
          <a:endParaRPr lang="es-MX" sz="1100">
            <a:effectLst/>
            <a:latin typeface="Monserat medium"/>
          </a:endParaRPr>
        </a:p>
        <a:p>
          <a:pPr algn="ctr"/>
          <a:r>
            <a:rPr lang="es-MX" sz="1100" b="0">
              <a:effectLst/>
              <a:latin typeface="Monserat medium"/>
              <a:ea typeface="+mn-ea"/>
              <a:cs typeface="+mn-cs"/>
            </a:rPr>
            <a:t>SECRETARIO DE FINANZAS</a:t>
          </a:r>
          <a:endParaRPr lang="es-MX" sz="1100">
            <a:effectLst/>
            <a:latin typeface="Monserat medium"/>
          </a:endParaRP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4</xdr:col>
      <xdr:colOff>961641</xdr:colOff>
      <xdr:row>1</xdr:row>
      <xdr:rowOff>127972</xdr:rowOff>
    </xdr:from>
    <xdr:to>
      <xdr:col>6</xdr:col>
      <xdr:colOff>949682</xdr:colOff>
      <xdr:row>5</xdr:row>
      <xdr:rowOff>41412</xdr:rowOff>
    </xdr:to>
    <xdr:pic>
      <xdr:nvPicPr>
        <xdr:cNvPr id="2" name="Imagen 1">
          <a:extLst>
            <a:ext uri="{FF2B5EF4-FFF2-40B4-BE49-F238E27FC236}">
              <a16:creationId xmlns="" xmlns:a16="http://schemas.microsoft.com/office/drawing/2014/main" id="{D272A882-6FFD-4105-B4B3-5685C97E86AD}"/>
            </a:ext>
          </a:extLst>
        </xdr:cNvPr>
        <xdr:cNvPicPr>
          <a:picLocks noChangeAspect="1"/>
        </xdr:cNvPicPr>
      </xdr:nvPicPr>
      <xdr:blipFill>
        <a:blip xmlns:r="http://schemas.openxmlformats.org/officeDocument/2006/relationships" r:embed="rId1"/>
        <a:stretch>
          <a:fillRect/>
        </a:stretch>
      </xdr:blipFill>
      <xdr:spPr>
        <a:xfrm>
          <a:off x="6228966" y="413722"/>
          <a:ext cx="2159741" cy="561140"/>
        </a:xfrm>
        <a:prstGeom prst="rect">
          <a:avLst/>
        </a:prstGeom>
      </xdr:spPr>
    </xdr:pic>
    <xdr:clientData/>
  </xdr:twoCellAnchor>
  <xdr:twoCellAnchor editAs="oneCell">
    <xdr:from>
      <xdr:col>1</xdr:col>
      <xdr:colOff>449036</xdr:colOff>
      <xdr:row>1</xdr:row>
      <xdr:rowOff>13607</xdr:rowOff>
    </xdr:from>
    <xdr:to>
      <xdr:col>1</xdr:col>
      <xdr:colOff>1401535</xdr:colOff>
      <xdr:row>6</xdr:row>
      <xdr:rowOff>93203</xdr:rowOff>
    </xdr:to>
    <xdr:pic>
      <xdr:nvPicPr>
        <xdr:cNvPr id="3" name="Imagen 2">
          <a:extLst>
            <a:ext uri="{FF2B5EF4-FFF2-40B4-BE49-F238E27FC236}">
              <a16:creationId xmlns="" xmlns:a16="http://schemas.microsoft.com/office/drawing/2014/main" id="{164EC79C-E565-4350-8083-69F6CB2014C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0961" y="299357"/>
          <a:ext cx="952499" cy="889221"/>
        </a:xfrm>
        <a:prstGeom prst="rect">
          <a:avLst/>
        </a:prstGeom>
        <a:noFill/>
      </xdr:spPr>
    </xdr:pic>
    <xdr:clientData/>
  </xdr:twoCellAnchor>
  <xdr:twoCellAnchor>
    <xdr:from>
      <xdr:col>3</xdr:col>
      <xdr:colOff>283427</xdr:colOff>
      <xdr:row>37</xdr:row>
      <xdr:rowOff>132522</xdr:rowOff>
    </xdr:from>
    <xdr:to>
      <xdr:col>6</xdr:col>
      <xdr:colOff>116416</xdr:colOff>
      <xdr:row>40</xdr:row>
      <xdr:rowOff>107430</xdr:rowOff>
    </xdr:to>
    <xdr:sp macro="" textlink="">
      <xdr:nvSpPr>
        <xdr:cNvPr id="4" name="Shape 3">
          <a:extLst>
            <a:ext uri="{FF2B5EF4-FFF2-40B4-BE49-F238E27FC236}">
              <a16:creationId xmlns="" xmlns:a16="http://schemas.microsoft.com/office/drawing/2014/main" id="{953CD276-A42A-42F7-8D00-50382E56A569}"/>
            </a:ext>
          </a:extLst>
        </xdr:cNvPr>
        <xdr:cNvSpPr txBox="1"/>
      </xdr:nvSpPr>
      <xdr:spPr>
        <a:xfrm>
          <a:off x="4464902" y="10943397"/>
          <a:ext cx="3090539" cy="432108"/>
        </a:xfrm>
        <a:prstGeom prst="rect">
          <a:avLst/>
        </a:prstGeom>
        <a:noFill/>
        <a:ln>
          <a:noFill/>
        </a:ln>
      </xdr:spPr>
      <xdr:txBody>
        <a:bodyPr spcFirstLastPara="1" wrap="square" lIns="91425" tIns="45700" rIns="91425" bIns="45700" anchor="b" anchorCtr="0">
          <a:noAutofit/>
        </a:bodyPr>
        <a:lstStyle/>
        <a:p>
          <a:pPr algn="ctr"/>
          <a:r>
            <a:rPr lang="es-MX" sz="1050" b="0">
              <a:effectLst/>
              <a:latin typeface="Monserat medium"/>
              <a:ea typeface="+mn-ea"/>
              <a:cs typeface="+mn-cs"/>
            </a:rPr>
            <a:t>L.C.P. ERIC MARTÍNEZ PÉREZ</a:t>
          </a:r>
          <a:endParaRPr lang="es-MX" sz="1050">
            <a:effectLst/>
            <a:latin typeface="Monserat medium"/>
          </a:endParaRPr>
        </a:p>
        <a:p>
          <a:pPr algn="ctr"/>
          <a:r>
            <a:rPr lang="es-MX" sz="1050" b="0">
              <a:effectLst/>
              <a:latin typeface="Monserat medium"/>
              <a:ea typeface="+mn-ea"/>
              <a:cs typeface="+mn-cs"/>
            </a:rPr>
            <a:t>DIRECTOR DE CONTABILIDAD GUBERNAMENTAL</a:t>
          </a:r>
          <a:endParaRPr lang="es-MX" sz="1050">
            <a:effectLst/>
            <a:latin typeface="Monserat medium"/>
          </a:endParaRPr>
        </a:p>
      </xdr:txBody>
    </xdr:sp>
    <xdr:clientData/>
  </xdr:twoCellAnchor>
  <xdr:twoCellAnchor>
    <xdr:from>
      <xdr:col>1</xdr:col>
      <xdr:colOff>1770404</xdr:colOff>
      <xdr:row>37</xdr:row>
      <xdr:rowOff>132522</xdr:rowOff>
    </xdr:from>
    <xdr:to>
      <xdr:col>2</xdr:col>
      <xdr:colOff>707419</xdr:colOff>
      <xdr:row>40</xdr:row>
      <xdr:rowOff>107430</xdr:rowOff>
    </xdr:to>
    <xdr:sp macro="" textlink="">
      <xdr:nvSpPr>
        <xdr:cNvPr id="5" name="Shape 3">
          <a:extLst>
            <a:ext uri="{FF2B5EF4-FFF2-40B4-BE49-F238E27FC236}">
              <a16:creationId xmlns="" xmlns:a16="http://schemas.microsoft.com/office/drawing/2014/main" id="{478972BE-B91F-40B1-995C-4DB1223BBA4C}"/>
            </a:ext>
          </a:extLst>
        </xdr:cNvPr>
        <xdr:cNvSpPr txBox="1"/>
      </xdr:nvSpPr>
      <xdr:spPr>
        <a:xfrm>
          <a:off x="1932329" y="10943397"/>
          <a:ext cx="1870715" cy="432108"/>
        </a:xfrm>
        <a:prstGeom prst="rect">
          <a:avLst/>
        </a:prstGeom>
        <a:noFill/>
        <a:ln>
          <a:noFill/>
        </a:ln>
      </xdr:spPr>
      <xdr:txBody>
        <a:bodyPr spcFirstLastPara="1" wrap="square" lIns="91425" tIns="45700" rIns="91425" bIns="45700" anchor="b" anchorCtr="0">
          <a:noAutofit/>
        </a:bodyPr>
        <a:lstStyle/>
        <a:p>
          <a:pPr algn="ctr"/>
          <a:r>
            <a:rPr lang="es-MX" sz="1050" b="0">
              <a:effectLst/>
              <a:latin typeface="Monserat medium"/>
              <a:ea typeface="+mn-ea"/>
              <a:cs typeface="+mn-cs"/>
            </a:rPr>
            <a:t>MTRO. FARID ACEVEDO LÓPEZ</a:t>
          </a:r>
          <a:endParaRPr lang="es-MX" sz="1050">
            <a:effectLst/>
            <a:latin typeface="Monserat medium"/>
          </a:endParaRPr>
        </a:p>
        <a:p>
          <a:pPr algn="ctr"/>
          <a:r>
            <a:rPr lang="es-MX" sz="1050" b="0">
              <a:effectLst/>
              <a:latin typeface="Monserat medium"/>
              <a:ea typeface="+mn-ea"/>
              <a:cs typeface="+mn-cs"/>
            </a:rPr>
            <a:t>SECRETARIO DE FINANZAS</a:t>
          </a:r>
          <a:endParaRPr lang="es-MX" sz="1050">
            <a:effectLst/>
            <a:latin typeface="Monserat medium"/>
          </a:endParaRPr>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4</xdr:col>
      <xdr:colOff>340606</xdr:colOff>
      <xdr:row>1</xdr:row>
      <xdr:rowOff>117075</xdr:rowOff>
    </xdr:from>
    <xdr:to>
      <xdr:col>5</xdr:col>
      <xdr:colOff>1110198</xdr:colOff>
      <xdr:row>5</xdr:row>
      <xdr:rowOff>49605</xdr:rowOff>
    </xdr:to>
    <xdr:pic>
      <xdr:nvPicPr>
        <xdr:cNvPr id="2" name="Imagen 1">
          <a:extLst>
            <a:ext uri="{FF2B5EF4-FFF2-40B4-BE49-F238E27FC236}">
              <a16:creationId xmlns="" xmlns:a16="http://schemas.microsoft.com/office/drawing/2014/main" id="{DAF90BE0-242A-43FE-9FFD-A89517E4D4B7}"/>
            </a:ext>
          </a:extLst>
        </xdr:cNvPr>
        <xdr:cNvPicPr>
          <a:picLocks noChangeAspect="1"/>
        </xdr:cNvPicPr>
      </xdr:nvPicPr>
      <xdr:blipFill>
        <a:blip xmlns:r="http://schemas.openxmlformats.org/officeDocument/2006/relationships" r:embed="rId1"/>
        <a:stretch>
          <a:fillRect/>
        </a:stretch>
      </xdr:blipFill>
      <xdr:spPr>
        <a:xfrm>
          <a:off x="6246106" y="402825"/>
          <a:ext cx="2112617" cy="580230"/>
        </a:xfrm>
        <a:prstGeom prst="rect">
          <a:avLst/>
        </a:prstGeom>
      </xdr:spPr>
    </xdr:pic>
    <xdr:clientData/>
  </xdr:twoCellAnchor>
  <xdr:twoCellAnchor editAs="oneCell">
    <xdr:from>
      <xdr:col>1</xdr:col>
      <xdr:colOff>503006</xdr:colOff>
      <xdr:row>1</xdr:row>
      <xdr:rowOff>0</xdr:rowOff>
    </xdr:from>
    <xdr:to>
      <xdr:col>1</xdr:col>
      <xdr:colOff>1455505</xdr:colOff>
      <xdr:row>6</xdr:row>
      <xdr:rowOff>93357</xdr:rowOff>
    </xdr:to>
    <xdr:pic>
      <xdr:nvPicPr>
        <xdr:cNvPr id="3" name="Imagen 2">
          <a:extLst>
            <a:ext uri="{FF2B5EF4-FFF2-40B4-BE49-F238E27FC236}">
              <a16:creationId xmlns="" xmlns:a16="http://schemas.microsoft.com/office/drawing/2014/main" id="{4AA496C5-AAA2-4041-8720-82948A79321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4931" y="285750"/>
          <a:ext cx="952499" cy="902982"/>
        </a:xfrm>
        <a:prstGeom prst="rect">
          <a:avLst/>
        </a:prstGeom>
        <a:noFill/>
      </xdr:spPr>
    </xdr:pic>
    <xdr:clientData/>
  </xdr:twoCellAnchor>
  <xdr:twoCellAnchor>
    <xdr:from>
      <xdr:col>3</xdr:col>
      <xdr:colOff>0</xdr:colOff>
      <xdr:row>44</xdr:row>
      <xdr:rowOff>147641</xdr:rowOff>
    </xdr:from>
    <xdr:to>
      <xdr:col>5</xdr:col>
      <xdr:colOff>492125</xdr:colOff>
      <xdr:row>47</xdr:row>
      <xdr:rowOff>49109</xdr:rowOff>
    </xdr:to>
    <xdr:sp macro="" textlink="">
      <xdr:nvSpPr>
        <xdr:cNvPr id="4" name="Shape 3">
          <a:extLst>
            <a:ext uri="{FF2B5EF4-FFF2-40B4-BE49-F238E27FC236}">
              <a16:creationId xmlns="" xmlns:a16="http://schemas.microsoft.com/office/drawing/2014/main" id="{340CD506-5A26-431C-9853-436349C03E70}"/>
            </a:ext>
          </a:extLst>
        </xdr:cNvPr>
        <xdr:cNvSpPr txBox="1"/>
      </xdr:nvSpPr>
      <xdr:spPr>
        <a:xfrm>
          <a:off x="4562475" y="10348916"/>
          <a:ext cx="3178175" cy="358668"/>
        </a:xfrm>
        <a:prstGeom prst="rect">
          <a:avLst/>
        </a:prstGeom>
        <a:noFill/>
        <a:ln>
          <a:noFill/>
        </a:ln>
      </xdr:spPr>
      <xdr:txBody>
        <a:bodyPr spcFirstLastPara="1" wrap="square" lIns="91425" tIns="45700" rIns="91425" bIns="45700" anchor="b" anchorCtr="0">
          <a:noAutofit/>
        </a:bodyPr>
        <a:lstStyle/>
        <a:p>
          <a:pPr algn="ctr"/>
          <a:r>
            <a:rPr lang="es-MX" sz="1100" b="0">
              <a:effectLst/>
              <a:latin typeface="Monserat medium"/>
              <a:ea typeface="+mn-ea"/>
              <a:cs typeface="+mn-cs"/>
            </a:rPr>
            <a:t>L.C.P. ERIC MARTÍNEZ PÉREZ</a:t>
          </a:r>
          <a:endParaRPr lang="es-MX" sz="1100">
            <a:effectLst/>
            <a:latin typeface="Monserat medium"/>
          </a:endParaRPr>
        </a:p>
        <a:p>
          <a:pPr algn="ctr"/>
          <a:r>
            <a:rPr lang="es-MX" sz="1100" b="0">
              <a:effectLst/>
              <a:latin typeface="Monserat medium"/>
              <a:ea typeface="+mn-ea"/>
              <a:cs typeface="+mn-cs"/>
            </a:rPr>
            <a:t>DIRECTOR DE CONTABILIDAD GUBERNAMENTAL</a:t>
          </a:r>
          <a:endParaRPr lang="es-MX" sz="1100">
            <a:effectLst/>
            <a:latin typeface="Monserat medium"/>
          </a:endParaRPr>
        </a:p>
      </xdr:txBody>
    </xdr:sp>
    <xdr:clientData/>
  </xdr:twoCellAnchor>
  <xdr:twoCellAnchor>
    <xdr:from>
      <xdr:col>1</xdr:col>
      <xdr:colOff>1103319</xdr:colOff>
      <xdr:row>44</xdr:row>
      <xdr:rowOff>147641</xdr:rowOff>
    </xdr:from>
    <xdr:to>
      <xdr:col>2</xdr:col>
      <xdr:colOff>889000</xdr:colOff>
      <xdr:row>47</xdr:row>
      <xdr:rowOff>49109</xdr:rowOff>
    </xdr:to>
    <xdr:sp macro="" textlink="">
      <xdr:nvSpPr>
        <xdr:cNvPr id="5" name="Shape 3">
          <a:extLst>
            <a:ext uri="{FF2B5EF4-FFF2-40B4-BE49-F238E27FC236}">
              <a16:creationId xmlns="" xmlns:a16="http://schemas.microsoft.com/office/drawing/2014/main" id="{5AB27E98-2035-40EA-992B-8D4FB16B95DA}"/>
            </a:ext>
          </a:extLst>
        </xdr:cNvPr>
        <xdr:cNvSpPr txBox="1"/>
      </xdr:nvSpPr>
      <xdr:spPr>
        <a:xfrm>
          <a:off x="1265244" y="10348916"/>
          <a:ext cx="2843206" cy="358668"/>
        </a:xfrm>
        <a:prstGeom prst="rect">
          <a:avLst/>
        </a:prstGeom>
        <a:noFill/>
        <a:ln>
          <a:noFill/>
        </a:ln>
      </xdr:spPr>
      <xdr:txBody>
        <a:bodyPr spcFirstLastPara="1" wrap="square" lIns="91425" tIns="45700" rIns="91425" bIns="45700" anchor="b" anchorCtr="0">
          <a:noAutofit/>
        </a:bodyPr>
        <a:lstStyle/>
        <a:p>
          <a:pPr algn="ctr"/>
          <a:r>
            <a:rPr lang="es-MX" sz="1100" b="0">
              <a:effectLst/>
              <a:latin typeface="Monserat medium"/>
              <a:ea typeface="+mn-ea"/>
              <a:cs typeface="+mn-cs"/>
            </a:rPr>
            <a:t>MTRO. FARID ACEVEDO LÓPEZ</a:t>
          </a:r>
          <a:endParaRPr lang="es-MX" sz="1100">
            <a:effectLst/>
            <a:latin typeface="Monserat medium"/>
          </a:endParaRPr>
        </a:p>
        <a:p>
          <a:pPr algn="ctr"/>
          <a:r>
            <a:rPr lang="es-MX" sz="1100" b="0">
              <a:effectLst/>
              <a:latin typeface="Monserat medium"/>
              <a:ea typeface="+mn-ea"/>
              <a:cs typeface="+mn-cs"/>
            </a:rPr>
            <a:t>SECRETARIO DE FINANZAS</a:t>
          </a:r>
          <a:endParaRPr lang="es-MX" sz="1100">
            <a:effectLst/>
            <a:latin typeface="Monserat medium"/>
          </a:endParaRPr>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4</xdr:col>
      <xdr:colOff>2256693</xdr:colOff>
      <xdr:row>1</xdr:row>
      <xdr:rowOff>155139</xdr:rowOff>
    </xdr:from>
    <xdr:to>
      <xdr:col>6</xdr:col>
      <xdr:colOff>211563</xdr:colOff>
      <xdr:row>4</xdr:row>
      <xdr:rowOff>173502</xdr:rowOff>
    </xdr:to>
    <xdr:pic>
      <xdr:nvPicPr>
        <xdr:cNvPr id="2" name="Imagen 1">
          <a:extLst>
            <a:ext uri="{FF2B5EF4-FFF2-40B4-BE49-F238E27FC236}">
              <a16:creationId xmlns="" xmlns:a16="http://schemas.microsoft.com/office/drawing/2014/main" id="{08D6AF1C-39DF-47D4-9FE2-74E8CC08EDFB}"/>
            </a:ext>
          </a:extLst>
        </xdr:cNvPr>
        <xdr:cNvPicPr>
          <a:picLocks noChangeAspect="1"/>
        </xdr:cNvPicPr>
      </xdr:nvPicPr>
      <xdr:blipFill>
        <a:blip xmlns:r="http://schemas.openxmlformats.org/officeDocument/2006/relationships" r:embed="rId1"/>
        <a:stretch>
          <a:fillRect/>
        </a:stretch>
      </xdr:blipFill>
      <xdr:spPr>
        <a:xfrm>
          <a:off x="8000268" y="440889"/>
          <a:ext cx="2488770" cy="647013"/>
        </a:xfrm>
        <a:prstGeom prst="rect">
          <a:avLst/>
        </a:prstGeom>
      </xdr:spPr>
    </xdr:pic>
    <xdr:clientData/>
  </xdr:twoCellAnchor>
  <xdr:twoCellAnchor editAs="oneCell">
    <xdr:from>
      <xdr:col>1</xdr:col>
      <xdr:colOff>455543</xdr:colOff>
      <xdr:row>1</xdr:row>
      <xdr:rowOff>24847</xdr:rowOff>
    </xdr:from>
    <xdr:to>
      <xdr:col>1</xdr:col>
      <xdr:colOff>1408042</xdr:colOff>
      <xdr:row>5</xdr:row>
      <xdr:rowOff>92611</xdr:rowOff>
    </xdr:to>
    <xdr:pic>
      <xdr:nvPicPr>
        <xdr:cNvPr id="3" name="Imagen 2">
          <a:extLst>
            <a:ext uri="{FF2B5EF4-FFF2-40B4-BE49-F238E27FC236}">
              <a16:creationId xmlns="" xmlns:a16="http://schemas.microsoft.com/office/drawing/2014/main" id="{C9DB0E03-14FD-4C34-BA10-E5F0376F486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7468" y="310597"/>
          <a:ext cx="952499" cy="905964"/>
        </a:xfrm>
        <a:prstGeom prst="rect">
          <a:avLst/>
        </a:prstGeom>
        <a:noFill/>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6</xdr:col>
      <xdr:colOff>457200</xdr:colOff>
      <xdr:row>0</xdr:row>
      <xdr:rowOff>0</xdr:rowOff>
    </xdr:from>
    <xdr:to>
      <xdr:col>9</xdr:col>
      <xdr:colOff>314325</xdr:colOff>
      <xdr:row>1</xdr:row>
      <xdr:rowOff>9525</xdr:rowOff>
    </xdr:to>
    <xdr:pic>
      <xdr:nvPicPr>
        <xdr:cNvPr id="2" name="Imagen 1">
          <a:extLst>
            <a:ext uri="{FF2B5EF4-FFF2-40B4-BE49-F238E27FC236}">
              <a16:creationId xmlns="" xmlns:a16="http://schemas.microsoft.com/office/drawing/2014/main" id="{C2FC8054-37CD-FA02-05A4-EEC12878B71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29200" y="0"/>
          <a:ext cx="2143125" cy="200025"/>
        </a:xfrm>
        <a:prstGeom prst="rect">
          <a:avLst/>
        </a:prstGeom>
        <a:solidFill>
          <a:srgbClr xmlns:mc="http://schemas.openxmlformats.org/markup-compatibility/2006" xmlns:a14="http://schemas.microsoft.com/office/drawing/2010/main" val="FFFFFF" mc:Ignorable="a14" a14:legacySpreadsheetColorIndex="1"/>
        </a:solidFill>
        <a:ln w="9525">
          <a:solidFill>
            <a:srgbClr xmlns:mc="http://schemas.openxmlformats.org/markup-compatibility/2006" xmlns:a14="http://schemas.microsoft.com/office/drawing/2010/main" val="000000" mc:Ignorable="a14" a14:legacySpreadsheetColorIndex="64"/>
          </a:solidFill>
          <a:prstDash val="solid"/>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1001830</xdr:colOff>
      <xdr:row>0</xdr:row>
      <xdr:rowOff>114380</xdr:rowOff>
    </xdr:from>
    <xdr:to>
      <xdr:col>5</xdr:col>
      <xdr:colOff>1091410</xdr:colOff>
      <xdr:row>4</xdr:row>
      <xdr:rowOff>10050</xdr:rowOff>
    </xdr:to>
    <xdr:pic>
      <xdr:nvPicPr>
        <xdr:cNvPr id="2" name="Imagen 1">
          <a:extLst>
            <a:ext uri="{FF2B5EF4-FFF2-40B4-BE49-F238E27FC236}">
              <a16:creationId xmlns="" xmlns:a16="http://schemas.microsoft.com/office/drawing/2014/main" id="{2B997094-70AB-45E8-97E5-122286A167A9}"/>
            </a:ext>
          </a:extLst>
        </xdr:cNvPr>
        <xdr:cNvPicPr>
          <a:picLocks noChangeAspect="1"/>
        </xdr:cNvPicPr>
      </xdr:nvPicPr>
      <xdr:blipFill>
        <a:blip xmlns:r="http://schemas.openxmlformats.org/officeDocument/2006/relationships" r:embed="rId1"/>
        <a:stretch>
          <a:fillRect/>
        </a:stretch>
      </xdr:blipFill>
      <xdr:spPr>
        <a:xfrm>
          <a:off x="6987926" y="114380"/>
          <a:ext cx="2434196" cy="657670"/>
        </a:xfrm>
        <a:prstGeom prst="rect">
          <a:avLst/>
        </a:prstGeom>
      </xdr:spPr>
    </xdr:pic>
    <xdr:clientData/>
  </xdr:twoCellAnchor>
  <xdr:twoCellAnchor editAs="oneCell">
    <xdr:from>
      <xdr:col>0</xdr:col>
      <xdr:colOff>616324</xdr:colOff>
      <xdr:row>0</xdr:row>
      <xdr:rowOff>44824</xdr:rowOff>
    </xdr:from>
    <xdr:to>
      <xdr:col>0</xdr:col>
      <xdr:colOff>1568823</xdr:colOff>
      <xdr:row>4</xdr:row>
      <xdr:rowOff>178849</xdr:rowOff>
    </xdr:to>
    <xdr:pic>
      <xdr:nvPicPr>
        <xdr:cNvPr id="3" name="Imagen 2">
          <a:extLst>
            <a:ext uri="{FF2B5EF4-FFF2-40B4-BE49-F238E27FC236}">
              <a16:creationId xmlns="" xmlns:a16="http://schemas.microsoft.com/office/drawing/2014/main" id="{FBDEE0A7-E2EF-44F1-925F-2954C590EB0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6324" y="44824"/>
          <a:ext cx="952499" cy="896025"/>
        </a:xfrm>
        <a:prstGeom prst="rect">
          <a:avLst/>
        </a:prstGeom>
        <a:noFill/>
      </xdr:spPr>
    </xdr:pic>
    <xdr:clientData/>
  </xdr:twoCellAnchor>
  <xdr:twoCellAnchor>
    <xdr:from>
      <xdr:col>2</xdr:col>
      <xdr:colOff>138789</xdr:colOff>
      <xdr:row>49</xdr:row>
      <xdr:rowOff>8986</xdr:rowOff>
    </xdr:from>
    <xdr:to>
      <xdr:col>4</xdr:col>
      <xdr:colOff>1119785</xdr:colOff>
      <xdr:row>51</xdr:row>
      <xdr:rowOff>113658</xdr:rowOff>
    </xdr:to>
    <xdr:sp macro="" textlink="">
      <xdr:nvSpPr>
        <xdr:cNvPr id="4" name="Shape 3">
          <a:extLst>
            <a:ext uri="{FF2B5EF4-FFF2-40B4-BE49-F238E27FC236}">
              <a16:creationId xmlns="" xmlns:a16="http://schemas.microsoft.com/office/drawing/2014/main" id="{6D4D355B-316A-4822-BD89-C2E6CDC0EF4F}"/>
            </a:ext>
          </a:extLst>
        </xdr:cNvPr>
        <xdr:cNvSpPr txBox="1"/>
      </xdr:nvSpPr>
      <xdr:spPr>
        <a:xfrm>
          <a:off x="4910814" y="13848811"/>
          <a:ext cx="3286046" cy="428522"/>
        </a:xfrm>
        <a:prstGeom prst="rect">
          <a:avLst/>
        </a:prstGeom>
        <a:noFill/>
        <a:ln>
          <a:noFill/>
        </a:ln>
      </xdr:spPr>
      <xdr:txBody>
        <a:bodyPr spcFirstLastPara="1" wrap="square" lIns="91425" tIns="45700" rIns="91425" bIns="45700" anchor="b" anchorCtr="0">
          <a:noAutofit/>
        </a:bodyPr>
        <a:lstStyle/>
        <a:p>
          <a:pPr algn="ctr"/>
          <a:r>
            <a:rPr lang="es-MX" sz="1100" b="0">
              <a:effectLst/>
              <a:latin typeface="Monserat medium"/>
              <a:ea typeface="+mn-ea"/>
              <a:cs typeface="+mn-cs"/>
            </a:rPr>
            <a:t>L.C.P. ERIC MARTÍNEZ PÉREZ</a:t>
          </a:r>
          <a:endParaRPr lang="es-MX" sz="1100">
            <a:effectLst/>
            <a:latin typeface="Monserat medium"/>
          </a:endParaRPr>
        </a:p>
        <a:p>
          <a:pPr algn="ctr"/>
          <a:r>
            <a:rPr lang="es-MX" sz="1100" b="0">
              <a:effectLst/>
              <a:latin typeface="Monserat medium"/>
              <a:ea typeface="+mn-ea"/>
              <a:cs typeface="+mn-cs"/>
            </a:rPr>
            <a:t>DIRECTOR DE CONTABILIDAD GUBERNAMENTAL</a:t>
          </a:r>
          <a:endParaRPr lang="es-MX" sz="1100">
            <a:effectLst/>
            <a:latin typeface="Monserat medium"/>
          </a:endParaRPr>
        </a:p>
      </xdr:txBody>
    </xdr:sp>
    <xdr:clientData/>
  </xdr:twoCellAnchor>
  <xdr:twoCellAnchor>
    <xdr:from>
      <xdr:col>0</xdr:col>
      <xdr:colOff>1743254</xdr:colOff>
      <xdr:row>49</xdr:row>
      <xdr:rowOff>8986</xdr:rowOff>
    </xdr:from>
    <xdr:to>
      <xdr:col>1</xdr:col>
      <xdr:colOff>1302174</xdr:colOff>
      <xdr:row>51</xdr:row>
      <xdr:rowOff>113658</xdr:rowOff>
    </xdr:to>
    <xdr:sp macro="" textlink="">
      <xdr:nvSpPr>
        <xdr:cNvPr id="5" name="Shape 3">
          <a:extLst>
            <a:ext uri="{FF2B5EF4-FFF2-40B4-BE49-F238E27FC236}">
              <a16:creationId xmlns="" xmlns:a16="http://schemas.microsoft.com/office/drawing/2014/main" id="{5240D8E2-4588-4546-B4C6-FF7DA6E16F2A}"/>
            </a:ext>
          </a:extLst>
        </xdr:cNvPr>
        <xdr:cNvSpPr txBox="1"/>
      </xdr:nvSpPr>
      <xdr:spPr>
        <a:xfrm>
          <a:off x="1743254" y="13848811"/>
          <a:ext cx="3026020" cy="428522"/>
        </a:xfrm>
        <a:prstGeom prst="rect">
          <a:avLst/>
        </a:prstGeom>
        <a:noFill/>
        <a:ln>
          <a:noFill/>
        </a:ln>
      </xdr:spPr>
      <xdr:txBody>
        <a:bodyPr spcFirstLastPara="1" wrap="square" lIns="91425" tIns="45700" rIns="91425" bIns="45700" anchor="b" anchorCtr="0">
          <a:noAutofit/>
        </a:bodyPr>
        <a:lstStyle/>
        <a:p>
          <a:pPr algn="ctr"/>
          <a:r>
            <a:rPr lang="es-MX" sz="1100" b="0">
              <a:effectLst/>
              <a:latin typeface="Monserat medium"/>
              <a:ea typeface="+mn-ea"/>
              <a:cs typeface="+mn-cs"/>
            </a:rPr>
            <a:t>MTRO. FARID ACEVEDO LÓPEZ</a:t>
          </a:r>
          <a:endParaRPr lang="es-MX" sz="1100">
            <a:effectLst/>
            <a:latin typeface="Monserat medium"/>
          </a:endParaRPr>
        </a:p>
        <a:p>
          <a:pPr algn="ctr"/>
          <a:r>
            <a:rPr lang="es-MX" sz="1100" b="0">
              <a:effectLst/>
              <a:latin typeface="Monserat medium"/>
              <a:ea typeface="+mn-ea"/>
              <a:cs typeface="+mn-cs"/>
            </a:rPr>
            <a:t>SECRETARIO DE FINANZAS</a:t>
          </a:r>
          <a:endParaRPr lang="es-MX" sz="1100">
            <a:effectLst/>
            <a:latin typeface="Monserat medium"/>
          </a:endParaRPr>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6</xdr:col>
      <xdr:colOff>533400</xdr:colOff>
      <xdr:row>0</xdr:row>
      <xdr:rowOff>0</xdr:rowOff>
    </xdr:from>
    <xdr:to>
      <xdr:col>9</xdr:col>
      <xdr:colOff>390525</xdr:colOff>
      <xdr:row>1</xdr:row>
      <xdr:rowOff>9525</xdr:rowOff>
    </xdr:to>
    <xdr:pic>
      <xdr:nvPicPr>
        <xdr:cNvPr id="2" name="Imagen 1">
          <a:extLst>
            <a:ext uri="{FF2B5EF4-FFF2-40B4-BE49-F238E27FC236}">
              <a16:creationId xmlns="" xmlns:a16="http://schemas.microsoft.com/office/drawing/2014/main" id="{2B1ECD36-A0C3-852F-7E3E-FA6780F9F51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05400" y="0"/>
          <a:ext cx="2143125" cy="200025"/>
        </a:xfrm>
        <a:prstGeom prst="rect">
          <a:avLst/>
        </a:prstGeom>
        <a:solidFill>
          <a:srgbClr xmlns:mc="http://schemas.openxmlformats.org/markup-compatibility/2006" xmlns:a14="http://schemas.microsoft.com/office/drawing/2010/main" val="FFFFFF" mc:Ignorable="a14" a14:legacySpreadsheetColorIndex="1"/>
        </a:solidFill>
        <a:ln w="9525">
          <a:solidFill>
            <a:srgbClr xmlns:mc="http://schemas.openxmlformats.org/markup-compatibility/2006" xmlns:a14="http://schemas.microsoft.com/office/drawing/2010/main" val="000000" mc:Ignorable="a14" a14:legacySpreadsheetColorIndex="64"/>
          </a:solidFill>
          <a:prstDash val="solid"/>
          <a:miter lim="800000"/>
          <a:headEnd/>
          <a:tailEnd/>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6</xdr:col>
      <xdr:colOff>381000</xdr:colOff>
      <xdr:row>0</xdr:row>
      <xdr:rowOff>0</xdr:rowOff>
    </xdr:from>
    <xdr:to>
      <xdr:col>9</xdr:col>
      <xdr:colOff>238125</xdr:colOff>
      <xdr:row>2</xdr:row>
      <xdr:rowOff>9525</xdr:rowOff>
    </xdr:to>
    <xdr:pic>
      <xdr:nvPicPr>
        <xdr:cNvPr id="2" name="Imagen 1">
          <a:extLst>
            <a:ext uri="{FF2B5EF4-FFF2-40B4-BE49-F238E27FC236}">
              <a16:creationId xmlns="" xmlns:a16="http://schemas.microsoft.com/office/drawing/2014/main" id="{256EF57B-0BCA-DBDF-0254-ED486B1F7D1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0" y="0"/>
          <a:ext cx="2143125" cy="361950"/>
        </a:xfrm>
        <a:prstGeom prst="rect">
          <a:avLst/>
        </a:prstGeom>
        <a:solidFill>
          <a:srgbClr xmlns:mc="http://schemas.openxmlformats.org/markup-compatibility/2006" xmlns:a14="http://schemas.microsoft.com/office/drawing/2010/main" val="FFFFFF" mc:Ignorable="a14" a14:legacySpreadsheetColorIndex="1"/>
        </a:solidFill>
        <a:ln w="9525">
          <a:solidFill>
            <a:srgbClr xmlns:mc="http://schemas.openxmlformats.org/markup-compatibility/2006" xmlns:a14="http://schemas.microsoft.com/office/drawing/2010/main" val="000000" mc:Ignorable="a14" a14:legacySpreadsheetColorIndex="64"/>
          </a:solidFill>
          <a:prstDash val="solid"/>
          <a:miter lim="800000"/>
          <a:headEnd/>
          <a:tailEnd/>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6</xdr:col>
      <xdr:colOff>533400</xdr:colOff>
      <xdr:row>0</xdr:row>
      <xdr:rowOff>0</xdr:rowOff>
    </xdr:from>
    <xdr:to>
      <xdr:col>9</xdr:col>
      <xdr:colOff>390525</xdr:colOff>
      <xdr:row>2</xdr:row>
      <xdr:rowOff>9525</xdr:rowOff>
    </xdr:to>
    <xdr:pic>
      <xdr:nvPicPr>
        <xdr:cNvPr id="2" name="Imagen 1">
          <a:extLst>
            <a:ext uri="{FF2B5EF4-FFF2-40B4-BE49-F238E27FC236}">
              <a16:creationId xmlns="" xmlns:a16="http://schemas.microsoft.com/office/drawing/2014/main" id="{CCD198FB-7406-F536-495B-66550B7129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05400" y="0"/>
          <a:ext cx="2143125" cy="361950"/>
        </a:xfrm>
        <a:prstGeom prst="rect">
          <a:avLst/>
        </a:prstGeom>
        <a:solidFill>
          <a:srgbClr xmlns:mc="http://schemas.openxmlformats.org/markup-compatibility/2006" xmlns:a14="http://schemas.microsoft.com/office/drawing/2010/main" val="FFFFFF" mc:Ignorable="a14" a14:legacySpreadsheetColorIndex="1"/>
        </a:solidFill>
        <a:ln w="9525">
          <a:solidFill>
            <a:srgbClr xmlns:mc="http://schemas.openxmlformats.org/markup-compatibility/2006" xmlns:a14="http://schemas.microsoft.com/office/drawing/2010/main" val="000000" mc:Ignorable="a14" a14:legacySpreadsheetColorIndex="64"/>
          </a:solidFill>
          <a:prstDash val="solid"/>
          <a:miter lim="800000"/>
          <a:headEnd/>
          <a:tailEnd/>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6</xdr:col>
      <xdr:colOff>381000</xdr:colOff>
      <xdr:row>0</xdr:row>
      <xdr:rowOff>0</xdr:rowOff>
    </xdr:from>
    <xdr:to>
      <xdr:col>9</xdr:col>
      <xdr:colOff>238125</xdr:colOff>
      <xdr:row>2</xdr:row>
      <xdr:rowOff>9525</xdr:rowOff>
    </xdr:to>
    <xdr:pic>
      <xdr:nvPicPr>
        <xdr:cNvPr id="2" name="Imagen 1">
          <a:extLst>
            <a:ext uri="{FF2B5EF4-FFF2-40B4-BE49-F238E27FC236}">
              <a16:creationId xmlns="" xmlns:a16="http://schemas.microsoft.com/office/drawing/2014/main" id="{64789C34-4C1F-214F-529A-83A0FAA7B5B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0" y="0"/>
          <a:ext cx="2143125" cy="361950"/>
        </a:xfrm>
        <a:prstGeom prst="rect">
          <a:avLst/>
        </a:prstGeom>
        <a:solidFill>
          <a:srgbClr xmlns:mc="http://schemas.openxmlformats.org/markup-compatibility/2006" xmlns:a14="http://schemas.microsoft.com/office/drawing/2010/main" val="FFFFFF" mc:Ignorable="a14" a14:legacySpreadsheetColorIndex="1"/>
        </a:solidFill>
        <a:ln w="9525">
          <a:solidFill>
            <a:srgbClr xmlns:mc="http://schemas.openxmlformats.org/markup-compatibility/2006" xmlns:a14="http://schemas.microsoft.com/office/drawing/2010/main" val="000000" mc:Ignorable="a14" a14:legacySpreadsheetColorIndex="64"/>
          </a:solidFill>
          <a:prstDash val="solid"/>
          <a:miter lim="800000"/>
          <a:headEnd/>
          <a:tailEnd/>
        </a:ln>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190500</xdr:colOff>
      <xdr:row>4</xdr:row>
      <xdr:rowOff>145623</xdr:rowOff>
    </xdr:to>
    <xdr:pic>
      <xdr:nvPicPr>
        <xdr:cNvPr id="2" name="Imagen 1">
          <a:extLst>
            <a:ext uri="{FF2B5EF4-FFF2-40B4-BE49-F238E27FC236}">
              <a16:creationId xmlns="" xmlns:a16="http://schemas.microsoft.com/office/drawing/2014/main" id="{9B6A9763-1BBB-7C46-2C15-467CB7E8B47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23925" cy="869523"/>
        </a:xfrm>
        <a:prstGeom prst="rect">
          <a:avLst/>
        </a:prstGeom>
        <a:noFill/>
      </xdr:spPr>
    </xdr:pic>
    <xdr:clientData/>
  </xdr:twoCellAnchor>
  <xdr:twoCellAnchor editAs="oneCell">
    <xdr:from>
      <xdr:col>1</xdr:col>
      <xdr:colOff>3019425</xdr:colOff>
      <xdr:row>1</xdr:row>
      <xdr:rowOff>28576</xdr:rowOff>
    </xdr:from>
    <xdr:to>
      <xdr:col>2</xdr:col>
      <xdr:colOff>1104900</xdr:colOff>
      <xdr:row>3</xdr:row>
      <xdr:rowOff>66872</xdr:rowOff>
    </xdr:to>
    <xdr:pic>
      <xdr:nvPicPr>
        <xdr:cNvPr id="3" name="Imagen 5">
          <a:extLst>
            <a:ext uri="{FF2B5EF4-FFF2-40B4-BE49-F238E27FC236}">
              <a16:creationId xmlns="" xmlns:a16="http://schemas.microsoft.com/office/drawing/2014/main" id="{90072C2E-47C6-4C97-85E9-C0218C0F7EAE}"/>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543" t="16529" r="2539" b="22865"/>
        <a:stretch/>
      </xdr:blipFill>
      <xdr:spPr bwMode="auto">
        <a:xfrm>
          <a:off x="3752850" y="209551"/>
          <a:ext cx="1609725" cy="400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40</xdr:row>
      <xdr:rowOff>0</xdr:rowOff>
    </xdr:from>
    <xdr:to>
      <xdr:col>1</xdr:col>
      <xdr:colOff>190500</xdr:colOff>
      <xdr:row>44</xdr:row>
      <xdr:rowOff>145623</xdr:rowOff>
    </xdr:to>
    <xdr:pic>
      <xdr:nvPicPr>
        <xdr:cNvPr id="4" name="Imagen 3">
          <a:extLst>
            <a:ext uri="{FF2B5EF4-FFF2-40B4-BE49-F238E27FC236}">
              <a16:creationId xmlns="" xmlns:a16="http://schemas.microsoft.com/office/drawing/2014/main" id="{805D7A8F-1B46-4F35-AFDF-C836B22F116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991600"/>
          <a:ext cx="923925" cy="869523"/>
        </a:xfrm>
        <a:prstGeom prst="rect">
          <a:avLst/>
        </a:prstGeom>
        <a:noFill/>
      </xdr:spPr>
    </xdr:pic>
    <xdr:clientData/>
  </xdr:twoCellAnchor>
  <xdr:twoCellAnchor editAs="oneCell">
    <xdr:from>
      <xdr:col>1</xdr:col>
      <xdr:colOff>3019425</xdr:colOff>
      <xdr:row>41</xdr:row>
      <xdr:rowOff>28576</xdr:rowOff>
    </xdr:from>
    <xdr:to>
      <xdr:col>2</xdr:col>
      <xdr:colOff>1104900</xdr:colOff>
      <xdr:row>43</xdr:row>
      <xdr:rowOff>66872</xdr:rowOff>
    </xdr:to>
    <xdr:pic>
      <xdr:nvPicPr>
        <xdr:cNvPr id="5" name="Imagen 5">
          <a:extLst>
            <a:ext uri="{FF2B5EF4-FFF2-40B4-BE49-F238E27FC236}">
              <a16:creationId xmlns="" xmlns:a16="http://schemas.microsoft.com/office/drawing/2014/main" id="{76B61BB9-8144-4E26-B14C-96FD8605DDA1}"/>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543" t="16529" r="2539" b="22865"/>
        <a:stretch/>
      </xdr:blipFill>
      <xdr:spPr bwMode="auto">
        <a:xfrm>
          <a:off x="3752850" y="9201151"/>
          <a:ext cx="1609725" cy="400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6</xdr:col>
      <xdr:colOff>457200</xdr:colOff>
      <xdr:row>0</xdr:row>
      <xdr:rowOff>0</xdr:rowOff>
    </xdr:from>
    <xdr:to>
      <xdr:col>9</xdr:col>
      <xdr:colOff>314325</xdr:colOff>
      <xdr:row>2</xdr:row>
      <xdr:rowOff>9525</xdr:rowOff>
    </xdr:to>
    <xdr:pic>
      <xdr:nvPicPr>
        <xdr:cNvPr id="2" name="Imagen 1">
          <a:extLst>
            <a:ext uri="{FF2B5EF4-FFF2-40B4-BE49-F238E27FC236}">
              <a16:creationId xmlns="" xmlns:a16="http://schemas.microsoft.com/office/drawing/2014/main" id="{8D4F26A1-2360-3892-41B3-DA20788E024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29200" y="0"/>
          <a:ext cx="2143125" cy="361950"/>
        </a:xfrm>
        <a:prstGeom prst="rect">
          <a:avLst/>
        </a:prstGeom>
        <a:solidFill>
          <a:srgbClr xmlns:mc="http://schemas.openxmlformats.org/markup-compatibility/2006" xmlns:a14="http://schemas.microsoft.com/office/drawing/2010/main" val="FFFFFF" mc:Ignorable="a14" a14:legacySpreadsheetColorIndex="1"/>
        </a:solidFill>
        <a:ln w="9525">
          <a:solidFill>
            <a:srgbClr xmlns:mc="http://schemas.openxmlformats.org/markup-compatibility/2006" xmlns:a14="http://schemas.microsoft.com/office/drawing/2010/main" val="000000" mc:Ignorable="a14" a14:legacySpreadsheetColorIndex="64"/>
          </a:solidFill>
          <a:prstDash val="solid"/>
          <a:miter lim="800000"/>
          <a:headEnd/>
          <a:tailEnd/>
        </a:ln>
      </xdr:spPr>
    </xdr:pic>
    <xdr:clientData/>
  </xdr:twoCellAnchor>
</xdr:wsDr>
</file>

<file path=xl/drawings/drawing36.xml><?xml version="1.0" encoding="utf-8"?>
<xdr:wsDr xmlns:xdr="http://schemas.openxmlformats.org/drawingml/2006/spreadsheetDrawing" xmlns:a="http://schemas.openxmlformats.org/drawingml/2006/main">
  <xdr:oneCellAnchor>
    <xdr:from>
      <xdr:col>1</xdr:col>
      <xdr:colOff>153008</xdr:colOff>
      <xdr:row>0</xdr:row>
      <xdr:rowOff>114300</xdr:rowOff>
    </xdr:from>
    <xdr:ext cx="1974725" cy="523398"/>
    <xdr:pic>
      <xdr:nvPicPr>
        <xdr:cNvPr id="2" name="Imagen 1">
          <a:extLst>
            <a:ext uri="{FF2B5EF4-FFF2-40B4-BE49-F238E27FC236}">
              <a16:creationId xmlns="" xmlns:a16="http://schemas.microsoft.com/office/drawing/2014/main" id="{16AD5AC0-1215-4ADA-8E03-12270743D7E6}"/>
            </a:ext>
          </a:extLst>
        </xdr:cNvPr>
        <xdr:cNvPicPr>
          <a:picLocks noChangeAspect="1"/>
        </xdr:cNvPicPr>
      </xdr:nvPicPr>
      <xdr:blipFill>
        <a:blip xmlns:r="http://schemas.openxmlformats.org/officeDocument/2006/relationships" r:embed="rId1"/>
        <a:stretch>
          <a:fillRect/>
        </a:stretch>
      </xdr:blipFill>
      <xdr:spPr>
        <a:xfrm>
          <a:off x="5896583" y="114300"/>
          <a:ext cx="1974725" cy="523398"/>
        </a:xfrm>
        <a:prstGeom prst="rect">
          <a:avLst/>
        </a:prstGeom>
      </xdr:spPr>
    </xdr:pic>
    <xdr:clientData/>
  </xdr:oneCellAnchor>
  <xdr:twoCellAnchor editAs="oneCell">
    <xdr:from>
      <xdr:col>0</xdr:col>
      <xdr:colOff>466725</xdr:colOff>
      <xdr:row>0</xdr:row>
      <xdr:rowOff>47626</xdr:rowOff>
    </xdr:from>
    <xdr:to>
      <xdr:col>0</xdr:col>
      <xdr:colOff>1207820</xdr:colOff>
      <xdr:row>4</xdr:row>
      <xdr:rowOff>142876</xdr:rowOff>
    </xdr:to>
    <xdr:pic>
      <xdr:nvPicPr>
        <xdr:cNvPr id="3" name="Imagen 2">
          <a:extLst>
            <a:ext uri="{FF2B5EF4-FFF2-40B4-BE49-F238E27FC236}">
              <a16:creationId xmlns="" xmlns:a16="http://schemas.microsoft.com/office/drawing/2014/main" id="{4E2435F2-EB72-4040-BA22-A3D1728BF9F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6725" y="47626"/>
          <a:ext cx="741095" cy="704850"/>
        </a:xfrm>
        <a:prstGeom prst="rect">
          <a:avLst/>
        </a:prstGeom>
        <a:noFill/>
      </xdr:spPr>
    </xdr:pic>
    <xdr:clientData/>
  </xdr:twoCellAnchor>
</xdr:wsDr>
</file>

<file path=xl/drawings/drawing37.xml><?xml version="1.0" encoding="utf-8"?>
<xdr:wsDr xmlns:xdr="http://schemas.openxmlformats.org/drawingml/2006/spreadsheetDrawing" xmlns:a="http://schemas.openxmlformats.org/drawingml/2006/main">
  <xdr:oneCellAnchor>
    <xdr:from>
      <xdr:col>4</xdr:col>
      <xdr:colOff>2165754</xdr:colOff>
      <xdr:row>1</xdr:row>
      <xdr:rowOff>12067</xdr:rowOff>
    </xdr:from>
    <xdr:ext cx="2515581" cy="666751"/>
    <xdr:pic>
      <xdr:nvPicPr>
        <xdr:cNvPr id="2" name="Imagen 1">
          <a:extLst>
            <a:ext uri="{FF2B5EF4-FFF2-40B4-BE49-F238E27FC236}">
              <a16:creationId xmlns="" xmlns:a16="http://schemas.microsoft.com/office/drawing/2014/main" id="{83E44F01-1105-4E1F-BE00-80FD245ECA34}"/>
            </a:ext>
          </a:extLst>
        </xdr:cNvPr>
        <xdr:cNvPicPr>
          <a:picLocks noChangeAspect="1"/>
        </xdr:cNvPicPr>
      </xdr:nvPicPr>
      <xdr:blipFill>
        <a:blip xmlns:r="http://schemas.openxmlformats.org/officeDocument/2006/relationships" r:embed="rId1"/>
        <a:stretch>
          <a:fillRect/>
        </a:stretch>
      </xdr:blipFill>
      <xdr:spPr>
        <a:xfrm>
          <a:off x="6928254" y="202567"/>
          <a:ext cx="2515581" cy="666751"/>
        </a:xfrm>
        <a:prstGeom prst="rect">
          <a:avLst/>
        </a:prstGeom>
      </xdr:spPr>
    </xdr:pic>
    <xdr:clientData/>
  </xdr:oneCellAnchor>
  <xdr:twoCellAnchor editAs="oneCell">
    <xdr:from>
      <xdr:col>1</xdr:col>
      <xdr:colOff>358587</xdr:colOff>
      <xdr:row>0</xdr:row>
      <xdr:rowOff>78440</xdr:rowOff>
    </xdr:from>
    <xdr:to>
      <xdr:col>1</xdr:col>
      <xdr:colOff>1322293</xdr:colOff>
      <xdr:row>5</xdr:row>
      <xdr:rowOff>42513</xdr:rowOff>
    </xdr:to>
    <xdr:pic>
      <xdr:nvPicPr>
        <xdr:cNvPr id="3" name="Imagen 2">
          <a:extLst>
            <a:ext uri="{FF2B5EF4-FFF2-40B4-BE49-F238E27FC236}">
              <a16:creationId xmlns="" xmlns:a16="http://schemas.microsoft.com/office/drawing/2014/main" id="{456D6E4A-74E0-445A-8F6F-0449730E038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8587" y="78440"/>
          <a:ext cx="963706" cy="916573"/>
        </a:xfrm>
        <a:prstGeom prst="rect">
          <a:avLst/>
        </a:prstGeom>
        <a:noFill/>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3</xdr:col>
      <xdr:colOff>1001830</xdr:colOff>
      <xdr:row>0</xdr:row>
      <xdr:rowOff>114380</xdr:rowOff>
    </xdr:from>
    <xdr:to>
      <xdr:col>5</xdr:col>
      <xdr:colOff>1091410</xdr:colOff>
      <xdr:row>4</xdr:row>
      <xdr:rowOff>10050</xdr:rowOff>
    </xdr:to>
    <xdr:pic>
      <xdr:nvPicPr>
        <xdr:cNvPr id="2" name="Imagen 1">
          <a:extLst>
            <a:ext uri="{FF2B5EF4-FFF2-40B4-BE49-F238E27FC236}">
              <a16:creationId xmlns="" xmlns:a16="http://schemas.microsoft.com/office/drawing/2014/main" id="{2B997094-70AB-45E8-97E5-122286A167A9}"/>
            </a:ext>
          </a:extLst>
        </xdr:cNvPr>
        <xdr:cNvPicPr>
          <a:picLocks noChangeAspect="1"/>
        </xdr:cNvPicPr>
      </xdr:nvPicPr>
      <xdr:blipFill>
        <a:blip xmlns:r="http://schemas.openxmlformats.org/officeDocument/2006/relationships" r:embed="rId1"/>
        <a:stretch>
          <a:fillRect/>
        </a:stretch>
      </xdr:blipFill>
      <xdr:spPr>
        <a:xfrm>
          <a:off x="6926380" y="114380"/>
          <a:ext cx="2394630" cy="657670"/>
        </a:xfrm>
        <a:prstGeom prst="rect">
          <a:avLst/>
        </a:prstGeom>
      </xdr:spPr>
    </xdr:pic>
    <xdr:clientData/>
  </xdr:twoCellAnchor>
  <xdr:twoCellAnchor editAs="oneCell">
    <xdr:from>
      <xdr:col>0</xdr:col>
      <xdr:colOff>459441</xdr:colOff>
      <xdr:row>0</xdr:row>
      <xdr:rowOff>78442</xdr:rowOff>
    </xdr:from>
    <xdr:to>
      <xdr:col>0</xdr:col>
      <xdr:colOff>1423147</xdr:colOff>
      <xdr:row>5</xdr:row>
      <xdr:rowOff>42515</xdr:rowOff>
    </xdr:to>
    <xdr:pic>
      <xdr:nvPicPr>
        <xdr:cNvPr id="3" name="Imagen 2">
          <a:extLst>
            <a:ext uri="{FF2B5EF4-FFF2-40B4-BE49-F238E27FC236}">
              <a16:creationId xmlns="" xmlns:a16="http://schemas.microsoft.com/office/drawing/2014/main" id="{89DD96C3-3EA7-4AF3-ABE1-B3F4965A72D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9441" y="78442"/>
          <a:ext cx="963706" cy="916573"/>
        </a:xfrm>
        <a:prstGeom prst="rect">
          <a:avLst/>
        </a:prstGeom>
        <a:noFill/>
      </xdr:spPr>
    </xdr:pic>
    <xdr:clientData/>
  </xdr:twoCellAnchor>
</xdr:wsDr>
</file>

<file path=xl/drawings/drawing39.xml><?xml version="1.0" encoding="utf-8"?>
<xdr:wsDr xmlns:xdr="http://schemas.openxmlformats.org/drawingml/2006/spreadsheetDrawing" xmlns:a="http://schemas.openxmlformats.org/drawingml/2006/main">
  <xdr:oneCellAnchor>
    <xdr:from>
      <xdr:col>2</xdr:col>
      <xdr:colOff>630621</xdr:colOff>
      <xdr:row>1</xdr:row>
      <xdr:rowOff>30645</xdr:rowOff>
    </xdr:from>
    <xdr:ext cx="1636046" cy="433632"/>
    <xdr:pic>
      <xdr:nvPicPr>
        <xdr:cNvPr id="2" name="Imagen 1">
          <a:extLst>
            <a:ext uri="{FF2B5EF4-FFF2-40B4-BE49-F238E27FC236}">
              <a16:creationId xmlns="" xmlns:a16="http://schemas.microsoft.com/office/drawing/2014/main" id="{ED6B1C63-3C74-4BFB-9F6B-32301EA31395}"/>
            </a:ext>
          </a:extLst>
        </xdr:cNvPr>
        <xdr:cNvPicPr>
          <a:picLocks noChangeAspect="1"/>
        </xdr:cNvPicPr>
      </xdr:nvPicPr>
      <xdr:blipFill>
        <a:blip xmlns:r="http://schemas.openxmlformats.org/officeDocument/2006/relationships" r:embed="rId1"/>
        <a:stretch>
          <a:fillRect/>
        </a:stretch>
      </xdr:blipFill>
      <xdr:spPr>
        <a:xfrm>
          <a:off x="5516946" y="192570"/>
          <a:ext cx="1636046" cy="433632"/>
        </a:xfrm>
        <a:prstGeom prst="rect">
          <a:avLst/>
        </a:prstGeom>
      </xdr:spPr>
    </xdr:pic>
    <xdr:clientData/>
  </xdr:oneCellAnchor>
  <xdr:twoCellAnchor editAs="oneCell">
    <xdr:from>
      <xdr:col>1</xdr:col>
      <xdr:colOff>459441</xdr:colOff>
      <xdr:row>0</xdr:row>
      <xdr:rowOff>56031</xdr:rowOff>
    </xdr:from>
    <xdr:to>
      <xdr:col>1</xdr:col>
      <xdr:colOff>1248843</xdr:colOff>
      <xdr:row>5</xdr:row>
      <xdr:rowOff>22413</xdr:rowOff>
    </xdr:to>
    <xdr:pic>
      <xdr:nvPicPr>
        <xdr:cNvPr id="3" name="Imagen 2">
          <a:extLst>
            <a:ext uri="{FF2B5EF4-FFF2-40B4-BE49-F238E27FC236}">
              <a16:creationId xmlns="" xmlns:a16="http://schemas.microsoft.com/office/drawing/2014/main" id="{0EF2EE1F-5A64-432B-9E77-94B139DB56C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9441" y="56031"/>
          <a:ext cx="789402" cy="776007"/>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oneCellAnchor>
    <xdr:from>
      <xdr:col>2</xdr:col>
      <xdr:colOff>630621</xdr:colOff>
      <xdr:row>1</xdr:row>
      <xdr:rowOff>30645</xdr:rowOff>
    </xdr:from>
    <xdr:ext cx="1636046" cy="433632"/>
    <xdr:pic>
      <xdr:nvPicPr>
        <xdr:cNvPr id="2" name="Imagen 1">
          <a:extLst>
            <a:ext uri="{FF2B5EF4-FFF2-40B4-BE49-F238E27FC236}">
              <a16:creationId xmlns="" xmlns:a16="http://schemas.microsoft.com/office/drawing/2014/main" id="{ED6B1C63-3C74-4BFB-9F6B-32301EA31395}"/>
            </a:ext>
          </a:extLst>
        </xdr:cNvPr>
        <xdr:cNvPicPr>
          <a:picLocks noChangeAspect="1"/>
        </xdr:cNvPicPr>
      </xdr:nvPicPr>
      <xdr:blipFill>
        <a:blip xmlns:r="http://schemas.openxmlformats.org/officeDocument/2006/relationships" r:embed="rId1"/>
        <a:stretch>
          <a:fillRect/>
        </a:stretch>
      </xdr:blipFill>
      <xdr:spPr>
        <a:xfrm>
          <a:off x="5504793" y="194869"/>
          <a:ext cx="1636046" cy="433632"/>
        </a:xfrm>
        <a:prstGeom prst="rect">
          <a:avLst/>
        </a:prstGeom>
      </xdr:spPr>
    </xdr:pic>
    <xdr:clientData/>
  </xdr:oneCellAnchor>
  <xdr:twoCellAnchor editAs="oneCell">
    <xdr:from>
      <xdr:col>1</xdr:col>
      <xdr:colOff>381000</xdr:colOff>
      <xdr:row>0</xdr:row>
      <xdr:rowOff>0</xdr:rowOff>
    </xdr:from>
    <xdr:to>
      <xdr:col>1</xdr:col>
      <xdr:colOff>1202939</xdr:colOff>
      <xdr:row>4</xdr:row>
      <xdr:rowOff>145677</xdr:rowOff>
    </xdr:to>
    <xdr:pic>
      <xdr:nvPicPr>
        <xdr:cNvPr id="3" name="Imagen 2">
          <a:extLst>
            <a:ext uri="{FF2B5EF4-FFF2-40B4-BE49-F238E27FC236}">
              <a16:creationId xmlns="" xmlns:a16="http://schemas.microsoft.com/office/drawing/2014/main" id="{63DC0224-81D0-4DB1-AB9C-422272C0BF2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0"/>
          <a:ext cx="821939" cy="773206"/>
        </a:xfrm>
        <a:prstGeom prst="rect">
          <a:avLst/>
        </a:prstGeom>
        <a:noFill/>
      </xdr:spPr>
    </xdr:pic>
    <xdr:clientData/>
  </xdr:twoCellAnchor>
  <xdr:twoCellAnchor>
    <xdr:from>
      <xdr:col>1</xdr:col>
      <xdr:colOff>3630920</xdr:colOff>
      <xdr:row>69</xdr:row>
      <xdr:rowOff>86710</xdr:rowOff>
    </xdr:from>
    <xdr:to>
      <xdr:col>3</xdr:col>
      <xdr:colOff>737633</xdr:colOff>
      <xdr:row>72</xdr:row>
      <xdr:rowOff>61615</xdr:rowOff>
    </xdr:to>
    <xdr:sp macro="" textlink="">
      <xdr:nvSpPr>
        <xdr:cNvPr id="4" name="Shape 3">
          <a:extLst>
            <a:ext uri="{FF2B5EF4-FFF2-40B4-BE49-F238E27FC236}">
              <a16:creationId xmlns="" xmlns:a16="http://schemas.microsoft.com/office/drawing/2014/main" id="{BD119674-6A5C-413F-82EA-CC6AB0E0BFC5}"/>
            </a:ext>
          </a:extLst>
        </xdr:cNvPr>
        <xdr:cNvSpPr txBox="1"/>
      </xdr:nvSpPr>
      <xdr:spPr>
        <a:xfrm>
          <a:off x="3630920" y="10621360"/>
          <a:ext cx="3221763" cy="460680"/>
        </a:xfrm>
        <a:prstGeom prst="rect">
          <a:avLst/>
        </a:prstGeom>
        <a:noFill/>
        <a:ln>
          <a:noFill/>
        </a:ln>
      </xdr:spPr>
      <xdr:txBody>
        <a:bodyPr spcFirstLastPara="1" wrap="square" lIns="91425" tIns="45700" rIns="91425" bIns="45700" anchor="b" anchorCtr="0">
          <a:noAutofit/>
        </a:bodyPr>
        <a:lstStyle/>
        <a:p>
          <a:pPr algn="ctr"/>
          <a:r>
            <a:rPr lang="es-MX" sz="1100" b="0">
              <a:effectLst/>
              <a:latin typeface="Monserat medium"/>
              <a:ea typeface="+mn-ea"/>
              <a:cs typeface="+mn-cs"/>
            </a:rPr>
            <a:t>L.C.P. ERIC MARTÍNEZ PÉREZ</a:t>
          </a:r>
          <a:endParaRPr lang="es-MX" sz="1100">
            <a:effectLst/>
            <a:latin typeface="Monserat medium"/>
          </a:endParaRPr>
        </a:p>
        <a:p>
          <a:pPr algn="ctr"/>
          <a:r>
            <a:rPr lang="es-MX" sz="1100" b="0">
              <a:effectLst/>
              <a:latin typeface="Monserat medium"/>
              <a:ea typeface="+mn-ea"/>
              <a:cs typeface="+mn-cs"/>
            </a:rPr>
            <a:t>DIRECTOR DE CONTABILIDAD GUBERNAMENTAL</a:t>
          </a:r>
          <a:endParaRPr lang="es-MX" sz="1100">
            <a:effectLst/>
            <a:latin typeface="Monserat medium"/>
          </a:endParaRPr>
        </a:p>
      </xdr:txBody>
    </xdr:sp>
    <xdr:clientData/>
  </xdr:twoCellAnchor>
  <xdr:twoCellAnchor>
    <xdr:from>
      <xdr:col>1</xdr:col>
      <xdr:colOff>374041</xdr:colOff>
      <xdr:row>69</xdr:row>
      <xdr:rowOff>86710</xdr:rowOff>
    </xdr:from>
    <xdr:to>
      <xdr:col>1</xdr:col>
      <xdr:colOff>3491357</xdr:colOff>
      <xdr:row>72</xdr:row>
      <xdr:rowOff>61615</xdr:rowOff>
    </xdr:to>
    <xdr:sp macro="" textlink="">
      <xdr:nvSpPr>
        <xdr:cNvPr id="5" name="Shape 3">
          <a:extLst>
            <a:ext uri="{FF2B5EF4-FFF2-40B4-BE49-F238E27FC236}">
              <a16:creationId xmlns="" xmlns:a16="http://schemas.microsoft.com/office/drawing/2014/main" id="{F20F4598-B951-4985-91ED-7D079CC438D9}"/>
            </a:ext>
          </a:extLst>
        </xdr:cNvPr>
        <xdr:cNvSpPr txBox="1"/>
      </xdr:nvSpPr>
      <xdr:spPr>
        <a:xfrm>
          <a:off x="374041" y="10621360"/>
          <a:ext cx="3117316" cy="460680"/>
        </a:xfrm>
        <a:prstGeom prst="rect">
          <a:avLst/>
        </a:prstGeom>
        <a:noFill/>
        <a:ln>
          <a:noFill/>
        </a:ln>
      </xdr:spPr>
      <xdr:txBody>
        <a:bodyPr spcFirstLastPara="1" wrap="square" lIns="91425" tIns="45700" rIns="91425" bIns="45700" anchor="b" anchorCtr="0">
          <a:noAutofit/>
        </a:bodyPr>
        <a:lstStyle/>
        <a:p>
          <a:pPr algn="ctr"/>
          <a:r>
            <a:rPr lang="es-MX" sz="1100" b="0">
              <a:effectLst/>
              <a:latin typeface="Monserat medium"/>
              <a:ea typeface="+mn-ea"/>
              <a:cs typeface="+mn-cs"/>
            </a:rPr>
            <a:t>MTRO. FARID ACEVEDO LÓPEZ</a:t>
          </a:r>
          <a:endParaRPr lang="es-MX" sz="1100">
            <a:effectLst/>
            <a:latin typeface="Monserat medium"/>
          </a:endParaRPr>
        </a:p>
        <a:p>
          <a:pPr algn="ctr"/>
          <a:r>
            <a:rPr lang="es-MX" sz="1100" b="0">
              <a:effectLst/>
              <a:latin typeface="Monserat medium"/>
              <a:ea typeface="+mn-ea"/>
              <a:cs typeface="+mn-cs"/>
            </a:rPr>
            <a:t>SECRETARIO DE FINANZAS</a:t>
          </a:r>
          <a:endParaRPr lang="es-MX" sz="1100">
            <a:effectLst/>
            <a:latin typeface="Monserat medium"/>
          </a:endParaRPr>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434552</xdr:colOff>
      <xdr:row>0</xdr:row>
      <xdr:rowOff>65942</xdr:rowOff>
    </xdr:from>
    <xdr:to>
      <xdr:col>2</xdr:col>
      <xdr:colOff>1329223</xdr:colOff>
      <xdr:row>4</xdr:row>
      <xdr:rowOff>61947</xdr:rowOff>
    </xdr:to>
    <xdr:pic>
      <xdr:nvPicPr>
        <xdr:cNvPr id="2" name="Imagen 1">
          <a:extLst>
            <a:ext uri="{FF2B5EF4-FFF2-40B4-BE49-F238E27FC236}">
              <a16:creationId xmlns="" xmlns:a16="http://schemas.microsoft.com/office/drawing/2014/main" id="{54342F13-834B-4CF5-A99E-C98D4E6DE1D0}"/>
            </a:ext>
          </a:extLst>
        </xdr:cNvPr>
        <xdr:cNvPicPr>
          <a:picLocks noChangeAspect="1"/>
        </xdr:cNvPicPr>
      </xdr:nvPicPr>
      <xdr:blipFill>
        <a:blip xmlns:r="http://schemas.openxmlformats.org/officeDocument/2006/relationships" r:embed="rId1"/>
        <a:stretch>
          <a:fillRect/>
        </a:stretch>
      </xdr:blipFill>
      <xdr:spPr>
        <a:xfrm>
          <a:off x="7654502" y="65942"/>
          <a:ext cx="2351996" cy="643705"/>
        </a:xfrm>
        <a:prstGeom prst="rect">
          <a:avLst/>
        </a:prstGeom>
      </xdr:spPr>
    </xdr:pic>
    <xdr:clientData/>
  </xdr:twoCellAnchor>
  <xdr:twoCellAnchor editAs="oneCell">
    <xdr:from>
      <xdr:col>0</xdr:col>
      <xdr:colOff>638176</xdr:colOff>
      <xdr:row>0</xdr:row>
      <xdr:rowOff>19050</xdr:rowOff>
    </xdr:from>
    <xdr:to>
      <xdr:col>0</xdr:col>
      <xdr:colOff>1509464</xdr:colOff>
      <xdr:row>5</xdr:row>
      <xdr:rowOff>38100</xdr:rowOff>
    </xdr:to>
    <xdr:pic>
      <xdr:nvPicPr>
        <xdr:cNvPr id="3" name="Imagen 2">
          <a:extLst>
            <a:ext uri="{FF2B5EF4-FFF2-40B4-BE49-F238E27FC236}">
              <a16:creationId xmlns="" xmlns:a16="http://schemas.microsoft.com/office/drawing/2014/main" id="{770FC5C1-D90C-45DA-9876-DEDD7188CA5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8176" y="19050"/>
          <a:ext cx="871288" cy="828675"/>
        </a:xfrm>
        <a:prstGeom prst="rect">
          <a:avLst/>
        </a:prstGeom>
        <a:noFill/>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3</xdr:col>
      <xdr:colOff>961641</xdr:colOff>
      <xdr:row>0</xdr:row>
      <xdr:rowOff>127972</xdr:rowOff>
    </xdr:from>
    <xdr:to>
      <xdr:col>5</xdr:col>
      <xdr:colOff>949682</xdr:colOff>
      <xdr:row>4</xdr:row>
      <xdr:rowOff>41412</xdr:rowOff>
    </xdr:to>
    <xdr:pic>
      <xdr:nvPicPr>
        <xdr:cNvPr id="2" name="Imagen 1">
          <a:extLst>
            <a:ext uri="{FF2B5EF4-FFF2-40B4-BE49-F238E27FC236}">
              <a16:creationId xmlns="" xmlns:a16="http://schemas.microsoft.com/office/drawing/2014/main" id="{D272A882-6FFD-4105-B4B3-5685C97E86AD}"/>
            </a:ext>
          </a:extLst>
        </xdr:cNvPr>
        <xdr:cNvPicPr>
          <a:picLocks noChangeAspect="1"/>
        </xdr:cNvPicPr>
      </xdr:nvPicPr>
      <xdr:blipFill>
        <a:blip xmlns:r="http://schemas.openxmlformats.org/officeDocument/2006/relationships" r:embed="rId1"/>
        <a:stretch>
          <a:fillRect/>
        </a:stretch>
      </xdr:blipFill>
      <xdr:spPr>
        <a:xfrm>
          <a:off x="6067041" y="127972"/>
          <a:ext cx="2159741" cy="561140"/>
        </a:xfrm>
        <a:prstGeom prst="rect">
          <a:avLst/>
        </a:prstGeom>
      </xdr:spPr>
    </xdr:pic>
    <xdr:clientData/>
  </xdr:twoCellAnchor>
  <xdr:twoCellAnchor editAs="oneCell">
    <xdr:from>
      <xdr:col>0</xdr:col>
      <xdr:colOff>435428</xdr:colOff>
      <xdr:row>0</xdr:row>
      <xdr:rowOff>0</xdr:rowOff>
    </xdr:from>
    <xdr:to>
      <xdr:col>0</xdr:col>
      <xdr:colOff>1351067</xdr:colOff>
      <xdr:row>5</xdr:row>
      <xdr:rowOff>54428</xdr:rowOff>
    </xdr:to>
    <xdr:pic>
      <xdr:nvPicPr>
        <xdr:cNvPr id="3" name="Imagen 2">
          <a:extLst>
            <a:ext uri="{FF2B5EF4-FFF2-40B4-BE49-F238E27FC236}">
              <a16:creationId xmlns="" xmlns:a16="http://schemas.microsoft.com/office/drawing/2014/main" id="{5174B0DD-7588-42D5-93D5-8357C64B349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5428" y="0"/>
          <a:ext cx="915639" cy="864053"/>
        </a:xfrm>
        <a:prstGeom prst="rect">
          <a:avLst/>
        </a:prstGeom>
        <a:noFill/>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3</xdr:col>
      <xdr:colOff>340606</xdr:colOff>
      <xdr:row>0</xdr:row>
      <xdr:rowOff>117075</xdr:rowOff>
    </xdr:from>
    <xdr:to>
      <xdr:col>4</xdr:col>
      <xdr:colOff>1110198</xdr:colOff>
      <xdr:row>4</xdr:row>
      <xdr:rowOff>49605</xdr:rowOff>
    </xdr:to>
    <xdr:pic>
      <xdr:nvPicPr>
        <xdr:cNvPr id="2" name="Imagen 1">
          <a:extLst>
            <a:ext uri="{FF2B5EF4-FFF2-40B4-BE49-F238E27FC236}">
              <a16:creationId xmlns:a16="http://schemas.microsoft.com/office/drawing/2014/main" xmlns="" id="{DAF90BE0-242A-43FE-9FFD-A89517E4D4B7}"/>
            </a:ext>
          </a:extLst>
        </xdr:cNvPr>
        <xdr:cNvPicPr>
          <a:picLocks noChangeAspect="1"/>
        </xdr:cNvPicPr>
      </xdr:nvPicPr>
      <xdr:blipFill>
        <a:blip xmlns:r="http://schemas.openxmlformats.org/officeDocument/2006/relationships" r:embed="rId1"/>
        <a:stretch>
          <a:fillRect/>
        </a:stretch>
      </xdr:blipFill>
      <xdr:spPr>
        <a:xfrm>
          <a:off x="6084181" y="117075"/>
          <a:ext cx="2112617" cy="580230"/>
        </a:xfrm>
        <a:prstGeom prst="rect">
          <a:avLst/>
        </a:prstGeom>
      </xdr:spPr>
    </xdr:pic>
    <xdr:clientData/>
  </xdr:twoCellAnchor>
  <xdr:twoCellAnchor editAs="oneCell">
    <xdr:from>
      <xdr:col>0</xdr:col>
      <xdr:colOff>406685</xdr:colOff>
      <xdr:row>0</xdr:row>
      <xdr:rowOff>1</xdr:rowOff>
    </xdr:from>
    <xdr:to>
      <xdr:col>0</xdr:col>
      <xdr:colOff>1295640</xdr:colOff>
      <xdr:row>5</xdr:row>
      <xdr:rowOff>42810</xdr:rowOff>
    </xdr:to>
    <xdr:pic>
      <xdr:nvPicPr>
        <xdr:cNvPr id="3" name="Imagen 2">
          <a:extLst>
            <a:ext uri="{FF2B5EF4-FFF2-40B4-BE49-F238E27FC236}">
              <a16:creationId xmlns:a16="http://schemas.microsoft.com/office/drawing/2014/main" xmlns="" id="{C86361CD-3AA8-4F53-8008-8383DEE83F5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6685" y="1"/>
          <a:ext cx="888955" cy="852434"/>
        </a:xfrm>
        <a:prstGeom prst="rect">
          <a:avLst/>
        </a:prstGeom>
        <a:noFill/>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3</xdr:col>
      <xdr:colOff>2256693</xdr:colOff>
      <xdr:row>0</xdr:row>
      <xdr:rowOff>155139</xdr:rowOff>
    </xdr:from>
    <xdr:to>
      <xdr:col>5</xdr:col>
      <xdr:colOff>211562</xdr:colOff>
      <xdr:row>3</xdr:row>
      <xdr:rowOff>173502</xdr:rowOff>
    </xdr:to>
    <xdr:pic>
      <xdr:nvPicPr>
        <xdr:cNvPr id="2" name="Imagen 1">
          <a:extLst>
            <a:ext uri="{FF2B5EF4-FFF2-40B4-BE49-F238E27FC236}">
              <a16:creationId xmlns:a16="http://schemas.microsoft.com/office/drawing/2014/main" xmlns="" id="{08D6AF1C-39DF-47D4-9FE2-74E8CC08EDFB}"/>
            </a:ext>
          </a:extLst>
        </xdr:cNvPr>
        <xdr:cNvPicPr>
          <a:picLocks noChangeAspect="1"/>
        </xdr:cNvPicPr>
      </xdr:nvPicPr>
      <xdr:blipFill>
        <a:blip xmlns:r="http://schemas.openxmlformats.org/officeDocument/2006/relationships" r:embed="rId1"/>
        <a:stretch>
          <a:fillRect/>
        </a:stretch>
      </xdr:blipFill>
      <xdr:spPr>
        <a:xfrm>
          <a:off x="7838343" y="155139"/>
          <a:ext cx="2488769" cy="647013"/>
        </a:xfrm>
        <a:prstGeom prst="rect">
          <a:avLst/>
        </a:prstGeom>
      </xdr:spPr>
    </xdr:pic>
    <xdr:clientData/>
  </xdr:twoCellAnchor>
  <xdr:twoCellAnchor editAs="oneCell">
    <xdr:from>
      <xdr:col>0</xdr:col>
      <xdr:colOff>737152</xdr:colOff>
      <xdr:row>0</xdr:row>
      <xdr:rowOff>66262</xdr:rowOff>
    </xdr:from>
    <xdr:to>
      <xdr:col>0</xdr:col>
      <xdr:colOff>1590588</xdr:colOff>
      <xdr:row>4</xdr:row>
      <xdr:rowOff>49697</xdr:rowOff>
    </xdr:to>
    <xdr:pic>
      <xdr:nvPicPr>
        <xdr:cNvPr id="3" name="Imagen 2">
          <a:extLst>
            <a:ext uri="{FF2B5EF4-FFF2-40B4-BE49-F238E27FC236}">
              <a16:creationId xmlns:a16="http://schemas.microsoft.com/office/drawing/2014/main" xmlns="" id="{D3CBD1B7-59EA-4F3C-9618-69D07F9C9FB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7152" y="66262"/>
          <a:ext cx="853436" cy="821635"/>
        </a:xfrm>
        <a:prstGeom prst="rect">
          <a:avLst/>
        </a:prstGeom>
        <a:noFill/>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6</xdr:col>
      <xdr:colOff>457200</xdr:colOff>
      <xdr:row>0</xdr:row>
      <xdr:rowOff>0</xdr:rowOff>
    </xdr:from>
    <xdr:to>
      <xdr:col>9</xdr:col>
      <xdr:colOff>314325</xdr:colOff>
      <xdr:row>1</xdr:row>
      <xdr:rowOff>9525</xdr:rowOff>
    </xdr:to>
    <xdr:pic>
      <xdr:nvPicPr>
        <xdr:cNvPr id="2" name="Imagen 1">
          <a:extLst>
            <a:ext uri="{FF2B5EF4-FFF2-40B4-BE49-F238E27FC236}">
              <a16:creationId xmlns="" xmlns:a16="http://schemas.microsoft.com/office/drawing/2014/main" id="{C2FC8054-37CD-FA02-05A4-EEC12878B71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29200" y="0"/>
          <a:ext cx="2143125" cy="200025"/>
        </a:xfrm>
        <a:prstGeom prst="rect">
          <a:avLst/>
        </a:prstGeom>
        <a:solidFill>
          <a:srgbClr xmlns:mc="http://schemas.openxmlformats.org/markup-compatibility/2006" xmlns:a14="http://schemas.microsoft.com/office/drawing/2010/main" val="FFFFFF" mc:Ignorable="a14" a14:legacySpreadsheetColorIndex="1"/>
        </a:solidFill>
        <a:ln w="9525">
          <a:solidFill>
            <a:srgbClr xmlns:mc="http://schemas.openxmlformats.org/markup-compatibility/2006" xmlns:a14="http://schemas.microsoft.com/office/drawing/2010/main" val="000000" mc:Ignorable="a14" a14:legacySpreadsheetColorIndex="64"/>
          </a:solidFill>
          <a:prstDash val="solid"/>
          <a:miter lim="800000"/>
          <a:headEnd/>
          <a:tailEnd/>
        </a:ln>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6</xdr:col>
      <xdr:colOff>533400</xdr:colOff>
      <xdr:row>0</xdr:row>
      <xdr:rowOff>0</xdr:rowOff>
    </xdr:from>
    <xdr:to>
      <xdr:col>9</xdr:col>
      <xdr:colOff>390525</xdr:colOff>
      <xdr:row>1</xdr:row>
      <xdr:rowOff>9525</xdr:rowOff>
    </xdr:to>
    <xdr:pic>
      <xdr:nvPicPr>
        <xdr:cNvPr id="2" name="Imagen 1">
          <a:extLst>
            <a:ext uri="{FF2B5EF4-FFF2-40B4-BE49-F238E27FC236}">
              <a16:creationId xmlns="" xmlns:a16="http://schemas.microsoft.com/office/drawing/2014/main" id="{2B1ECD36-A0C3-852F-7E3E-FA6780F9F51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05400" y="0"/>
          <a:ext cx="2143125" cy="200025"/>
        </a:xfrm>
        <a:prstGeom prst="rect">
          <a:avLst/>
        </a:prstGeom>
        <a:solidFill>
          <a:srgbClr xmlns:mc="http://schemas.openxmlformats.org/markup-compatibility/2006" xmlns:a14="http://schemas.microsoft.com/office/drawing/2010/main" val="FFFFFF" mc:Ignorable="a14" a14:legacySpreadsheetColorIndex="1"/>
        </a:solidFill>
        <a:ln w="9525">
          <a:solidFill>
            <a:srgbClr xmlns:mc="http://schemas.openxmlformats.org/markup-compatibility/2006" xmlns:a14="http://schemas.microsoft.com/office/drawing/2010/main" val="000000" mc:Ignorable="a14" a14:legacySpreadsheetColorIndex="64"/>
          </a:solidFill>
          <a:prstDash val="solid"/>
          <a:miter lim="800000"/>
          <a:headEnd/>
          <a:tailEnd/>
        </a:ln>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6</xdr:col>
      <xdr:colOff>381000</xdr:colOff>
      <xdr:row>0</xdr:row>
      <xdr:rowOff>0</xdr:rowOff>
    </xdr:from>
    <xdr:to>
      <xdr:col>9</xdr:col>
      <xdr:colOff>238125</xdr:colOff>
      <xdr:row>2</xdr:row>
      <xdr:rowOff>9525</xdr:rowOff>
    </xdr:to>
    <xdr:pic>
      <xdr:nvPicPr>
        <xdr:cNvPr id="2" name="Imagen 1">
          <a:extLst>
            <a:ext uri="{FF2B5EF4-FFF2-40B4-BE49-F238E27FC236}">
              <a16:creationId xmlns="" xmlns:a16="http://schemas.microsoft.com/office/drawing/2014/main" id="{256EF57B-0BCA-DBDF-0254-ED486B1F7D1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0" y="0"/>
          <a:ext cx="2143125" cy="361950"/>
        </a:xfrm>
        <a:prstGeom prst="rect">
          <a:avLst/>
        </a:prstGeom>
        <a:solidFill>
          <a:srgbClr xmlns:mc="http://schemas.openxmlformats.org/markup-compatibility/2006" xmlns:a14="http://schemas.microsoft.com/office/drawing/2010/main" val="FFFFFF" mc:Ignorable="a14" a14:legacySpreadsheetColorIndex="1"/>
        </a:solidFill>
        <a:ln w="9525">
          <a:solidFill>
            <a:srgbClr xmlns:mc="http://schemas.openxmlformats.org/markup-compatibility/2006" xmlns:a14="http://schemas.microsoft.com/office/drawing/2010/main" val="000000" mc:Ignorable="a14" a14:legacySpreadsheetColorIndex="64"/>
          </a:solidFill>
          <a:prstDash val="solid"/>
          <a:miter lim="800000"/>
          <a:headEnd/>
          <a:tailEnd/>
        </a:ln>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6</xdr:col>
      <xdr:colOff>533400</xdr:colOff>
      <xdr:row>0</xdr:row>
      <xdr:rowOff>0</xdr:rowOff>
    </xdr:from>
    <xdr:to>
      <xdr:col>9</xdr:col>
      <xdr:colOff>390525</xdr:colOff>
      <xdr:row>2</xdr:row>
      <xdr:rowOff>9525</xdr:rowOff>
    </xdr:to>
    <xdr:pic>
      <xdr:nvPicPr>
        <xdr:cNvPr id="2" name="Imagen 1">
          <a:extLst>
            <a:ext uri="{FF2B5EF4-FFF2-40B4-BE49-F238E27FC236}">
              <a16:creationId xmlns="" xmlns:a16="http://schemas.microsoft.com/office/drawing/2014/main" id="{CCD198FB-7406-F536-495B-66550B7129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05400" y="0"/>
          <a:ext cx="2143125" cy="361950"/>
        </a:xfrm>
        <a:prstGeom prst="rect">
          <a:avLst/>
        </a:prstGeom>
        <a:solidFill>
          <a:srgbClr xmlns:mc="http://schemas.openxmlformats.org/markup-compatibility/2006" xmlns:a14="http://schemas.microsoft.com/office/drawing/2010/main" val="FFFFFF" mc:Ignorable="a14" a14:legacySpreadsheetColorIndex="1"/>
        </a:solidFill>
        <a:ln w="9525">
          <a:solidFill>
            <a:srgbClr xmlns:mc="http://schemas.openxmlformats.org/markup-compatibility/2006" xmlns:a14="http://schemas.microsoft.com/office/drawing/2010/main" val="000000" mc:Ignorable="a14" a14:legacySpreadsheetColorIndex="64"/>
          </a:solidFill>
          <a:prstDash val="solid"/>
          <a:miter lim="800000"/>
          <a:headEnd/>
          <a:tailEnd/>
        </a:ln>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6</xdr:col>
      <xdr:colOff>381000</xdr:colOff>
      <xdr:row>0</xdr:row>
      <xdr:rowOff>0</xdr:rowOff>
    </xdr:from>
    <xdr:to>
      <xdr:col>9</xdr:col>
      <xdr:colOff>238125</xdr:colOff>
      <xdr:row>2</xdr:row>
      <xdr:rowOff>9525</xdr:rowOff>
    </xdr:to>
    <xdr:pic>
      <xdr:nvPicPr>
        <xdr:cNvPr id="2" name="Imagen 1">
          <a:extLst>
            <a:ext uri="{FF2B5EF4-FFF2-40B4-BE49-F238E27FC236}">
              <a16:creationId xmlns="" xmlns:a16="http://schemas.microsoft.com/office/drawing/2014/main" id="{64789C34-4C1F-214F-529A-83A0FAA7B5B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0" y="0"/>
          <a:ext cx="2143125" cy="361950"/>
        </a:xfrm>
        <a:prstGeom prst="rect">
          <a:avLst/>
        </a:prstGeom>
        <a:solidFill>
          <a:srgbClr xmlns:mc="http://schemas.openxmlformats.org/markup-compatibility/2006" xmlns:a14="http://schemas.microsoft.com/office/drawing/2010/main" val="FFFFFF" mc:Ignorable="a14" a14:legacySpreadsheetColorIndex="1"/>
        </a:solidFill>
        <a:ln w="9525">
          <a:solidFill>
            <a:srgbClr xmlns:mc="http://schemas.openxmlformats.org/markup-compatibility/2006" xmlns:a14="http://schemas.microsoft.com/office/drawing/2010/main" val="000000" mc:Ignorable="a14" a14:legacySpreadsheetColorIndex="64"/>
          </a:solidFill>
          <a:prstDash val="solid"/>
          <a:miter lim="800000"/>
          <a:headEnd/>
          <a:tailEnd/>
        </a:ln>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3772081</xdr:colOff>
      <xdr:row>1</xdr:row>
      <xdr:rowOff>19050</xdr:rowOff>
    </xdr:from>
    <xdr:to>
      <xdr:col>2</xdr:col>
      <xdr:colOff>1262287</xdr:colOff>
      <xdr:row>2</xdr:row>
      <xdr:rowOff>25004</xdr:rowOff>
    </xdr:to>
    <xdr:pic>
      <xdr:nvPicPr>
        <xdr:cNvPr id="2" name="Imagen 1">
          <a:extLst>
            <a:ext uri="{FF2B5EF4-FFF2-40B4-BE49-F238E27FC236}">
              <a16:creationId xmlns:a16="http://schemas.microsoft.com/office/drawing/2014/main" xmlns="" id="{00DFE9B5-F6FA-4BB3-A552-68E4428D3F8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92" t="2807" r="66354" b="89408"/>
        <a:stretch/>
      </xdr:blipFill>
      <xdr:spPr bwMode="auto">
        <a:xfrm>
          <a:off x="4505506" y="200025"/>
          <a:ext cx="1366881" cy="367904"/>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180975</xdr:colOff>
      <xdr:row>0</xdr:row>
      <xdr:rowOff>114300</xdr:rowOff>
    </xdr:from>
    <xdr:to>
      <xdr:col>1</xdr:col>
      <xdr:colOff>256995</xdr:colOff>
      <xdr:row>3</xdr:row>
      <xdr:rowOff>11429</xdr:rowOff>
    </xdr:to>
    <xdr:pic>
      <xdr:nvPicPr>
        <xdr:cNvPr id="3" name="Imagen 2">
          <a:extLst>
            <a:ext uri="{FF2B5EF4-FFF2-40B4-BE49-F238E27FC236}">
              <a16:creationId xmlns:a16="http://schemas.microsoft.com/office/drawing/2014/main" xmlns="" id="{17E8C352-E1BA-4964-8FC0-C9FF207CD41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975" y="114300"/>
          <a:ext cx="809445" cy="763904"/>
        </a:xfrm>
        <a:prstGeom prst="rect">
          <a:avLst/>
        </a:prstGeom>
        <a:noFill/>
      </xdr:spPr>
    </xdr:pic>
    <xdr:clientData/>
  </xdr:twoCellAnchor>
  <xdr:twoCellAnchor editAs="oneCell">
    <xdr:from>
      <xdr:col>1</xdr:col>
      <xdr:colOff>3772081</xdr:colOff>
      <xdr:row>38</xdr:row>
      <xdr:rowOff>9525</xdr:rowOff>
    </xdr:from>
    <xdr:to>
      <xdr:col>2</xdr:col>
      <xdr:colOff>1262287</xdr:colOff>
      <xdr:row>40</xdr:row>
      <xdr:rowOff>19051</xdr:rowOff>
    </xdr:to>
    <xdr:pic>
      <xdr:nvPicPr>
        <xdr:cNvPr id="4" name="Imagen 3">
          <a:extLst>
            <a:ext uri="{FF2B5EF4-FFF2-40B4-BE49-F238E27FC236}">
              <a16:creationId xmlns:a16="http://schemas.microsoft.com/office/drawing/2014/main" xmlns="" id="{62D82671-7A81-4C51-ADF7-E737F75CAE1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92" t="2807" r="66354" b="89408"/>
        <a:stretch/>
      </xdr:blipFill>
      <xdr:spPr bwMode="auto">
        <a:xfrm>
          <a:off x="4505506" y="8743950"/>
          <a:ext cx="1366881" cy="371476"/>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180975</xdr:colOff>
      <xdr:row>37</xdr:row>
      <xdr:rowOff>104775</xdr:rowOff>
    </xdr:from>
    <xdr:to>
      <xdr:col>1</xdr:col>
      <xdr:colOff>256995</xdr:colOff>
      <xdr:row>41</xdr:row>
      <xdr:rowOff>65007</xdr:rowOff>
    </xdr:to>
    <xdr:pic>
      <xdr:nvPicPr>
        <xdr:cNvPr id="5" name="Imagen 4">
          <a:extLst>
            <a:ext uri="{FF2B5EF4-FFF2-40B4-BE49-F238E27FC236}">
              <a16:creationId xmlns:a16="http://schemas.microsoft.com/office/drawing/2014/main" xmlns="" id="{6DC0B0FC-D1D1-48D0-A1B1-AF82985A3E0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975" y="8658225"/>
          <a:ext cx="809445" cy="769857"/>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434552</xdr:colOff>
      <xdr:row>0</xdr:row>
      <xdr:rowOff>65942</xdr:rowOff>
    </xdr:from>
    <xdr:to>
      <xdr:col>2</xdr:col>
      <xdr:colOff>1329223</xdr:colOff>
      <xdr:row>4</xdr:row>
      <xdr:rowOff>61947</xdr:rowOff>
    </xdr:to>
    <xdr:pic>
      <xdr:nvPicPr>
        <xdr:cNvPr id="3" name="Imagen 2">
          <a:extLst>
            <a:ext uri="{FF2B5EF4-FFF2-40B4-BE49-F238E27FC236}">
              <a16:creationId xmlns="" xmlns:a16="http://schemas.microsoft.com/office/drawing/2014/main" id="{54342F13-834B-4CF5-A99E-C98D4E6DE1D0}"/>
            </a:ext>
          </a:extLst>
        </xdr:cNvPr>
        <xdr:cNvPicPr>
          <a:picLocks noChangeAspect="1"/>
        </xdr:cNvPicPr>
      </xdr:nvPicPr>
      <xdr:blipFill>
        <a:blip xmlns:r="http://schemas.openxmlformats.org/officeDocument/2006/relationships" r:embed="rId1"/>
        <a:stretch>
          <a:fillRect/>
        </a:stretch>
      </xdr:blipFill>
      <xdr:spPr>
        <a:xfrm>
          <a:off x="7666225" y="65942"/>
          <a:ext cx="2352729" cy="640774"/>
        </a:xfrm>
        <a:prstGeom prst="rect">
          <a:avLst/>
        </a:prstGeom>
      </xdr:spPr>
    </xdr:pic>
    <xdr:clientData/>
  </xdr:twoCellAnchor>
  <xdr:twoCellAnchor editAs="oneCell">
    <xdr:from>
      <xdr:col>0</xdr:col>
      <xdr:colOff>561975</xdr:colOff>
      <xdr:row>0</xdr:row>
      <xdr:rowOff>0</xdr:rowOff>
    </xdr:from>
    <xdr:to>
      <xdr:col>0</xdr:col>
      <xdr:colOff>1514474</xdr:colOff>
      <xdr:row>5</xdr:row>
      <xdr:rowOff>86400</xdr:rowOff>
    </xdr:to>
    <xdr:pic>
      <xdr:nvPicPr>
        <xdr:cNvPr id="2" name="Imagen 1">
          <a:extLst>
            <a:ext uri="{FF2B5EF4-FFF2-40B4-BE49-F238E27FC236}">
              <a16:creationId xmlns="" xmlns:a16="http://schemas.microsoft.com/office/drawing/2014/main" id="{54D4C7D1-4B3F-4D61-9EE5-69BC269BA74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1975" y="0"/>
          <a:ext cx="952499" cy="896025"/>
        </a:xfrm>
        <a:prstGeom prst="rect">
          <a:avLst/>
        </a:prstGeom>
        <a:noFill/>
      </xdr:spPr>
    </xdr:pic>
    <xdr:clientData/>
  </xdr:twoCellAnchor>
  <xdr:twoCellAnchor>
    <xdr:from>
      <xdr:col>0</xdr:col>
      <xdr:colOff>5144561</xdr:colOff>
      <xdr:row>76</xdr:row>
      <xdr:rowOff>65944</xdr:rowOff>
    </xdr:from>
    <xdr:to>
      <xdr:col>1</xdr:col>
      <xdr:colOff>1031536</xdr:colOff>
      <xdr:row>79</xdr:row>
      <xdr:rowOff>26516</xdr:rowOff>
    </xdr:to>
    <xdr:sp macro="" textlink="">
      <xdr:nvSpPr>
        <xdr:cNvPr id="4" name="Shape 3">
          <a:extLst>
            <a:ext uri="{FF2B5EF4-FFF2-40B4-BE49-F238E27FC236}">
              <a16:creationId xmlns="" xmlns:a16="http://schemas.microsoft.com/office/drawing/2014/main" id="{0562D1B9-64E9-4B81-8128-C0EEC0EA209F}"/>
            </a:ext>
          </a:extLst>
        </xdr:cNvPr>
        <xdr:cNvSpPr txBox="1"/>
      </xdr:nvSpPr>
      <xdr:spPr>
        <a:xfrm>
          <a:off x="5144561" y="14286769"/>
          <a:ext cx="3116450" cy="446347"/>
        </a:xfrm>
        <a:prstGeom prst="rect">
          <a:avLst/>
        </a:prstGeom>
        <a:noFill/>
        <a:ln>
          <a:noFill/>
        </a:ln>
      </xdr:spPr>
      <xdr:txBody>
        <a:bodyPr spcFirstLastPara="1" wrap="square" lIns="91425" tIns="45700" rIns="91425" bIns="45700" anchor="b" anchorCtr="0">
          <a:noAutofit/>
        </a:bodyPr>
        <a:lstStyle/>
        <a:p>
          <a:pPr algn="ctr"/>
          <a:r>
            <a:rPr lang="es-MX" sz="1100" b="0">
              <a:effectLst/>
              <a:latin typeface="Monserat medium"/>
              <a:ea typeface="+mn-ea"/>
              <a:cs typeface="+mn-cs"/>
            </a:rPr>
            <a:t>L.C.P. ERIC MARTÍNEZ PÉREZ</a:t>
          </a:r>
          <a:endParaRPr lang="es-MX" sz="1100">
            <a:effectLst/>
            <a:latin typeface="Monserat medium"/>
          </a:endParaRPr>
        </a:p>
        <a:p>
          <a:pPr algn="ctr"/>
          <a:r>
            <a:rPr lang="es-MX" sz="1100" b="0">
              <a:effectLst/>
              <a:latin typeface="Monserat medium"/>
              <a:ea typeface="+mn-ea"/>
              <a:cs typeface="+mn-cs"/>
            </a:rPr>
            <a:t>DIRECTOR DE CONTABILIDAD GUBERNAMENTAL</a:t>
          </a:r>
          <a:endParaRPr lang="es-MX" sz="1100">
            <a:effectLst/>
            <a:latin typeface="Monserat medium"/>
          </a:endParaRPr>
        </a:p>
      </xdr:txBody>
    </xdr:sp>
    <xdr:clientData/>
  </xdr:twoCellAnchor>
  <xdr:twoCellAnchor>
    <xdr:from>
      <xdr:col>0</xdr:col>
      <xdr:colOff>1887682</xdr:colOff>
      <xdr:row>76</xdr:row>
      <xdr:rowOff>65944</xdr:rowOff>
    </xdr:from>
    <xdr:to>
      <xdr:col>0</xdr:col>
      <xdr:colOff>5004998</xdr:colOff>
      <xdr:row>79</xdr:row>
      <xdr:rowOff>26516</xdr:rowOff>
    </xdr:to>
    <xdr:sp macro="" textlink="">
      <xdr:nvSpPr>
        <xdr:cNvPr id="5" name="Shape 3">
          <a:extLst>
            <a:ext uri="{FF2B5EF4-FFF2-40B4-BE49-F238E27FC236}">
              <a16:creationId xmlns="" xmlns:a16="http://schemas.microsoft.com/office/drawing/2014/main" id="{13050C61-3FEB-4CAE-BCAE-E2686CD09725}"/>
            </a:ext>
          </a:extLst>
        </xdr:cNvPr>
        <xdr:cNvSpPr txBox="1"/>
      </xdr:nvSpPr>
      <xdr:spPr>
        <a:xfrm>
          <a:off x="1887682" y="14286769"/>
          <a:ext cx="3117316" cy="446347"/>
        </a:xfrm>
        <a:prstGeom prst="rect">
          <a:avLst/>
        </a:prstGeom>
        <a:noFill/>
        <a:ln>
          <a:noFill/>
        </a:ln>
      </xdr:spPr>
      <xdr:txBody>
        <a:bodyPr spcFirstLastPara="1" wrap="square" lIns="91425" tIns="45700" rIns="91425" bIns="45700" anchor="b" anchorCtr="0">
          <a:noAutofit/>
        </a:bodyPr>
        <a:lstStyle/>
        <a:p>
          <a:pPr algn="ctr"/>
          <a:r>
            <a:rPr lang="es-MX" sz="1100" b="0">
              <a:effectLst/>
              <a:latin typeface="Monserat medium"/>
              <a:ea typeface="+mn-ea"/>
              <a:cs typeface="+mn-cs"/>
            </a:rPr>
            <a:t>MTRO. FARID ACEVEDO LÓPEZ</a:t>
          </a:r>
          <a:endParaRPr lang="es-MX" sz="1100">
            <a:effectLst/>
            <a:latin typeface="Monserat medium"/>
          </a:endParaRPr>
        </a:p>
        <a:p>
          <a:pPr algn="ctr"/>
          <a:r>
            <a:rPr lang="es-MX" sz="1100" b="0">
              <a:effectLst/>
              <a:latin typeface="Monserat medium"/>
              <a:ea typeface="+mn-ea"/>
              <a:cs typeface="+mn-cs"/>
            </a:rPr>
            <a:t>SECRETARIO DE FINANZAS</a:t>
          </a:r>
          <a:endParaRPr lang="es-MX" sz="1100">
            <a:effectLst/>
            <a:latin typeface="Monserat medium"/>
          </a:endParaRPr>
        </a:p>
      </xdr:txBody>
    </xdr:sp>
    <xdr:clientData/>
  </xdr:twoCellAnchor>
</xdr:wsDr>
</file>

<file path=xl/drawings/drawing50.xml><?xml version="1.0" encoding="utf-8"?>
<xdr:wsDr xmlns:xdr="http://schemas.openxmlformats.org/drawingml/2006/spreadsheetDrawing" xmlns:a="http://schemas.openxmlformats.org/drawingml/2006/main">
  <xdr:oneCellAnchor>
    <xdr:from>
      <xdr:col>1</xdr:col>
      <xdr:colOff>153008</xdr:colOff>
      <xdr:row>0</xdr:row>
      <xdr:rowOff>114300</xdr:rowOff>
    </xdr:from>
    <xdr:ext cx="1974725" cy="523398"/>
    <xdr:pic>
      <xdr:nvPicPr>
        <xdr:cNvPr id="2" name="Imagen 1">
          <a:extLst>
            <a:ext uri="{FF2B5EF4-FFF2-40B4-BE49-F238E27FC236}">
              <a16:creationId xmlns:a16="http://schemas.microsoft.com/office/drawing/2014/main" xmlns="" id="{16AD5AC0-1215-4ADA-8E03-12270743D7E6}"/>
            </a:ext>
          </a:extLst>
        </xdr:cNvPr>
        <xdr:cNvPicPr>
          <a:picLocks noChangeAspect="1"/>
        </xdr:cNvPicPr>
      </xdr:nvPicPr>
      <xdr:blipFill>
        <a:blip xmlns:r="http://schemas.openxmlformats.org/officeDocument/2006/relationships" r:embed="rId1"/>
        <a:stretch>
          <a:fillRect/>
        </a:stretch>
      </xdr:blipFill>
      <xdr:spPr>
        <a:xfrm>
          <a:off x="5896583" y="114300"/>
          <a:ext cx="1974725" cy="523398"/>
        </a:xfrm>
        <a:prstGeom prst="rect">
          <a:avLst/>
        </a:prstGeom>
      </xdr:spPr>
    </xdr:pic>
    <xdr:clientData/>
  </xdr:oneCellAnchor>
  <xdr:twoCellAnchor editAs="oneCell">
    <xdr:from>
      <xdr:col>0</xdr:col>
      <xdr:colOff>533400</xdr:colOff>
      <xdr:row>0</xdr:row>
      <xdr:rowOff>0</xdr:rowOff>
    </xdr:from>
    <xdr:to>
      <xdr:col>0</xdr:col>
      <xdr:colOff>1282675</xdr:colOff>
      <xdr:row>4</xdr:row>
      <xdr:rowOff>95250</xdr:rowOff>
    </xdr:to>
    <xdr:pic>
      <xdr:nvPicPr>
        <xdr:cNvPr id="3" name="Imagen 2">
          <a:extLst>
            <a:ext uri="{FF2B5EF4-FFF2-40B4-BE49-F238E27FC236}">
              <a16:creationId xmlns:a16="http://schemas.microsoft.com/office/drawing/2014/main" xmlns="" id="{F2FE1C7A-E1C5-4BDD-B5BC-C2FB2327CEF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0"/>
          <a:ext cx="749275" cy="704850"/>
        </a:xfrm>
        <a:prstGeom prst="rect">
          <a:avLst/>
        </a:prstGeom>
        <a:noFill/>
      </xdr:spPr>
    </xdr:pic>
    <xdr:clientData/>
  </xdr:twoCellAnchor>
</xdr:wsDr>
</file>

<file path=xl/drawings/drawing51.xml><?xml version="1.0" encoding="utf-8"?>
<xdr:wsDr xmlns:xdr="http://schemas.openxmlformats.org/drawingml/2006/spreadsheetDrawing" xmlns:a="http://schemas.openxmlformats.org/drawingml/2006/main">
  <xdr:oneCellAnchor>
    <xdr:from>
      <xdr:col>4</xdr:col>
      <xdr:colOff>2132136</xdr:colOff>
      <xdr:row>0</xdr:row>
      <xdr:rowOff>146538</xdr:rowOff>
    </xdr:from>
    <xdr:ext cx="2515581" cy="666751"/>
    <xdr:pic>
      <xdr:nvPicPr>
        <xdr:cNvPr id="2" name="Imagen 1">
          <a:extLst>
            <a:ext uri="{FF2B5EF4-FFF2-40B4-BE49-F238E27FC236}">
              <a16:creationId xmlns:a16="http://schemas.microsoft.com/office/drawing/2014/main" xmlns="" id="{83E44F01-1105-4E1F-BE00-80FD245ECA34}"/>
            </a:ext>
          </a:extLst>
        </xdr:cNvPr>
        <xdr:cNvPicPr>
          <a:picLocks noChangeAspect="1"/>
        </xdr:cNvPicPr>
      </xdr:nvPicPr>
      <xdr:blipFill>
        <a:blip xmlns:r="http://schemas.openxmlformats.org/officeDocument/2006/relationships" r:embed="rId1"/>
        <a:stretch>
          <a:fillRect/>
        </a:stretch>
      </xdr:blipFill>
      <xdr:spPr>
        <a:xfrm>
          <a:off x="6894636" y="146538"/>
          <a:ext cx="2515581" cy="666751"/>
        </a:xfrm>
        <a:prstGeom prst="rect">
          <a:avLst/>
        </a:prstGeom>
      </xdr:spPr>
    </xdr:pic>
    <xdr:clientData/>
  </xdr:oneCellAnchor>
  <xdr:twoCellAnchor editAs="oneCell">
    <xdr:from>
      <xdr:col>1</xdr:col>
      <xdr:colOff>627530</xdr:colOff>
      <xdr:row>0</xdr:row>
      <xdr:rowOff>0</xdr:rowOff>
    </xdr:from>
    <xdr:to>
      <xdr:col>1</xdr:col>
      <xdr:colOff>1580029</xdr:colOff>
      <xdr:row>4</xdr:row>
      <xdr:rowOff>134025</xdr:rowOff>
    </xdr:to>
    <xdr:pic>
      <xdr:nvPicPr>
        <xdr:cNvPr id="3" name="Imagen 2">
          <a:extLst>
            <a:ext uri="{FF2B5EF4-FFF2-40B4-BE49-F238E27FC236}">
              <a16:creationId xmlns:a16="http://schemas.microsoft.com/office/drawing/2014/main" xmlns="" id="{B26975C1-ACF4-4C52-ABA8-013916AA351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7530" y="0"/>
          <a:ext cx="952499" cy="896025"/>
        </a:xfrm>
        <a:prstGeom prst="rect">
          <a:avLst/>
        </a:prstGeom>
        <a:noFill/>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3</xdr:col>
      <xdr:colOff>1001830</xdr:colOff>
      <xdr:row>0</xdr:row>
      <xdr:rowOff>114380</xdr:rowOff>
    </xdr:from>
    <xdr:to>
      <xdr:col>5</xdr:col>
      <xdr:colOff>1091410</xdr:colOff>
      <xdr:row>4</xdr:row>
      <xdr:rowOff>10050</xdr:rowOff>
    </xdr:to>
    <xdr:pic>
      <xdr:nvPicPr>
        <xdr:cNvPr id="2" name="Imagen 1">
          <a:extLst>
            <a:ext uri="{FF2B5EF4-FFF2-40B4-BE49-F238E27FC236}">
              <a16:creationId xmlns:a16="http://schemas.microsoft.com/office/drawing/2014/main" xmlns="" id="{2B997094-70AB-45E8-97E5-122286A167A9}"/>
            </a:ext>
          </a:extLst>
        </xdr:cNvPr>
        <xdr:cNvPicPr>
          <a:picLocks noChangeAspect="1"/>
        </xdr:cNvPicPr>
      </xdr:nvPicPr>
      <xdr:blipFill>
        <a:blip xmlns:r="http://schemas.openxmlformats.org/officeDocument/2006/relationships" r:embed="rId1"/>
        <a:stretch>
          <a:fillRect/>
        </a:stretch>
      </xdr:blipFill>
      <xdr:spPr>
        <a:xfrm>
          <a:off x="6926380" y="114380"/>
          <a:ext cx="2394630" cy="657670"/>
        </a:xfrm>
        <a:prstGeom prst="rect">
          <a:avLst/>
        </a:prstGeom>
      </xdr:spPr>
    </xdr:pic>
    <xdr:clientData/>
  </xdr:twoCellAnchor>
  <xdr:twoCellAnchor editAs="oneCell">
    <xdr:from>
      <xdr:col>0</xdr:col>
      <xdr:colOff>616324</xdr:colOff>
      <xdr:row>0</xdr:row>
      <xdr:rowOff>44824</xdr:rowOff>
    </xdr:from>
    <xdr:to>
      <xdr:col>0</xdr:col>
      <xdr:colOff>1568823</xdr:colOff>
      <xdr:row>4</xdr:row>
      <xdr:rowOff>178849</xdr:rowOff>
    </xdr:to>
    <xdr:pic>
      <xdr:nvPicPr>
        <xdr:cNvPr id="3" name="Imagen 2">
          <a:extLst>
            <a:ext uri="{FF2B5EF4-FFF2-40B4-BE49-F238E27FC236}">
              <a16:creationId xmlns:a16="http://schemas.microsoft.com/office/drawing/2014/main" xmlns="" id="{FBDEE0A7-E2EF-44F1-925F-2954C590EB0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6324" y="44824"/>
          <a:ext cx="952499" cy="896025"/>
        </a:xfrm>
        <a:prstGeom prst="rect">
          <a:avLst/>
        </a:prstGeom>
        <a:noFill/>
      </xdr:spPr>
    </xdr:pic>
    <xdr:clientData/>
  </xdr:twoCellAnchor>
</xdr:wsDr>
</file>

<file path=xl/drawings/drawing53.xml><?xml version="1.0" encoding="utf-8"?>
<xdr:wsDr xmlns:xdr="http://schemas.openxmlformats.org/drawingml/2006/spreadsheetDrawing" xmlns:a="http://schemas.openxmlformats.org/drawingml/2006/main">
  <xdr:oneCellAnchor>
    <xdr:from>
      <xdr:col>2</xdr:col>
      <xdr:colOff>630621</xdr:colOff>
      <xdr:row>1</xdr:row>
      <xdr:rowOff>30645</xdr:rowOff>
    </xdr:from>
    <xdr:ext cx="1636046" cy="433632"/>
    <xdr:pic>
      <xdr:nvPicPr>
        <xdr:cNvPr id="2" name="Imagen 1">
          <a:extLst>
            <a:ext uri="{FF2B5EF4-FFF2-40B4-BE49-F238E27FC236}">
              <a16:creationId xmlns:a16="http://schemas.microsoft.com/office/drawing/2014/main" xmlns="" id="{ED6B1C63-3C74-4BFB-9F6B-32301EA31395}"/>
            </a:ext>
          </a:extLst>
        </xdr:cNvPr>
        <xdr:cNvPicPr>
          <a:picLocks noChangeAspect="1"/>
        </xdr:cNvPicPr>
      </xdr:nvPicPr>
      <xdr:blipFill>
        <a:blip xmlns:r="http://schemas.openxmlformats.org/officeDocument/2006/relationships" r:embed="rId1"/>
        <a:stretch>
          <a:fillRect/>
        </a:stretch>
      </xdr:blipFill>
      <xdr:spPr>
        <a:xfrm>
          <a:off x="5516946" y="192570"/>
          <a:ext cx="1636046" cy="433632"/>
        </a:xfrm>
        <a:prstGeom prst="rect">
          <a:avLst/>
        </a:prstGeom>
      </xdr:spPr>
    </xdr:pic>
    <xdr:clientData/>
  </xdr:oneCellAnchor>
  <xdr:twoCellAnchor editAs="oneCell">
    <xdr:from>
      <xdr:col>1</xdr:col>
      <xdr:colOff>381000</xdr:colOff>
      <xdr:row>0</xdr:row>
      <xdr:rowOff>0</xdr:rowOff>
    </xdr:from>
    <xdr:to>
      <xdr:col>1</xdr:col>
      <xdr:colOff>1202939</xdr:colOff>
      <xdr:row>4</xdr:row>
      <xdr:rowOff>145677</xdr:rowOff>
    </xdr:to>
    <xdr:pic>
      <xdr:nvPicPr>
        <xdr:cNvPr id="3" name="Imagen 2">
          <a:extLst>
            <a:ext uri="{FF2B5EF4-FFF2-40B4-BE49-F238E27FC236}">
              <a16:creationId xmlns:a16="http://schemas.microsoft.com/office/drawing/2014/main" xmlns="" id="{63DC0224-81D0-4DB1-AB9C-422272C0BF2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0"/>
          <a:ext cx="821939" cy="793377"/>
        </a:xfrm>
        <a:prstGeom prst="rect">
          <a:avLst/>
        </a:prstGeom>
        <a:noFill/>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434552</xdr:colOff>
      <xdr:row>0</xdr:row>
      <xdr:rowOff>65942</xdr:rowOff>
    </xdr:from>
    <xdr:to>
      <xdr:col>2</xdr:col>
      <xdr:colOff>1329223</xdr:colOff>
      <xdr:row>4</xdr:row>
      <xdr:rowOff>61947</xdr:rowOff>
    </xdr:to>
    <xdr:pic>
      <xdr:nvPicPr>
        <xdr:cNvPr id="2" name="Imagen 1">
          <a:extLst>
            <a:ext uri="{FF2B5EF4-FFF2-40B4-BE49-F238E27FC236}">
              <a16:creationId xmlns:a16="http://schemas.microsoft.com/office/drawing/2014/main" xmlns="" id="{54342F13-834B-4CF5-A99E-C98D4E6DE1D0}"/>
            </a:ext>
          </a:extLst>
        </xdr:cNvPr>
        <xdr:cNvPicPr>
          <a:picLocks noChangeAspect="1"/>
        </xdr:cNvPicPr>
      </xdr:nvPicPr>
      <xdr:blipFill>
        <a:blip xmlns:r="http://schemas.openxmlformats.org/officeDocument/2006/relationships" r:embed="rId1"/>
        <a:stretch>
          <a:fillRect/>
        </a:stretch>
      </xdr:blipFill>
      <xdr:spPr>
        <a:xfrm>
          <a:off x="7654502" y="65942"/>
          <a:ext cx="2351996" cy="643705"/>
        </a:xfrm>
        <a:prstGeom prst="rect">
          <a:avLst/>
        </a:prstGeom>
      </xdr:spPr>
    </xdr:pic>
    <xdr:clientData/>
  </xdr:twoCellAnchor>
  <xdr:twoCellAnchor editAs="oneCell">
    <xdr:from>
      <xdr:col>0</xdr:col>
      <xdr:colOff>561975</xdr:colOff>
      <xdr:row>0</xdr:row>
      <xdr:rowOff>0</xdr:rowOff>
    </xdr:from>
    <xdr:to>
      <xdr:col>0</xdr:col>
      <xdr:colOff>1514474</xdr:colOff>
      <xdr:row>5</xdr:row>
      <xdr:rowOff>86400</xdr:rowOff>
    </xdr:to>
    <xdr:pic>
      <xdr:nvPicPr>
        <xdr:cNvPr id="3" name="Imagen 2">
          <a:extLst>
            <a:ext uri="{FF2B5EF4-FFF2-40B4-BE49-F238E27FC236}">
              <a16:creationId xmlns:a16="http://schemas.microsoft.com/office/drawing/2014/main" xmlns="" id="{54D4C7D1-4B3F-4D61-9EE5-69BC269BA74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1975" y="0"/>
          <a:ext cx="952499" cy="896025"/>
        </a:xfrm>
        <a:prstGeom prst="rect">
          <a:avLst/>
        </a:prstGeom>
        <a:noFill/>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3</xdr:col>
      <xdr:colOff>961641</xdr:colOff>
      <xdr:row>0</xdr:row>
      <xdr:rowOff>127972</xdr:rowOff>
    </xdr:from>
    <xdr:to>
      <xdr:col>5</xdr:col>
      <xdr:colOff>949682</xdr:colOff>
      <xdr:row>4</xdr:row>
      <xdr:rowOff>41412</xdr:rowOff>
    </xdr:to>
    <xdr:pic>
      <xdr:nvPicPr>
        <xdr:cNvPr id="2" name="Imagen 1">
          <a:extLst>
            <a:ext uri="{FF2B5EF4-FFF2-40B4-BE49-F238E27FC236}">
              <a16:creationId xmlns:a16="http://schemas.microsoft.com/office/drawing/2014/main" xmlns="" id="{D272A882-6FFD-4105-B4B3-5685C97E86AD}"/>
            </a:ext>
          </a:extLst>
        </xdr:cNvPr>
        <xdr:cNvPicPr>
          <a:picLocks noChangeAspect="1"/>
        </xdr:cNvPicPr>
      </xdr:nvPicPr>
      <xdr:blipFill>
        <a:blip xmlns:r="http://schemas.openxmlformats.org/officeDocument/2006/relationships" r:embed="rId1"/>
        <a:stretch>
          <a:fillRect/>
        </a:stretch>
      </xdr:blipFill>
      <xdr:spPr>
        <a:xfrm>
          <a:off x="6067041" y="127972"/>
          <a:ext cx="2159741" cy="561140"/>
        </a:xfrm>
        <a:prstGeom prst="rect">
          <a:avLst/>
        </a:prstGeom>
      </xdr:spPr>
    </xdr:pic>
    <xdr:clientData/>
  </xdr:twoCellAnchor>
  <xdr:twoCellAnchor editAs="oneCell">
    <xdr:from>
      <xdr:col>0</xdr:col>
      <xdr:colOff>449036</xdr:colOff>
      <xdr:row>0</xdr:row>
      <xdr:rowOff>13607</xdr:rowOff>
    </xdr:from>
    <xdr:to>
      <xdr:col>0</xdr:col>
      <xdr:colOff>1401535</xdr:colOff>
      <xdr:row>5</xdr:row>
      <xdr:rowOff>93203</xdr:rowOff>
    </xdr:to>
    <xdr:pic>
      <xdr:nvPicPr>
        <xdr:cNvPr id="3" name="Imagen 2">
          <a:extLst>
            <a:ext uri="{FF2B5EF4-FFF2-40B4-BE49-F238E27FC236}">
              <a16:creationId xmlns:a16="http://schemas.microsoft.com/office/drawing/2014/main" xmlns="" id="{164EC79C-E565-4350-8083-69F6CB2014C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9036" y="13607"/>
          <a:ext cx="952499" cy="889221"/>
        </a:xfrm>
        <a:prstGeom prst="rect">
          <a:avLst/>
        </a:prstGeom>
        <a:noFill/>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3</xdr:col>
      <xdr:colOff>340606</xdr:colOff>
      <xdr:row>0</xdr:row>
      <xdr:rowOff>117075</xdr:rowOff>
    </xdr:from>
    <xdr:to>
      <xdr:col>4</xdr:col>
      <xdr:colOff>1110198</xdr:colOff>
      <xdr:row>4</xdr:row>
      <xdr:rowOff>49605</xdr:rowOff>
    </xdr:to>
    <xdr:pic>
      <xdr:nvPicPr>
        <xdr:cNvPr id="2" name="Imagen 1">
          <a:extLst>
            <a:ext uri="{FF2B5EF4-FFF2-40B4-BE49-F238E27FC236}">
              <a16:creationId xmlns:a16="http://schemas.microsoft.com/office/drawing/2014/main" xmlns="" id="{DAF90BE0-242A-43FE-9FFD-A89517E4D4B7}"/>
            </a:ext>
          </a:extLst>
        </xdr:cNvPr>
        <xdr:cNvPicPr>
          <a:picLocks noChangeAspect="1"/>
        </xdr:cNvPicPr>
      </xdr:nvPicPr>
      <xdr:blipFill>
        <a:blip xmlns:r="http://schemas.openxmlformats.org/officeDocument/2006/relationships" r:embed="rId1"/>
        <a:stretch>
          <a:fillRect/>
        </a:stretch>
      </xdr:blipFill>
      <xdr:spPr>
        <a:xfrm>
          <a:off x="6084181" y="117075"/>
          <a:ext cx="2112617" cy="580230"/>
        </a:xfrm>
        <a:prstGeom prst="rect">
          <a:avLst/>
        </a:prstGeom>
      </xdr:spPr>
    </xdr:pic>
    <xdr:clientData/>
  </xdr:twoCellAnchor>
  <xdr:twoCellAnchor editAs="oneCell">
    <xdr:from>
      <xdr:col>0</xdr:col>
      <xdr:colOff>503006</xdr:colOff>
      <xdr:row>0</xdr:row>
      <xdr:rowOff>0</xdr:rowOff>
    </xdr:from>
    <xdr:to>
      <xdr:col>0</xdr:col>
      <xdr:colOff>1455505</xdr:colOff>
      <xdr:row>5</xdr:row>
      <xdr:rowOff>93356</xdr:rowOff>
    </xdr:to>
    <xdr:pic>
      <xdr:nvPicPr>
        <xdr:cNvPr id="3" name="Imagen 2">
          <a:extLst>
            <a:ext uri="{FF2B5EF4-FFF2-40B4-BE49-F238E27FC236}">
              <a16:creationId xmlns:a16="http://schemas.microsoft.com/office/drawing/2014/main" xmlns="" id="{4AA496C5-AAA2-4041-8720-82948A79321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3006" y="0"/>
          <a:ext cx="952499" cy="902981"/>
        </a:xfrm>
        <a:prstGeom prst="rect">
          <a:avLst/>
        </a:prstGeom>
        <a:noFill/>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3</xdr:col>
      <xdr:colOff>2256693</xdr:colOff>
      <xdr:row>0</xdr:row>
      <xdr:rowOff>155139</xdr:rowOff>
    </xdr:from>
    <xdr:to>
      <xdr:col>5</xdr:col>
      <xdr:colOff>211562</xdr:colOff>
      <xdr:row>3</xdr:row>
      <xdr:rowOff>173502</xdr:rowOff>
    </xdr:to>
    <xdr:pic>
      <xdr:nvPicPr>
        <xdr:cNvPr id="2" name="Imagen 1">
          <a:extLst>
            <a:ext uri="{FF2B5EF4-FFF2-40B4-BE49-F238E27FC236}">
              <a16:creationId xmlns:a16="http://schemas.microsoft.com/office/drawing/2014/main" xmlns="" id="{08D6AF1C-39DF-47D4-9FE2-74E8CC08EDFB}"/>
            </a:ext>
          </a:extLst>
        </xdr:cNvPr>
        <xdr:cNvPicPr>
          <a:picLocks noChangeAspect="1"/>
        </xdr:cNvPicPr>
      </xdr:nvPicPr>
      <xdr:blipFill>
        <a:blip xmlns:r="http://schemas.openxmlformats.org/officeDocument/2006/relationships" r:embed="rId1"/>
        <a:stretch>
          <a:fillRect/>
        </a:stretch>
      </xdr:blipFill>
      <xdr:spPr>
        <a:xfrm>
          <a:off x="7838343" y="155139"/>
          <a:ext cx="2488769" cy="647013"/>
        </a:xfrm>
        <a:prstGeom prst="rect">
          <a:avLst/>
        </a:prstGeom>
      </xdr:spPr>
    </xdr:pic>
    <xdr:clientData/>
  </xdr:twoCellAnchor>
  <xdr:twoCellAnchor editAs="oneCell">
    <xdr:from>
      <xdr:col>0</xdr:col>
      <xdr:colOff>455543</xdr:colOff>
      <xdr:row>0</xdr:row>
      <xdr:rowOff>24847</xdr:rowOff>
    </xdr:from>
    <xdr:to>
      <xdr:col>0</xdr:col>
      <xdr:colOff>1408042</xdr:colOff>
      <xdr:row>4</xdr:row>
      <xdr:rowOff>92611</xdr:rowOff>
    </xdr:to>
    <xdr:pic>
      <xdr:nvPicPr>
        <xdr:cNvPr id="3" name="Imagen 2">
          <a:extLst>
            <a:ext uri="{FF2B5EF4-FFF2-40B4-BE49-F238E27FC236}">
              <a16:creationId xmlns:a16="http://schemas.microsoft.com/office/drawing/2014/main" xmlns="" id="{C9DB0E03-14FD-4C34-BA10-E5F0376F486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5543" y="24847"/>
          <a:ext cx="952499" cy="905964"/>
        </a:xfrm>
        <a:prstGeom prst="rect">
          <a:avLst/>
        </a:prstGeom>
        <a:noFill/>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6</xdr:col>
      <xdr:colOff>457200</xdr:colOff>
      <xdr:row>0</xdr:row>
      <xdr:rowOff>0</xdr:rowOff>
    </xdr:from>
    <xdr:to>
      <xdr:col>9</xdr:col>
      <xdr:colOff>314325</xdr:colOff>
      <xdr:row>1</xdr:row>
      <xdr:rowOff>9525</xdr:rowOff>
    </xdr:to>
    <xdr:pic>
      <xdr:nvPicPr>
        <xdr:cNvPr id="2" name="Imagen 1">
          <a:extLst>
            <a:ext uri="{FF2B5EF4-FFF2-40B4-BE49-F238E27FC236}">
              <a16:creationId xmlns="" xmlns:a16="http://schemas.microsoft.com/office/drawing/2014/main" id="{C2FC8054-37CD-FA02-05A4-EEC12878B71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29200" y="0"/>
          <a:ext cx="2143125" cy="200025"/>
        </a:xfrm>
        <a:prstGeom prst="rect">
          <a:avLst/>
        </a:prstGeom>
        <a:solidFill>
          <a:srgbClr xmlns:mc="http://schemas.openxmlformats.org/markup-compatibility/2006" xmlns:a14="http://schemas.microsoft.com/office/drawing/2010/main" val="FFFFFF" mc:Ignorable="a14" a14:legacySpreadsheetColorIndex="1"/>
        </a:solidFill>
        <a:ln w="9525">
          <a:solidFill>
            <a:srgbClr xmlns:mc="http://schemas.openxmlformats.org/markup-compatibility/2006" xmlns:a14="http://schemas.microsoft.com/office/drawing/2010/main" val="000000" mc:Ignorable="a14" a14:legacySpreadsheetColorIndex="64"/>
          </a:solidFill>
          <a:prstDash val="solid"/>
          <a:miter lim="800000"/>
          <a:headEnd/>
          <a:tailEnd/>
        </a:ln>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6</xdr:col>
      <xdr:colOff>533400</xdr:colOff>
      <xdr:row>0</xdr:row>
      <xdr:rowOff>0</xdr:rowOff>
    </xdr:from>
    <xdr:to>
      <xdr:col>9</xdr:col>
      <xdr:colOff>390525</xdr:colOff>
      <xdr:row>1</xdr:row>
      <xdr:rowOff>9525</xdr:rowOff>
    </xdr:to>
    <xdr:pic>
      <xdr:nvPicPr>
        <xdr:cNvPr id="2" name="Imagen 1">
          <a:extLst>
            <a:ext uri="{FF2B5EF4-FFF2-40B4-BE49-F238E27FC236}">
              <a16:creationId xmlns="" xmlns:a16="http://schemas.microsoft.com/office/drawing/2014/main" id="{2B1ECD36-A0C3-852F-7E3E-FA6780F9F51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05400" y="0"/>
          <a:ext cx="2143125" cy="200025"/>
        </a:xfrm>
        <a:prstGeom prst="rect">
          <a:avLst/>
        </a:prstGeom>
        <a:solidFill>
          <a:srgbClr xmlns:mc="http://schemas.openxmlformats.org/markup-compatibility/2006" xmlns:a14="http://schemas.microsoft.com/office/drawing/2010/main" val="FFFFFF" mc:Ignorable="a14" a14:legacySpreadsheetColorIndex="1"/>
        </a:solidFill>
        <a:ln w="9525">
          <a:solidFill>
            <a:srgbClr xmlns:mc="http://schemas.openxmlformats.org/markup-compatibility/2006" xmlns:a14="http://schemas.microsoft.com/office/drawing/2010/main" val="000000" mc:Ignorable="a14" a14:legacySpreadsheetColorIndex="64"/>
          </a:solidFill>
          <a:prstDash val="solid"/>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961641</xdr:colOff>
      <xdr:row>0</xdr:row>
      <xdr:rowOff>127972</xdr:rowOff>
    </xdr:from>
    <xdr:to>
      <xdr:col>5</xdr:col>
      <xdr:colOff>949682</xdr:colOff>
      <xdr:row>4</xdr:row>
      <xdr:rowOff>41412</xdr:rowOff>
    </xdr:to>
    <xdr:pic>
      <xdr:nvPicPr>
        <xdr:cNvPr id="2" name="Imagen 1">
          <a:extLst>
            <a:ext uri="{FF2B5EF4-FFF2-40B4-BE49-F238E27FC236}">
              <a16:creationId xmlns="" xmlns:a16="http://schemas.microsoft.com/office/drawing/2014/main" id="{D272A882-6FFD-4105-B4B3-5685C97E86AD}"/>
            </a:ext>
          </a:extLst>
        </xdr:cNvPr>
        <xdr:cNvPicPr>
          <a:picLocks noChangeAspect="1"/>
        </xdr:cNvPicPr>
      </xdr:nvPicPr>
      <xdr:blipFill>
        <a:blip xmlns:r="http://schemas.openxmlformats.org/officeDocument/2006/relationships" r:embed="rId1"/>
        <a:stretch>
          <a:fillRect/>
        </a:stretch>
      </xdr:blipFill>
      <xdr:spPr>
        <a:xfrm>
          <a:off x="6063728" y="127972"/>
          <a:ext cx="2158084" cy="576049"/>
        </a:xfrm>
        <a:prstGeom prst="rect">
          <a:avLst/>
        </a:prstGeom>
      </xdr:spPr>
    </xdr:pic>
    <xdr:clientData/>
  </xdr:twoCellAnchor>
  <xdr:twoCellAnchor editAs="oneCell">
    <xdr:from>
      <xdr:col>0</xdr:col>
      <xdr:colOff>449036</xdr:colOff>
      <xdr:row>0</xdr:row>
      <xdr:rowOff>13607</xdr:rowOff>
    </xdr:from>
    <xdr:to>
      <xdr:col>0</xdr:col>
      <xdr:colOff>1401535</xdr:colOff>
      <xdr:row>5</xdr:row>
      <xdr:rowOff>93203</xdr:rowOff>
    </xdr:to>
    <xdr:pic>
      <xdr:nvPicPr>
        <xdr:cNvPr id="5" name="Imagen 4">
          <a:extLst>
            <a:ext uri="{FF2B5EF4-FFF2-40B4-BE49-F238E27FC236}">
              <a16:creationId xmlns="" xmlns:a16="http://schemas.microsoft.com/office/drawing/2014/main" id="{164EC79C-E565-4350-8083-69F6CB2014C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9036" y="13607"/>
          <a:ext cx="952499" cy="896025"/>
        </a:xfrm>
        <a:prstGeom prst="rect">
          <a:avLst/>
        </a:prstGeom>
        <a:noFill/>
      </xdr:spPr>
    </xdr:pic>
    <xdr:clientData/>
  </xdr:twoCellAnchor>
  <xdr:twoCellAnchor>
    <xdr:from>
      <xdr:col>2</xdr:col>
      <xdr:colOff>283427</xdr:colOff>
      <xdr:row>36</xdr:row>
      <xdr:rowOff>132522</xdr:rowOff>
    </xdr:from>
    <xdr:to>
      <xdr:col>5</xdr:col>
      <xdr:colOff>116416</xdr:colOff>
      <xdr:row>39</xdr:row>
      <xdr:rowOff>107430</xdr:rowOff>
    </xdr:to>
    <xdr:sp macro="" textlink="">
      <xdr:nvSpPr>
        <xdr:cNvPr id="3" name="Shape 3">
          <a:extLst>
            <a:ext uri="{FF2B5EF4-FFF2-40B4-BE49-F238E27FC236}">
              <a16:creationId xmlns="" xmlns:a16="http://schemas.microsoft.com/office/drawing/2014/main" id="{B5F34B4A-3A7D-435B-88C1-6A5975D9C7FC}"/>
            </a:ext>
          </a:extLst>
        </xdr:cNvPr>
        <xdr:cNvSpPr txBox="1"/>
      </xdr:nvSpPr>
      <xdr:spPr>
        <a:xfrm>
          <a:off x="4302977" y="10619547"/>
          <a:ext cx="3090539" cy="432108"/>
        </a:xfrm>
        <a:prstGeom prst="rect">
          <a:avLst/>
        </a:prstGeom>
        <a:noFill/>
        <a:ln>
          <a:noFill/>
        </a:ln>
      </xdr:spPr>
      <xdr:txBody>
        <a:bodyPr spcFirstLastPara="1" wrap="square" lIns="91425" tIns="45700" rIns="91425" bIns="45700" anchor="b" anchorCtr="0">
          <a:noAutofit/>
        </a:bodyPr>
        <a:lstStyle/>
        <a:p>
          <a:pPr algn="ctr"/>
          <a:r>
            <a:rPr lang="es-MX" sz="1050" b="0">
              <a:effectLst/>
              <a:latin typeface="Monserat medium"/>
              <a:ea typeface="+mn-ea"/>
              <a:cs typeface="+mn-cs"/>
            </a:rPr>
            <a:t>L.C.P. ERIC MARTÍNEZ PÉREZ</a:t>
          </a:r>
          <a:endParaRPr lang="es-MX" sz="1050">
            <a:effectLst/>
            <a:latin typeface="Monserat medium"/>
          </a:endParaRPr>
        </a:p>
        <a:p>
          <a:pPr algn="ctr"/>
          <a:r>
            <a:rPr lang="es-MX" sz="1050" b="0">
              <a:effectLst/>
              <a:latin typeface="Monserat medium"/>
              <a:ea typeface="+mn-ea"/>
              <a:cs typeface="+mn-cs"/>
            </a:rPr>
            <a:t>DIRECTOR DE CONTABILIDAD GUBERNAMENTAL</a:t>
          </a:r>
          <a:endParaRPr lang="es-MX" sz="1050">
            <a:effectLst/>
            <a:latin typeface="Monserat medium"/>
          </a:endParaRPr>
        </a:p>
      </xdr:txBody>
    </xdr:sp>
    <xdr:clientData/>
  </xdr:twoCellAnchor>
  <xdr:twoCellAnchor>
    <xdr:from>
      <xdr:col>0</xdr:col>
      <xdr:colOff>1770404</xdr:colOff>
      <xdr:row>36</xdr:row>
      <xdr:rowOff>132522</xdr:rowOff>
    </xdr:from>
    <xdr:to>
      <xdr:col>1</xdr:col>
      <xdr:colOff>707419</xdr:colOff>
      <xdr:row>39</xdr:row>
      <xdr:rowOff>107430</xdr:rowOff>
    </xdr:to>
    <xdr:sp macro="" textlink="">
      <xdr:nvSpPr>
        <xdr:cNvPr id="4" name="Shape 3">
          <a:extLst>
            <a:ext uri="{FF2B5EF4-FFF2-40B4-BE49-F238E27FC236}">
              <a16:creationId xmlns="" xmlns:a16="http://schemas.microsoft.com/office/drawing/2014/main" id="{077CFD49-EB9C-481C-B945-049899E871E3}"/>
            </a:ext>
          </a:extLst>
        </xdr:cNvPr>
        <xdr:cNvSpPr txBox="1"/>
      </xdr:nvSpPr>
      <xdr:spPr>
        <a:xfrm>
          <a:off x="1770404" y="10619547"/>
          <a:ext cx="1870715" cy="432108"/>
        </a:xfrm>
        <a:prstGeom prst="rect">
          <a:avLst/>
        </a:prstGeom>
        <a:noFill/>
        <a:ln>
          <a:noFill/>
        </a:ln>
      </xdr:spPr>
      <xdr:txBody>
        <a:bodyPr spcFirstLastPara="1" wrap="square" lIns="91425" tIns="45700" rIns="91425" bIns="45700" anchor="b" anchorCtr="0">
          <a:noAutofit/>
        </a:bodyPr>
        <a:lstStyle/>
        <a:p>
          <a:pPr algn="ctr"/>
          <a:r>
            <a:rPr lang="es-MX" sz="1050" b="0">
              <a:effectLst/>
              <a:latin typeface="Monserat medium"/>
              <a:ea typeface="+mn-ea"/>
              <a:cs typeface="+mn-cs"/>
            </a:rPr>
            <a:t>MTRO. FARID ACEVEDO LÓPEZ</a:t>
          </a:r>
          <a:endParaRPr lang="es-MX" sz="1050">
            <a:effectLst/>
            <a:latin typeface="Monserat medium"/>
          </a:endParaRPr>
        </a:p>
        <a:p>
          <a:pPr algn="ctr"/>
          <a:r>
            <a:rPr lang="es-MX" sz="1050" b="0">
              <a:effectLst/>
              <a:latin typeface="Monserat medium"/>
              <a:ea typeface="+mn-ea"/>
              <a:cs typeface="+mn-cs"/>
            </a:rPr>
            <a:t>SECRETARIO DE FINANZAS</a:t>
          </a:r>
          <a:endParaRPr lang="es-MX" sz="1050">
            <a:effectLst/>
            <a:latin typeface="Monserat medium"/>
          </a:endParaRPr>
        </a:p>
      </xdr:txBody>
    </xdr:sp>
    <xdr:clientData/>
  </xdr:twoCellAnchor>
</xdr:wsDr>
</file>

<file path=xl/drawings/drawing60.xml><?xml version="1.0" encoding="utf-8"?>
<xdr:wsDr xmlns:xdr="http://schemas.openxmlformats.org/drawingml/2006/spreadsheetDrawing" xmlns:a="http://schemas.openxmlformats.org/drawingml/2006/main">
  <xdr:twoCellAnchor editAs="oneCell">
    <xdr:from>
      <xdr:col>6</xdr:col>
      <xdr:colOff>381000</xdr:colOff>
      <xdr:row>0</xdr:row>
      <xdr:rowOff>0</xdr:rowOff>
    </xdr:from>
    <xdr:to>
      <xdr:col>9</xdr:col>
      <xdr:colOff>238125</xdr:colOff>
      <xdr:row>2</xdr:row>
      <xdr:rowOff>9525</xdr:rowOff>
    </xdr:to>
    <xdr:pic>
      <xdr:nvPicPr>
        <xdr:cNvPr id="2" name="Imagen 1">
          <a:extLst>
            <a:ext uri="{FF2B5EF4-FFF2-40B4-BE49-F238E27FC236}">
              <a16:creationId xmlns="" xmlns:a16="http://schemas.microsoft.com/office/drawing/2014/main" id="{256EF57B-0BCA-DBDF-0254-ED486B1F7D1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0" y="0"/>
          <a:ext cx="2143125" cy="361950"/>
        </a:xfrm>
        <a:prstGeom prst="rect">
          <a:avLst/>
        </a:prstGeom>
        <a:solidFill>
          <a:srgbClr xmlns:mc="http://schemas.openxmlformats.org/markup-compatibility/2006" xmlns:a14="http://schemas.microsoft.com/office/drawing/2010/main" val="FFFFFF" mc:Ignorable="a14" a14:legacySpreadsheetColorIndex="1"/>
        </a:solidFill>
        <a:ln w="9525">
          <a:solidFill>
            <a:srgbClr xmlns:mc="http://schemas.openxmlformats.org/markup-compatibility/2006" xmlns:a14="http://schemas.microsoft.com/office/drawing/2010/main" val="000000" mc:Ignorable="a14" a14:legacySpreadsheetColorIndex="64"/>
          </a:solidFill>
          <a:prstDash val="solid"/>
          <a:miter lim="800000"/>
          <a:headEnd/>
          <a:tailEnd/>
        </a:ln>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6</xdr:col>
      <xdr:colOff>533400</xdr:colOff>
      <xdr:row>0</xdr:row>
      <xdr:rowOff>0</xdr:rowOff>
    </xdr:from>
    <xdr:to>
      <xdr:col>9</xdr:col>
      <xdr:colOff>390525</xdr:colOff>
      <xdr:row>2</xdr:row>
      <xdr:rowOff>9525</xdr:rowOff>
    </xdr:to>
    <xdr:pic>
      <xdr:nvPicPr>
        <xdr:cNvPr id="2" name="Imagen 1">
          <a:extLst>
            <a:ext uri="{FF2B5EF4-FFF2-40B4-BE49-F238E27FC236}">
              <a16:creationId xmlns="" xmlns:a16="http://schemas.microsoft.com/office/drawing/2014/main" id="{CCD198FB-7406-F536-495B-66550B7129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05400" y="0"/>
          <a:ext cx="2143125" cy="361950"/>
        </a:xfrm>
        <a:prstGeom prst="rect">
          <a:avLst/>
        </a:prstGeom>
        <a:solidFill>
          <a:srgbClr xmlns:mc="http://schemas.openxmlformats.org/markup-compatibility/2006" xmlns:a14="http://schemas.microsoft.com/office/drawing/2010/main" val="FFFFFF" mc:Ignorable="a14" a14:legacySpreadsheetColorIndex="1"/>
        </a:solidFill>
        <a:ln w="9525">
          <a:solidFill>
            <a:srgbClr xmlns:mc="http://schemas.openxmlformats.org/markup-compatibility/2006" xmlns:a14="http://schemas.microsoft.com/office/drawing/2010/main" val="000000" mc:Ignorable="a14" a14:legacySpreadsheetColorIndex="64"/>
          </a:solidFill>
          <a:prstDash val="solid"/>
          <a:miter lim="800000"/>
          <a:headEnd/>
          <a:tailEnd/>
        </a:ln>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6</xdr:col>
      <xdr:colOff>381000</xdr:colOff>
      <xdr:row>0</xdr:row>
      <xdr:rowOff>0</xdr:rowOff>
    </xdr:from>
    <xdr:to>
      <xdr:col>9</xdr:col>
      <xdr:colOff>238125</xdr:colOff>
      <xdr:row>2</xdr:row>
      <xdr:rowOff>9525</xdr:rowOff>
    </xdr:to>
    <xdr:pic>
      <xdr:nvPicPr>
        <xdr:cNvPr id="2" name="Imagen 1">
          <a:extLst>
            <a:ext uri="{FF2B5EF4-FFF2-40B4-BE49-F238E27FC236}">
              <a16:creationId xmlns="" xmlns:a16="http://schemas.microsoft.com/office/drawing/2014/main" id="{64789C34-4C1F-214F-529A-83A0FAA7B5B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0" y="0"/>
          <a:ext cx="2143125" cy="361950"/>
        </a:xfrm>
        <a:prstGeom prst="rect">
          <a:avLst/>
        </a:prstGeom>
        <a:solidFill>
          <a:srgbClr xmlns:mc="http://schemas.openxmlformats.org/markup-compatibility/2006" xmlns:a14="http://schemas.microsoft.com/office/drawing/2010/main" val="FFFFFF" mc:Ignorable="a14" a14:legacySpreadsheetColorIndex="1"/>
        </a:solidFill>
        <a:ln w="9525">
          <a:solidFill>
            <a:srgbClr xmlns:mc="http://schemas.openxmlformats.org/markup-compatibility/2006" xmlns:a14="http://schemas.microsoft.com/office/drawing/2010/main" val="000000" mc:Ignorable="a14" a14:legacySpreadsheetColorIndex="64"/>
          </a:solidFill>
          <a:prstDash val="solid"/>
          <a:miter lim="800000"/>
          <a:headEnd/>
          <a:tailEnd/>
        </a:ln>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219074</xdr:colOff>
      <xdr:row>3</xdr:row>
      <xdr:rowOff>19725</xdr:rowOff>
    </xdr:to>
    <xdr:pic>
      <xdr:nvPicPr>
        <xdr:cNvPr id="2" name="Imagen 1">
          <a:extLst>
            <a:ext uri="{FF2B5EF4-FFF2-40B4-BE49-F238E27FC236}">
              <a16:creationId xmlns:a16="http://schemas.microsoft.com/office/drawing/2014/main" xmlns="" id="{1DBF7239-1929-4940-A3A1-376DF72869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499" cy="896025"/>
        </a:xfrm>
        <a:prstGeom prst="rect">
          <a:avLst/>
        </a:prstGeom>
        <a:noFill/>
      </xdr:spPr>
    </xdr:pic>
    <xdr:clientData/>
  </xdr:twoCellAnchor>
  <xdr:twoCellAnchor editAs="oneCell">
    <xdr:from>
      <xdr:col>1</xdr:col>
      <xdr:colOff>3446861</xdr:colOff>
      <xdr:row>40</xdr:row>
      <xdr:rowOff>7144</xdr:rowOff>
    </xdr:from>
    <xdr:to>
      <xdr:col>2</xdr:col>
      <xdr:colOff>1165035</xdr:colOff>
      <xdr:row>42</xdr:row>
      <xdr:rowOff>130970</xdr:rowOff>
    </xdr:to>
    <xdr:pic>
      <xdr:nvPicPr>
        <xdr:cNvPr id="3" name="Imagen 2">
          <a:extLst>
            <a:ext uri="{FF2B5EF4-FFF2-40B4-BE49-F238E27FC236}">
              <a16:creationId xmlns:a16="http://schemas.microsoft.com/office/drawing/2014/main" xmlns="" id="{E5ADA51A-02D3-4DF0-95FA-61F687E95AFB}"/>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792" t="2807" r="66354" b="89408"/>
        <a:stretch/>
      </xdr:blipFill>
      <xdr:spPr bwMode="auto">
        <a:xfrm>
          <a:off x="4180286" y="8903494"/>
          <a:ext cx="1594849" cy="485776"/>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0</xdr:colOff>
      <xdr:row>39</xdr:row>
      <xdr:rowOff>76200</xdr:rowOff>
    </xdr:from>
    <xdr:to>
      <xdr:col>1</xdr:col>
      <xdr:colOff>219074</xdr:colOff>
      <xdr:row>43</xdr:row>
      <xdr:rowOff>248325</xdr:rowOff>
    </xdr:to>
    <xdr:pic>
      <xdr:nvPicPr>
        <xdr:cNvPr id="4" name="Imagen 3">
          <a:extLst>
            <a:ext uri="{FF2B5EF4-FFF2-40B4-BE49-F238E27FC236}">
              <a16:creationId xmlns:a16="http://schemas.microsoft.com/office/drawing/2014/main" xmlns="" id="{2DC654B9-7315-408F-B505-478BFB3E2A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791575"/>
          <a:ext cx="952499" cy="896025"/>
        </a:xfrm>
        <a:prstGeom prst="rect">
          <a:avLst/>
        </a:prstGeom>
        <a:noFill/>
      </xdr:spPr>
    </xdr:pic>
    <xdr:clientData/>
  </xdr:twoCellAnchor>
  <xdr:twoCellAnchor editAs="oneCell">
    <xdr:from>
      <xdr:col>1</xdr:col>
      <xdr:colOff>3488532</xdr:colOff>
      <xdr:row>0</xdr:row>
      <xdr:rowOff>178593</xdr:rowOff>
    </xdr:from>
    <xdr:to>
      <xdr:col>2</xdr:col>
      <xdr:colOff>1206706</xdr:colOff>
      <xdr:row>2</xdr:row>
      <xdr:rowOff>88106</xdr:rowOff>
    </xdr:to>
    <xdr:pic>
      <xdr:nvPicPr>
        <xdr:cNvPr id="5" name="Imagen 4">
          <a:extLst>
            <a:ext uri="{FF2B5EF4-FFF2-40B4-BE49-F238E27FC236}">
              <a16:creationId xmlns:a16="http://schemas.microsoft.com/office/drawing/2014/main" xmlns="" id="{921F64F5-0ABB-4F9A-8174-D0A5E889D62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792" t="2807" r="66354" b="89408"/>
        <a:stretch/>
      </xdr:blipFill>
      <xdr:spPr bwMode="auto">
        <a:xfrm>
          <a:off x="4221957" y="178593"/>
          <a:ext cx="1594849" cy="481013"/>
        </a:xfrm>
        <a:prstGeom prst="rect">
          <a:avLst/>
        </a:prstGeom>
        <a:ln>
          <a:noFill/>
        </a:ln>
        <a:extLst>
          <a:ext uri="{53640926-AAD7-44D8-BBD7-CCE9431645EC}">
            <a14:shadowObscured xmlns:a14="http://schemas.microsoft.com/office/drawing/2010/main"/>
          </a:ext>
        </a:extLst>
      </xdr:spPr>
    </xdr:pic>
    <xdr:clientData/>
  </xdr:twoCellAnchor>
</xdr:wsDr>
</file>

<file path=xl/drawings/drawing64.xml><?xml version="1.0" encoding="utf-8"?>
<xdr:wsDr xmlns:xdr="http://schemas.openxmlformats.org/drawingml/2006/spreadsheetDrawing" xmlns:a="http://schemas.openxmlformats.org/drawingml/2006/main">
  <xdr:oneCellAnchor>
    <xdr:from>
      <xdr:col>1</xdr:col>
      <xdr:colOff>153008</xdr:colOff>
      <xdr:row>0</xdr:row>
      <xdr:rowOff>114300</xdr:rowOff>
    </xdr:from>
    <xdr:ext cx="1974725" cy="523398"/>
    <xdr:pic>
      <xdr:nvPicPr>
        <xdr:cNvPr id="2" name="Imagen 1">
          <a:extLst>
            <a:ext uri="{FF2B5EF4-FFF2-40B4-BE49-F238E27FC236}">
              <a16:creationId xmlns:a16="http://schemas.microsoft.com/office/drawing/2014/main" xmlns="" id="{16AD5AC0-1215-4ADA-8E03-12270743D7E6}"/>
            </a:ext>
          </a:extLst>
        </xdr:cNvPr>
        <xdr:cNvPicPr>
          <a:picLocks noChangeAspect="1"/>
        </xdr:cNvPicPr>
      </xdr:nvPicPr>
      <xdr:blipFill>
        <a:blip xmlns:r="http://schemas.openxmlformats.org/officeDocument/2006/relationships" r:embed="rId1"/>
        <a:stretch>
          <a:fillRect/>
        </a:stretch>
      </xdr:blipFill>
      <xdr:spPr>
        <a:xfrm>
          <a:off x="5896583" y="114300"/>
          <a:ext cx="1974725" cy="523398"/>
        </a:xfrm>
        <a:prstGeom prst="rect">
          <a:avLst/>
        </a:prstGeom>
      </xdr:spPr>
    </xdr:pic>
    <xdr:clientData/>
  </xdr:oneCellAnchor>
  <xdr:twoCellAnchor editAs="oneCell">
    <xdr:from>
      <xdr:col>0</xdr:col>
      <xdr:colOff>409576</xdr:colOff>
      <xdr:row>0</xdr:row>
      <xdr:rowOff>1</xdr:rowOff>
    </xdr:from>
    <xdr:to>
      <xdr:col>0</xdr:col>
      <xdr:colOff>1171576</xdr:colOff>
      <xdr:row>4</xdr:row>
      <xdr:rowOff>115133</xdr:rowOff>
    </xdr:to>
    <xdr:pic>
      <xdr:nvPicPr>
        <xdr:cNvPr id="3" name="Imagen 2">
          <a:extLst>
            <a:ext uri="{FF2B5EF4-FFF2-40B4-BE49-F238E27FC236}">
              <a16:creationId xmlns:a16="http://schemas.microsoft.com/office/drawing/2014/main" xmlns="" id="{D1BF1D3E-7F3E-4C46-BB3D-FCE5FF80607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9576" y="1"/>
          <a:ext cx="762000" cy="724732"/>
        </a:xfrm>
        <a:prstGeom prst="rect">
          <a:avLst/>
        </a:prstGeom>
        <a:noFill/>
      </xdr:spPr>
    </xdr:pic>
    <xdr:clientData/>
  </xdr:twoCellAnchor>
</xdr:wsDr>
</file>

<file path=xl/drawings/drawing65.xml><?xml version="1.0" encoding="utf-8"?>
<xdr:wsDr xmlns:xdr="http://schemas.openxmlformats.org/drawingml/2006/spreadsheetDrawing" xmlns:a="http://schemas.openxmlformats.org/drawingml/2006/main">
  <xdr:oneCellAnchor>
    <xdr:from>
      <xdr:col>4</xdr:col>
      <xdr:colOff>2132136</xdr:colOff>
      <xdr:row>0</xdr:row>
      <xdr:rowOff>146538</xdr:rowOff>
    </xdr:from>
    <xdr:ext cx="2515581" cy="666751"/>
    <xdr:pic>
      <xdr:nvPicPr>
        <xdr:cNvPr id="2" name="Imagen 1">
          <a:extLst>
            <a:ext uri="{FF2B5EF4-FFF2-40B4-BE49-F238E27FC236}">
              <a16:creationId xmlns:a16="http://schemas.microsoft.com/office/drawing/2014/main" xmlns="" id="{83E44F01-1105-4E1F-BE00-80FD245ECA34}"/>
            </a:ext>
          </a:extLst>
        </xdr:cNvPr>
        <xdr:cNvPicPr>
          <a:picLocks noChangeAspect="1"/>
        </xdr:cNvPicPr>
      </xdr:nvPicPr>
      <xdr:blipFill>
        <a:blip xmlns:r="http://schemas.openxmlformats.org/officeDocument/2006/relationships" r:embed="rId1"/>
        <a:stretch>
          <a:fillRect/>
        </a:stretch>
      </xdr:blipFill>
      <xdr:spPr>
        <a:xfrm>
          <a:off x="6894636" y="146538"/>
          <a:ext cx="2515581" cy="666751"/>
        </a:xfrm>
        <a:prstGeom prst="rect">
          <a:avLst/>
        </a:prstGeom>
      </xdr:spPr>
    </xdr:pic>
    <xdr:clientData/>
  </xdr:oneCellAnchor>
  <xdr:twoCellAnchor editAs="oneCell">
    <xdr:from>
      <xdr:col>1</xdr:col>
      <xdr:colOff>560294</xdr:colOff>
      <xdr:row>0</xdr:row>
      <xdr:rowOff>33618</xdr:rowOff>
    </xdr:from>
    <xdr:to>
      <xdr:col>1</xdr:col>
      <xdr:colOff>1475933</xdr:colOff>
      <xdr:row>4</xdr:row>
      <xdr:rowOff>142475</xdr:rowOff>
    </xdr:to>
    <xdr:pic>
      <xdr:nvPicPr>
        <xdr:cNvPr id="3" name="Imagen 2">
          <a:extLst>
            <a:ext uri="{FF2B5EF4-FFF2-40B4-BE49-F238E27FC236}">
              <a16:creationId xmlns:a16="http://schemas.microsoft.com/office/drawing/2014/main" xmlns="" id="{3BA66E28-0E2B-4145-935F-3FCB0CC25AB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0294" y="33618"/>
          <a:ext cx="915639" cy="870857"/>
        </a:xfrm>
        <a:prstGeom prst="rect">
          <a:avLst/>
        </a:prstGeom>
        <a:noFill/>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3</xdr:col>
      <xdr:colOff>1001830</xdr:colOff>
      <xdr:row>0</xdr:row>
      <xdr:rowOff>114380</xdr:rowOff>
    </xdr:from>
    <xdr:to>
      <xdr:col>5</xdr:col>
      <xdr:colOff>1091410</xdr:colOff>
      <xdr:row>4</xdr:row>
      <xdr:rowOff>10050</xdr:rowOff>
    </xdr:to>
    <xdr:pic>
      <xdr:nvPicPr>
        <xdr:cNvPr id="2" name="Imagen 1">
          <a:extLst>
            <a:ext uri="{FF2B5EF4-FFF2-40B4-BE49-F238E27FC236}">
              <a16:creationId xmlns:a16="http://schemas.microsoft.com/office/drawing/2014/main" xmlns="" id="{2B997094-70AB-45E8-97E5-122286A167A9}"/>
            </a:ext>
          </a:extLst>
        </xdr:cNvPr>
        <xdr:cNvPicPr>
          <a:picLocks noChangeAspect="1"/>
        </xdr:cNvPicPr>
      </xdr:nvPicPr>
      <xdr:blipFill>
        <a:blip xmlns:r="http://schemas.openxmlformats.org/officeDocument/2006/relationships" r:embed="rId1"/>
        <a:stretch>
          <a:fillRect/>
        </a:stretch>
      </xdr:blipFill>
      <xdr:spPr>
        <a:xfrm>
          <a:off x="6926380" y="114380"/>
          <a:ext cx="2394630" cy="657670"/>
        </a:xfrm>
        <a:prstGeom prst="rect">
          <a:avLst/>
        </a:prstGeom>
      </xdr:spPr>
    </xdr:pic>
    <xdr:clientData/>
  </xdr:twoCellAnchor>
  <xdr:twoCellAnchor editAs="oneCell">
    <xdr:from>
      <xdr:col>0</xdr:col>
      <xdr:colOff>437029</xdr:colOff>
      <xdr:row>0</xdr:row>
      <xdr:rowOff>78442</xdr:rowOff>
    </xdr:from>
    <xdr:to>
      <xdr:col>0</xdr:col>
      <xdr:colOff>1352668</xdr:colOff>
      <xdr:row>4</xdr:row>
      <xdr:rowOff>187299</xdr:rowOff>
    </xdr:to>
    <xdr:pic>
      <xdr:nvPicPr>
        <xdr:cNvPr id="3" name="Imagen 2">
          <a:extLst>
            <a:ext uri="{FF2B5EF4-FFF2-40B4-BE49-F238E27FC236}">
              <a16:creationId xmlns:a16="http://schemas.microsoft.com/office/drawing/2014/main" xmlns="" id="{ECCC67AA-BB92-41F1-8B8D-6A6413EBB3D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7029" y="78442"/>
          <a:ext cx="915639" cy="870857"/>
        </a:xfrm>
        <a:prstGeom prst="rect">
          <a:avLst/>
        </a:prstGeom>
        <a:noFill/>
      </xdr:spPr>
    </xdr:pic>
    <xdr:clientData/>
  </xdr:twoCellAnchor>
</xdr:wsDr>
</file>

<file path=xl/drawings/drawing67.xml><?xml version="1.0" encoding="utf-8"?>
<xdr:wsDr xmlns:xdr="http://schemas.openxmlformats.org/drawingml/2006/spreadsheetDrawing" xmlns:a="http://schemas.openxmlformats.org/drawingml/2006/main">
  <xdr:oneCellAnchor>
    <xdr:from>
      <xdr:col>2</xdr:col>
      <xdr:colOff>861142</xdr:colOff>
      <xdr:row>1</xdr:row>
      <xdr:rowOff>30645</xdr:rowOff>
    </xdr:from>
    <xdr:ext cx="1636046" cy="433632"/>
    <xdr:pic>
      <xdr:nvPicPr>
        <xdr:cNvPr id="2" name="Imagen 1">
          <a:extLst>
            <a:ext uri="{FF2B5EF4-FFF2-40B4-BE49-F238E27FC236}">
              <a16:creationId xmlns:a16="http://schemas.microsoft.com/office/drawing/2014/main" xmlns="" id="{ED6B1C63-3C74-4BFB-9F6B-32301EA31395}"/>
            </a:ext>
          </a:extLst>
        </xdr:cNvPr>
        <xdr:cNvPicPr>
          <a:picLocks noChangeAspect="1"/>
        </xdr:cNvPicPr>
      </xdr:nvPicPr>
      <xdr:blipFill>
        <a:blip xmlns:r="http://schemas.openxmlformats.org/officeDocument/2006/relationships" r:embed="rId1"/>
        <a:stretch>
          <a:fillRect/>
        </a:stretch>
      </xdr:blipFill>
      <xdr:spPr>
        <a:xfrm>
          <a:off x="5747467" y="192570"/>
          <a:ext cx="1636046" cy="433632"/>
        </a:xfrm>
        <a:prstGeom prst="rect">
          <a:avLst/>
        </a:prstGeom>
      </xdr:spPr>
    </xdr:pic>
    <xdr:clientData/>
  </xdr:oneCellAnchor>
  <xdr:twoCellAnchor editAs="oneCell">
    <xdr:from>
      <xdr:col>1</xdr:col>
      <xdr:colOff>515472</xdr:colOff>
      <xdr:row>0</xdr:row>
      <xdr:rowOff>33619</xdr:rowOff>
    </xdr:from>
    <xdr:to>
      <xdr:col>1</xdr:col>
      <xdr:colOff>1266266</xdr:colOff>
      <xdr:row>4</xdr:row>
      <xdr:rowOff>120164</xdr:rowOff>
    </xdr:to>
    <xdr:pic>
      <xdr:nvPicPr>
        <xdr:cNvPr id="3" name="Imagen 2">
          <a:extLst>
            <a:ext uri="{FF2B5EF4-FFF2-40B4-BE49-F238E27FC236}">
              <a16:creationId xmlns:a16="http://schemas.microsoft.com/office/drawing/2014/main" xmlns="" id="{F0940292-5D77-4D3D-B573-33665CDD764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5472" y="33619"/>
          <a:ext cx="750794" cy="734245"/>
        </a:xfrm>
        <a:prstGeom prst="rect">
          <a:avLst/>
        </a:prstGeom>
        <a:noFill/>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434552</xdr:colOff>
      <xdr:row>0</xdr:row>
      <xdr:rowOff>65942</xdr:rowOff>
    </xdr:from>
    <xdr:to>
      <xdr:col>2</xdr:col>
      <xdr:colOff>1329223</xdr:colOff>
      <xdr:row>4</xdr:row>
      <xdr:rowOff>61947</xdr:rowOff>
    </xdr:to>
    <xdr:pic>
      <xdr:nvPicPr>
        <xdr:cNvPr id="2" name="Imagen 1">
          <a:extLst>
            <a:ext uri="{FF2B5EF4-FFF2-40B4-BE49-F238E27FC236}">
              <a16:creationId xmlns:a16="http://schemas.microsoft.com/office/drawing/2014/main" xmlns="" id="{54342F13-834B-4CF5-A99E-C98D4E6DE1D0}"/>
            </a:ext>
          </a:extLst>
        </xdr:cNvPr>
        <xdr:cNvPicPr>
          <a:picLocks noChangeAspect="1"/>
        </xdr:cNvPicPr>
      </xdr:nvPicPr>
      <xdr:blipFill>
        <a:blip xmlns:r="http://schemas.openxmlformats.org/officeDocument/2006/relationships" r:embed="rId1"/>
        <a:stretch>
          <a:fillRect/>
        </a:stretch>
      </xdr:blipFill>
      <xdr:spPr>
        <a:xfrm>
          <a:off x="7654502" y="65942"/>
          <a:ext cx="2351996" cy="643705"/>
        </a:xfrm>
        <a:prstGeom prst="rect">
          <a:avLst/>
        </a:prstGeom>
      </xdr:spPr>
    </xdr:pic>
    <xdr:clientData/>
  </xdr:twoCellAnchor>
  <xdr:twoCellAnchor editAs="oneCell">
    <xdr:from>
      <xdr:col>0</xdr:col>
      <xdr:colOff>647700</xdr:colOff>
      <xdr:row>0</xdr:row>
      <xdr:rowOff>38100</xdr:rowOff>
    </xdr:from>
    <xdr:to>
      <xdr:col>0</xdr:col>
      <xdr:colOff>1563339</xdr:colOff>
      <xdr:row>5</xdr:row>
      <xdr:rowOff>99332</xdr:rowOff>
    </xdr:to>
    <xdr:pic>
      <xdr:nvPicPr>
        <xdr:cNvPr id="3" name="Imagen 2">
          <a:extLst>
            <a:ext uri="{FF2B5EF4-FFF2-40B4-BE49-F238E27FC236}">
              <a16:creationId xmlns:a16="http://schemas.microsoft.com/office/drawing/2014/main" xmlns="" id="{DF2F5D29-46E8-4B51-8372-EF2873195CC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7700" y="38100"/>
          <a:ext cx="915639" cy="870857"/>
        </a:xfrm>
        <a:prstGeom prst="rect">
          <a:avLst/>
        </a:prstGeom>
        <a:noFill/>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3</xdr:col>
      <xdr:colOff>961641</xdr:colOff>
      <xdr:row>0</xdr:row>
      <xdr:rowOff>127972</xdr:rowOff>
    </xdr:from>
    <xdr:to>
      <xdr:col>5</xdr:col>
      <xdr:colOff>949682</xdr:colOff>
      <xdr:row>4</xdr:row>
      <xdr:rowOff>41412</xdr:rowOff>
    </xdr:to>
    <xdr:pic>
      <xdr:nvPicPr>
        <xdr:cNvPr id="2" name="Imagen 1">
          <a:extLst>
            <a:ext uri="{FF2B5EF4-FFF2-40B4-BE49-F238E27FC236}">
              <a16:creationId xmlns:a16="http://schemas.microsoft.com/office/drawing/2014/main" xmlns="" id="{D272A882-6FFD-4105-B4B3-5685C97E86AD}"/>
            </a:ext>
          </a:extLst>
        </xdr:cNvPr>
        <xdr:cNvPicPr>
          <a:picLocks noChangeAspect="1"/>
        </xdr:cNvPicPr>
      </xdr:nvPicPr>
      <xdr:blipFill>
        <a:blip xmlns:r="http://schemas.openxmlformats.org/officeDocument/2006/relationships" r:embed="rId1"/>
        <a:stretch>
          <a:fillRect/>
        </a:stretch>
      </xdr:blipFill>
      <xdr:spPr>
        <a:xfrm>
          <a:off x="6067041" y="127972"/>
          <a:ext cx="2159741" cy="561140"/>
        </a:xfrm>
        <a:prstGeom prst="rect">
          <a:avLst/>
        </a:prstGeom>
      </xdr:spPr>
    </xdr:pic>
    <xdr:clientData/>
  </xdr:twoCellAnchor>
  <xdr:twoCellAnchor editAs="oneCell">
    <xdr:from>
      <xdr:col>0</xdr:col>
      <xdr:colOff>612322</xdr:colOff>
      <xdr:row>0</xdr:row>
      <xdr:rowOff>0</xdr:rowOff>
    </xdr:from>
    <xdr:to>
      <xdr:col>0</xdr:col>
      <xdr:colOff>1527961</xdr:colOff>
      <xdr:row>5</xdr:row>
      <xdr:rowOff>54428</xdr:rowOff>
    </xdr:to>
    <xdr:pic>
      <xdr:nvPicPr>
        <xdr:cNvPr id="3" name="Imagen 2">
          <a:extLst>
            <a:ext uri="{FF2B5EF4-FFF2-40B4-BE49-F238E27FC236}">
              <a16:creationId xmlns:a16="http://schemas.microsoft.com/office/drawing/2014/main" xmlns="" id="{CBB49279-10A5-4063-A005-4793A06AF23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2322" y="0"/>
          <a:ext cx="915639" cy="864053"/>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340606</xdr:colOff>
      <xdr:row>0</xdr:row>
      <xdr:rowOff>117075</xdr:rowOff>
    </xdr:from>
    <xdr:to>
      <xdr:col>4</xdr:col>
      <xdr:colOff>1110198</xdr:colOff>
      <xdr:row>4</xdr:row>
      <xdr:rowOff>49605</xdr:rowOff>
    </xdr:to>
    <xdr:pic>
      <xdr:nvPicPr>
        <xdr:cNvPr id="2" name="Imagen 1">
          <a:extLst>
            <a:ext uri="{FF2B5EF4-FFF2-40B4-BE49-F238E27FC236}">
              <a16:creationId xmlns="" xmlns:a16="http://schemas.microsoft.com/office/drawing/2014/main" id="{DAF90BE0-242A-43FE-9FFD-A89517E4D4B7}"/>
            </a:ext>
          </a:extLst>
        </xdr:cNvPr>
        <xdr:cNvPicPr>
          <a:picLocks noChangeAspect="1"/>
        </xdr:cNvPicPr>
      </xdr:nvPicPr>
      <xdr:blipFill>
        <a:blip xmlns:r="http://schemas.openxmlformats.org/officeDocument/2006/relationships" r:embed="rId1"/>
        <a:stretch>
          <a:fillRect/>
        </a:stretch>
      </xdr:blipFill>
      <xdr:spPr>
        <a:xfrm>
          <a:off x="6079419" y="117075"/>
          <a:ext cx="2111029" cy="567530"/>
        </a:xfrm>
        <a:prstGeom prst="rect">
          <a:avLst/>
        </a:prstGeom>
      </xdr:spPr>
    </xdr:pic>
    <xdr:clientData/>
  </xdr:twoCellAnchor>
  <xdr:twoCellAnchor editAs="oneCell">
    <xdr:from>
      <xdr:col>0</xdr:col>
      <xdr:colOff>503006</xdr:colOff>
      <xdr:row>0</xdr:row>
      <xdr:rowOff>0</xdr:rowOff>
    </xdr:from>
    <xdr:to>
      <xdr:col>0</xdr:col>
      <xdr:colOff>1455505</xdr:colOff>
      <xdr:row>5</xdr:row>
      <xdr:rowOff>93356</xdr:rowOff>
    </xdr:to>
    <xdr:pic>
      <xdr:nvPicPr>
        <xdr:cNvPr id="5" name="Imagen 4">
          <a:extLst>
            <a:ext uri="{FF2B5EF4-FFF2-40B4-BE49-F238E27FC236}">
              <a16:creationId xmlns="" xmlns:a16="http://schemas.microsoft.com/office/drawing/2014/main" id="{4AA496C5-AAA2-4041-8720-82948A79321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3006" y="0"/>
          <a:ext cx="952499" cy="896025"/>
        </a:xfrm>
        <a:prstGeom prst="rect">
          <a:avLst/>
        </a:prstGeom>
        <a:noFill/>
      </xdr:spPr>
    </xdr:pic>
    <xdr:clientData/>
  </xdr:twoCellAnchor>
  <xdr:twoCellAnchor>
    <xdr:from>
      <xdr:col>2</xdr:col>
      <xdr:colOff>0</xdr:colOff>
      <xdr:row>43</xdr:row>
      <xdr:rowOff>147641</xdr:rowOff>
    </xdr:from>
    <xdr:to>
      <xdr:col>4</xdr:col>
      <xdr:colOff>492125</xdr:colOff>
      <xdr:row>46</xdr:row>
      <xdr:rowOff>49109</xdr:rowOff>
    </xdr:to>
    <xdr:sp macro="" textlink="">
      <xdr:nvSpPr>
        <xdr:cNvPr id="3" name="Shape 3">
          <a:extLst>
            <a:ext uri="{FF2B5EF4-FFF2-40B4-BE49-F238E27FC236}">
              <a16:creationId xmlns="" xmlns:a16="http://schemas.microsoft.com/office/drawing/2014/main" id="{F0F29D7B-30A7-46AB-8B8E-BA5DDE4B57BB}"/>
            </a:ext>
          </a:extLst>
        </xdr:cNvPr>
        <xdr:cNvSpPr txBox="1"/>
      </xdr:nvSpPr>
      <xdr:spPr>
        <a:xfrm>
          <a:off x="4400550" y="9872666"/>
          <a:ext cx="3178175" cy="358668"/>
        </a:xfrm>
        <a:prstGeom prst="rect">
          <a:avLst/>
        </a:prstGeom>
        <a:noFill/>
        <a:ln>
          <a:noFill/>
        </a:ln>
      </xdr:spPr>
      <xdr:txBody>
        <a:bodyPr spcFirstLastPara="1" wrap="square" lIns="91425" tIns="45700" rIns="91425" bIns="45700" anchor="b" anchorCtr="0">
          <a:noAutofit/>
        </a:bodyPr>
        <a:lstStyle/>
        <a:p>
          <a:pPr algn="ctr"/>
          <a:r>
            <a:rPr lang="es-MX" sz="1100" b="0">
              <a:effectLst/>
              <a:latin typeface="Monserat medium"/>
              <a:ea typeface="+mn-ea"/>
              <a:cs typeface="+mn-cs"/>
            </a:rPr>
            <a:t>L.C.P. ERIC MARTÍNEZ PÉREZ</a:t>
          </a:r>
          <a:endParaRPr lang="es-MX" sz="1100">
            <a:effectLst/>
            <a:latin typeface="Monserat medium"/>
          </a:endParaRPr>
        </a:p>
        <a:p>
          <a:pPr algn="ctr"/>
          <a:r>
            <a:rPr lang="es-MX" sz="1100" b="0">
              <a:effectLst/>
              <a:latin typeface="Monserat medium"/>
              <a:ea typeface="+mn-ea"/>
              <a:cs typeface="+mn-cs"/>
            </a:rPr>
            <a:t>DIRECTOR DE CONTABILIDAD GUBERNAMENTAL</a:t>
          </a:r>
          <a:endParaRPr lang="es-MX" sz="1100">
            <a:effectLst/>
            <a:latin typeface="Monserat medium"/>
          </a:endParaRPr>
        </a:p>
      </xdr:txBody>
    </xdr:sp>
    <xdr:clientData/>
  </xdr:twoCellAnchor>
  <xdr:twoCellAnchor>
    <xdr:from>
      <xdr:col>0</xdr:col>
      <xdr:colOff>1103319</xdr:colOff>
      <xdr:row>43</xdr:row>
      <xdr:rowOff>147641</xdr:rowOff>
    </xdr:from>
    <xdr:to>
      <xdr:col>1</xdr:col>
      <xdr:colOff>889000</xdr:colOff>
      <xdr:row>46</xdr:row>
      <xdr:rowOff>49109</xdr:rowOff>
    </xdr:to>
    <xdr:sp macro="" textlink="">
      <xdr:nvSpPr>
        <xdr:cNvPr id="4" name="Shape 3">
          <a:extLst>
            <a:ext uri="{FF2B5EF4-FFF2-40B4-BE49-F238E27FC236}">
              <a16:creationId xmlns="" xmlns:a16="http://schemas.microsoft.com/office/drawing/2014/main" id="{35A058F4-ADF2-4D63-A39D-338C9E36A74F}"/>
            </a:ext>
          </a:extLst>
        </xdr:cNvPr>
        <xdr:cNvSpPr txBox="1"/>
      </xdr:nvSpPr>
      <xdr:spPr>
        <a:xfrm>
          <a:off x="1103319" y="9872666"/>
          <a:ext cx="2843206" cy="358668"/>
        </a:xfrm>
        <a:prstGeom prst="rect">
          <a:avLst/>
        </a:prstGeom>
        <a:noFill/>
        <a:ln>
          <a:noFill/>
        </a:ln>
      </xdr:spPr>
      <xdr:txBody>
        <a:bodyPr spcFirstLastPara="1" wrap="square" lIns="91425" tIns="45700" rIns="91425" bIns="45700" anchor="b" anchorCtr="0">
          <a:noAutofit/>
        </a:bodyPr>
        <a:lstStyle/>
        <a:p>
          <a:pPr algn="ctr"/>
          <a:r>
            <a:rPr lang="es-MX" sz="1100" b="0">
              <a:effectLst/>
              <a:latin typeface="Monserat medium"/>
              <a:ea typeface="+mn-ea"/>
              <a:cs typeface="+mn-cs"/>
            </a:rPr>
            <a:t>MTRO. FARID ACEVEDO LÓPEZ</a:t>
          </a:r>
          <a:endParaRPr lang="es-MX" sz="1100">
            <a:effectLst/>
            <a:latin typeface="Monserat medium"/>
          </a:endParaRPr>
        </a:p>
        <a:p>
          <a:pPr algn="ctr"/>
          <a:r>
            <a:rPr lang="es-MX" sz="1100" b="0">
              <a:effectLst/>
              <a:latin typeface="Monserat medium"/>
              <a:ea typeface="+mn-ea"/>
              <a:cs typeface="+mn-cs"/>
            </a:rPr>
            <a:t>SECRETARIO DE FINANZAS</a:t>
          </a:r>
          <a:endParaRPr lang="es-MX" sz="1100">
            <a:effectLst/>
            <a:latin typeface="Monserat medium"/>
          </a:endParaRPr>
        </a:p>
      </xdr:txBody>
    </xdr:sp>
    <xdr:clientData/>
  </xdr:twoCellAnchor>
</xdr:wsDr>
</file>

<file path=xl/drawings/drawing70.xml><?xml version="1.0" encoding="utf-8"?>
<xdr:wsDr xmlns:xdr="http://schemas.openxmlformats.org/drawingml/2006/spreadsheetDrawing" xmlns:a="http://schemas.openxmlformats.org/drawingml/2006/main">
  <xdr:twoCellAnchor editAs="oneCell">
    <xdr:from>
      <xdr:col>3</xdr:col>
      <xdr:colOff>340606</xdr:colOff>
      <xdr:row>0</xdr:row>
      <xdr:rowOff>117075</xdr:rowOff>
    </xdr:from>
    <xdr:to>
      <xdr:col>4</xdr:col>
      <xdr:colOff>1110198</xdr:colOff>
      <xdr:row>4</xdr:row>
      <xdr:rowOff>49605</xdr:rowOff>
    </xdr:to>
    <xdr:pic>
      <xdr:nvPicPr>
        <xdr:cNvPr id="2" name="Imagen 1">
          <a:extLst>
            <a:ext uri="{FF2B5EF4-FFF2-40B4-BE49-F238E27FC236}">
              <a16:creationId xmlns:a16="http://schemas.microsoft.com/office/drawing/2014/main" xmlns="" id="{DAF90BE0-242A-43FE-9FFD-A89517E4D4B7}"/>
            </a:ext>
          </a:extLst>
        </xdr:cNvPr>
        <xdr:cNvPicPr>
          <a:picLocks noChangeAspect="1"/>
        </xdr:cNvPicPr>
      </xdr:nvPicPr>
      <xdr:blipFill>
        <a:blip xmlns:r="http://schemas.openxmlformats.org/officeDocument/2006/relationships" r:embed="rId1"/>
        <a:stretch>
          <a:fillRect/>
        </a:stretch>
      </xdr:blipFill>
      <xdr:spPr>
        <a:xfrm>
          <a:off x="6084181" y="117075"/>
          <a:ext cx="2112617" cy="580230"/>
        </a:xfrm>
        <a:prstGeom prst="rect">
          <a:avLst/>
        </a:prstGeom>
      </xdr:spPr>
    </xdr:pic>
    <xdr:clientData/>
  </xdr:twoCellAnchor>
  <xdr:twoCellAnchor editAs="oneCell">
    <xdr:from>
      <xdr:col>0</xdr:col>
      <xdr:colOff>460197</xdr:colOff>
      <xdr:row>0</xdr:row>
      <xdr:rowOff>0</xdr:rowOff>
    </xdr:from>
    <xdr:to>
      <xdr:col>0</xdr:col>
      <xdr:colOff>1375836</xdr:colOff>
      <xdr:row>5</xdr:row>
      <xdr:rowOff>68188</xdr:rowOff>
    </xdr:to>
    <xdr:pic>
      <xdr:nvPicPr>
        <xdr:cNvPr id="3" name="Imagen 2">
          <a:extLst>
            <a:ext uri="{FF2B5EF4-FFF2-40B4-BE49-F238E27FC236}">
              <a16:creationId xmlns:a16="http://schemas.microsoft.com/office/drawing/2014/main" xmlns="" id="{08D257ED-8D7C-4B22-8202-7E6A94AAA07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0197" y="0"/>
          <a:ext cx="915639" cy="877813"/>
        </a:xfrm>
        <a:prstGeom prst="rect">
          <a:avLst/>
        </a:prstGeom>
        <a:noFill/>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3</xdr:col>
      <xdr:colOff>2256693</xdr:colOff>
      <xdr:row>0</xdr:row>
      <xdr:rowOff>155139</xdr:rowOff>
    </xdr:from>
    <xdr:to>
      <xdr:col>5</xdr:col>
      <xdr:colOff>211562</xdr:colOff>
      <xdr:row>3</xdr:row>
      <xdr:rowOff>173502</xdr:rowOff>
    </xdr:to>
    <xdr:pic>
      <xdr:nvPicPr>
        <xdr:cNvPr id="2" name="Imagen 1">
          <a:extLst>
            <a:ext uri="{FF2B5EF4-FFF2-40B4-BE49-F238E27FC236}">
              <a16:creationId xmlns:a16="http://schemas.microsoft.com/office/drawing/2014/main" xmlns="" id="{08D6AF1C-39DF-47D4-9FE2-74E8CC08EDFB}"/>
            </a:ext>
          </a:extLst>
        </xdr:cNvPr>
        <xdr:cNvPicPr>
          <a:picLocks noChangeAspect="1"/>
        </xdr:cNvPicPr>
      </xdr:nvPicPr>
      <xdr:blipFill>
        <a:blip xmlns:r="http://schemas.openxmlformats.org/officeDocument/2006/relationships" r:embed="rId1"/>
        <a:stretch>
          <a:fillRect/>
        </a:stretch>
      </xdr:blipFill>
      <xdr:spPr>
        <a:xfrm>
          <a:off x="7838343" y="155139"/>
          <a:ext cx="2488769" cy="647013"/>
        </a:xfrm>
        <a:prstGeom prst="rect">
          <a:avLst/>
        </a:prstGeom>
      </xdr:spPr>
    </xdr:pic>
    <xdr:clientData/>
  </xdr:twoCellAnchor>
  <xdr:twoCellAnchor editAs="oneCell">
    <xdr:from>
      <xdr:col>0</xdr:col>
      <xdr:colOff>397565</xdr:colOff>
      <xdr:row>0</xdr:row>
      <xdr:rowOff>82826</xdr:rowOff>
    </xdr:from>
    <xdr:to>
      <xdr:col>0</xdr:col>
      <xdr:colOff>1313204</xdr:colOff>
      <xdr:row>4</xdr:row>
      <xdr:rowOff>125422</xdr:rowOff>
    </xdr:to>
    <xdr:pic>
      <xdr:nvPicPr>
        <xdr:cNvPr id="3" name="Imagen 2">
          <a:extLst>
            <a:ext uri="{FF2B5EF4-FFF2-40B4-BE49-F238E27FC236}">
              <a16:creationId xmlns:a16="http://schemas.microsoft.com/office/drawing/2014/main" xmlns="" id="{DE026A97-7D74-4D0C-B879-A369429B2E7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7565" y="82826"/>
          <a:ext cx="915639" cy="880796"/>
        </a:xfrm>
        <a:prstGeom prst="rect">
          <a:avLst/>
        </a:prstGeom>
        <a:noFill/>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6</xdr:col>
      <xdr:colOff>457200</xdr:colOff>
      <xdr:row>0</xdr:row>
      <xdr:rowOff>0</xdr:rowOff>
    </xdr:from>
    <xdr:to>
      <xdr:col>9</xdr:col>
      <xdr:colOff>314325</xdr:colOff>
      <xdr:row>1</xdr:row>
      <xdr:rowOff>9525</xdr:rowOff>
    </xdr:to>
    <xdr:pic>
      <xdr:nvPicPr>
        <xdr:cNvPr id="2" name="Imagen 1">
          <a:extLst>
            <a:ext uri="{FF2B5EF4-FFF2-40B4-BE49-F238E27FC236}">
              <a16:creationId xmlns="" xmlns:a16="http://schemas.microsoft.com/office/drawing/2014/main" id="{C2FC8054-37CD-FA02-05A4-EEC12878B71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29200" y="0"/>
          <a:ext cx="2143125" cy="200025"/>
        </a:xfrm>
        <a:prstGeom prst="rect">
          <a:avLst/>
        </a:prstGeom>
        <a:solidFill>
          <a:srgbClr xmlns:mc="http://schemas.openxmlformats.org/markup-compatibility/2006" xmlns:a14="http://schemas.microsoft.com/office/drawing/2010/main" val="FFFFFF" mc:Ignorable="a14" a14:legacySpreadsheetColorIndex="1"/>
        </a:solidFill>
        <a:ln w="9525">
          <a:solidFill>
            <a:srgbClr xmlns:mc="http://schemas.openxmlformats.org/markup-compatibility/2006" xmlns:a14="http://schemas.microsoft.com/office/drawing/2010/main" val="000000" mc:Ignorable="a14" a14:legacySpreadsheetColorIndex="64"/>
          </a:solidFill>
          <a:prstDash val="solid"/>
          <a:miter lim="800000"/>
          <a:headEnd/>
          <a:tailEnd/>
        </a:ln>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6</xdr:col>
      <xdr:colOff>533400</xdr:colOff>
      <xdr:row>0</xdr:row>
      <xdr:rowOff>0</xdr:rowOff>
    </xdr:from>
    <xdr:to>
      <xdr:col>9</xdr:col>
      <xdr:colOff>390525</xdr:colOff>
      <xdr:row>1</xdr:row>
      <xdr:rowOff>9525</xdr:rowOff>
    </xdr:to>
    <xdr:pic>
      <xdr:nvPicPr>
        <xdr:cNvPr id="2" name="Imagen 1">
          <a:extLst>
            <a:ext uri="{FF2B5EF4-FFF2-40B4-BE49-F238E27FC236}">
              <a16:creationId xmlns="" xmlns:a16="http://schemas.microsoft.com/office/drawing/2014/main" id="{2B1ECD36-A0C3-852F-7E3E-FA6780F9F51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05400" y="0"/>
          <a:ext cx="2143125" cy="200025"/>
        </a:xfrm>
        <a:prstGeom prst="rect">
          <a:avLst/>
        </a:prstGeom>
        <a:solidFill>
          <a:srgbClr xmlns:mc="http://schemas.openxmlformats.org/markup-compatibility/2006" xmlns:a14="http://schemas.microsoft.com/office/drawing/2010/main" val="FFFFFF" mc:Ignorable="a14" a14:legacySpreadsheetColorIndex="1"/>
        </a:solidFill>
        <a:ln w="9525">
          <a:solidFill>
            <a:srgbClr xmlns:mc="http://schemas.openxmlformats.org/markup-compatibility/2006" xmlns:a14="http://schemas.microsoft.com/office/drawing/2010/main" val="000000" mc:Ignorable="a14" a14:legacySpreadsheetColorIndex="64"/>
          </a:solidFill>
          <a:prstDash val="solid"/>
          <a:miter lim="800000"/>
          <a:headEnd/>
          <a:tailEnd/>
        </a:ln>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6</xdr:col>
      <xdr:colOff>381000</xdr:colOff>
      <xdr:row>0</xdr:row>
      <xdr:rowOff>0</xdr:rowOff>
    </xdr:from>
    <xdr:to>
      <xdr:col>9</xdr:col>
      <xdr:colOff>238125</xdr:colOff>
      <xdr:row>2</xdr:row>
      <xdr:rowOff>9525</xdr:rowOff>
    </xdr:to>
    <xdr:pic>
      <xdr:nvPicPr>
        <xdr:cNvPr id="2" name="Imagen 1">
          <a:extLst>
            <a:ext uri="{FF2B5EF4-FFF2-40B4-BE49-F238E27FC236}">
              <a16:creationId xmlns="" xmlns:a16="http://schemas.microsoft.com/office/drawing/2014/main" id="{256EF57B-0BCA-DBDF-0254-ED486B1F7D1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0" y="0"/>
          <a:ext cx="2143125" cy="361950"/>
        </a:xfrm>
        <a:prstGeom prst="rect">
          <a:avLst/>
        </a:prstGeom>
        <a:solidFill>
          <a:srgbClr xmlns:mc="http://schemas.openxmlformats.org/markup-compatibility/2006" xmlns:a14="http://schemas.microsoft.com/office/drawing/2010/main" val="FFFFFF" mc:Ignorable="a14" a14:legacySpreadsheetColorIndex="1"/>
        </a:solidFill>
        <a:ln w="9525">
          <a:solidFill>
            <a:srgbClr xmlns:mc="http://schemas.openxmlformats.org/markup-compatibility/2006" xmlns:a14="http://schemas.microsoft.com/office/drawing/2010/main" val="000000" mc:Ignorable="a14" a14:legacySpreadsheetColorIndex="64"/>
          </a:solidFill>
          <a:prstDash val="solid"/>
          <a:miter lim="800000"/>
          <a:headEnd/>
          <a:tailEnd/>
        </a:ln>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6</xdr:col>
      <xdr:colOff>533400</xdr:colOff>
      <xdr:row>0</xdr:row>
      <xdr:rowOff>0</xdr:rowOff>
    </xdr:from>
    <xdr:to>
      <xdr:col>9</xdr:col>
      <xdr:colOff>390525</xdr:colOff>
      <xdr:row>2</xdr:row>
      <xdr:rowOff>9525</xdr:rowOff>
    </xdr:to>
    <xdr:pic>
      <xdr:nvPicPr>
        <xdr:cNvPr id="2" name="Imagen 1">
          <a:extLst>
            <a:ext uri="{FF2B5EF4-FFF2-40B4-BE49-F238E27FC236}">
              <a16:creationId xmlns="" xmlns:a16="http://schemas.microsoft.com/office/drawing/2014/main" id="{CCD198FB-7406-F536-495B-66550B7129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05400" y="0"/>
          <a:ext cx="2143125" cy="361950"/>
        </a:xfrm>
        <a:prstGeom prst="rect">
          <a:avLst/>
        </a:prstGeom>
        <a:solidFill>
          <a:srgbClr xmlns:mc="http://schemas.openxmlformats.org/markup-compatibility/2006" xmlns:a14="http://schemas.microsoft.com/office/drawing/2010/main" val="FFFFFF" mc:Ignorable="a14" a14:legacySpreadsheetColorIndex="1"/>
        </a:solidFill>
        <a:ln w="9525">
          <a:solidFill>
            <a:srgbClr xmlns:mc="http://schemas.openxmlformats.org/markup-compatibility/2006" xmlns:a14="http://schemas.microsoft.com/office/drawing/2010/main" val="000000" mc:Ignorable="a14" a14:legacySpreadsheetColorIndex="64"/>
          </a:solidFill>
          <a:prstDash val="solid"/>
          <a:miter lim="800000"/>
          <a:headEnd/>
          <a:tailEnd/>
        </a:ln>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6</xdr:col>
      <xdr:colOff>381000</xdr:colOff>
      <xdr:row>0</xdr:row>
      <xdr:rowOff>0</xdr:rowOff>
    </xdr:from>
    <xdr:to>
      <xdr:col>9</xdr:col>
      <xdr:colOff>238125</xdr:colOff>
      <xdr:row>2</xdr:row>
      <xdr:rowOff>9525</xdr:rowOff>
    </xdr:to>
    <xdr:pic>
      <xdr:nvPicPr>
        <xdr:cNvPr id="2" name="Imagen 1">
          <a:extLst>
            <a:ext uri="{FF2B5EF4-FFF2-40B4-BE49-F238E27FC236}">
              <a16:creationId xmlns="" xmlns:a16="http://schemas.microsoft.com/office/drawing/2014/main" id="{64789C34-4C1F-214F-529A-83A0FAA7B5B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0" y="0"/>
          <a:ext cx="2143125" cy="361950"/>
        </a:xfrm>
        <a:prstGeom prst="rect">
          <a:avLst/>
        </a:prstGeom>
        <a:solidFill>
          <a:srgbClr xmlns:mc="http://schemas.openxmlformats.org/markup-compatibility/2006" xmlns:a14="http://schemas.microsoft.com/office/drawing/2010/main" val="FFFFFF" mc:Ignorable="a14" a14:legacySpreadsheetColorIndex="1"/>
        </a:solidFill>
        <a:ln w="9525">
          <a:solidFill>
            <a:srgbClr xmlns:mc="http://schemas.openxmlformats.org/markup-compatibility/2006" xmlns:a14="http://schemas.microsoft.com/office/drawing/2010/main" val="000000" mc:Ignorable="a14" a14:legacySpreadsheetColorIndex="64"/>
          </a:solidFill>
          <a:prstDash val="solid"/>
          <a:miter lim="800000"/>
          <a:headEnd/>
          <a:tailEnd/>
        </a:ln>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1</xdr:col>
      <xdr:colOff>3568211</xdr:colOff>
      <xdr:row>1</xdr:row>
      <xdr:rowOff>25449</xdr:rowOff>
    </xdr:from>
    <xdr:to>
      <xdr:col>2</xdr:col>
      <xdr:colOff>861207</xdr:colOff>
      <xdr:row>2</xdr:row>
      <xdr:rowOff>158995</xdr:rowOff>
    </xdr:to>
    <xdr:pic>
      <xdr:nvPicPr>
        <xdr:cNvPr id="2" name="Imagen 1">
          <a:extLst>
            <a:ext uri="{FF2B5EF4-FFF2-40B4-BE49-F238E27FC236}">
              <a16:creationId xmlns:a16="http://schemas.microsoft.com/office/drawing/2014/main" xmlns="" id="{5EF6EF3C-0F77-4844-A1E1-B817CFBF472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92" t="2807" r="66354" b="89408"/>
        <a:stretch/>
      </xdr:blipFill>
      <xdr:spPr bwMode="auto">
        <a:xfrm>
          <a:off x="4301636" y="206424"/>
          <a:ext cx="1169671" cy="314521"/>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3495411</xdr:colOff>
      <xdr:row>38</xdr:row>
      <xdr:rowOff>43960</xdr:rowOff>
    </xdr:from>
    <xdr:to>
      <xdr:col>2</xdr:col>
      <xdr:colOff>919823</xdr:colOff>
      <xdr:row>40</xdr:row>
      <xdr:rowOff>66674</xdr:rowOff>
    </xdr:to>
    <xdr:pic>
      <xdr:nvPicPr>
        <xdr:cNvPr id="3" name="Imagen 2">
          <a:extLst>
            <a:ext uri="{FF2B5EF4-FFF2-40B4-BE49-F238E27FC236}">
              <a16:creationId xmlns:a16="http://schemas.microsoft.com/office/drawing/2014/main" xmlns="" id="{C4318B81-9BEB-4282-9FCE-1C689B74478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92" t="2807" r="66354" b="89408"/>
        <a:stretch/>
      </xdr:blipFill>
      <xdr:spPr bwMode="auto">
        <a:xfrm>
          <a:off x="4228836" y="8216410"/>
          <a:ext cx="1301087" cy="346564"/>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109905</xdr:colOff>
      <xdr:row>37</xdr:row>
      <xdr:rowOff>58616</xdr:rowOff>
    </xdr:from>
    <xdr:to>
      <xdr:col>1</xdr:col>
      <xdr:colOff>178396</xdr:colOff>
      <xdr:row>41</xdr:row>
      <xdr:rowOff>153865</xdr:rowOff>
    </xdr:to>
    <xdr:pic>
      <xdr:nvPicPr>
        <xdr:cNvPr id="4" name="Imagen 3">
          <a:extLst>
            <a:ext uri="{FF2B5EF4-FFF2-40B4-BE49-F238E27FC236}">
              <a16:creationId xmlns:a16="http://schemas.microsoft.com/office/drawing/2014/main" xmlns="" id="{89C59864-32D7-471D-9816-62421596659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905" y="8050091"/>
          <a:ext cx="801916" cy="761999"/>
        </a:xfrm>
        <a:prstGeom prst="rect">
          <a:avLst/>
        </a:prstGeom>
        <a:noFill/>
      </xdr:spPr>
    </xdr:pic>
    <xdr:clientData/>
  </xdr:twoCellAnchor>
  <xdr:twoCellAnchor editAs="oneCell">
    <xdr:from>
      <xdr:col>0</xdr:col>
      <xdr:colOff>109904</xdr:colOff>
      <xdr:row>0</xdr:row>
      <xdr:rowOff>0</xdr:rowOff>
    </xdr:from>
    <xdr:to>
      <xdr:col>1</xdr:col>
      <xdr:colOff>178395</xdr:colOff>
      <xdr:row>4</xdr:row>
      <xdr:rowOff>58614</xdr:rowOff>
    </xdr:to>
    <xdr:pic>
      <xdr:nvPicPr>
        <xdr:cNvPr id="5" name="Imagen 4">
          <a:extLst>
            <a:ext uri="{FF2B5EF4-FFF2-40B4-BE49-F238E27FC236}">
              <a16:creationId xmlns:a16="http://schemas.microsoft.com/office/drawing/2014/main" xmlns="" id="{07F384C6-8CA0-4FDE-8E02-E326FE59CF7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904" y="0"/>
          <a:ext cx="801916" cy="763464"/>
        </a:xfrm>
        <a:prstGeom prst="rect">
          <a:avLst/>
        </a:prstGeom>
        <a:noFill/>
      </xdr:spPr>
    </xdr:pic>
    <xdr:clientData/>
  </xdr:twoCellAnchor>
</xdr:wsDr>
</file>

<file path=xl/drawings/drawing78.xml><?xml version="1.0" encoding="utf-8"?>
<xdr:wsDr xmlns:xdr="http://schemas.openxmlformats.org/drawingml/2006/spreadsheetDrawing" xmlns:a="http://schemas.openxmlformats.org/drawingml/2006/main">
  <xdr:oneCellAnchor>
    <xdr:from>
      <xdr:col>1</xdr:col>
      <xdr:colOff>153008</xdr:colOff>
      <xdr:row>0</xdr:row>
      <xdr:rowOff>114300</xdr:rowOff>
    </xdr:from>
    <xdr:ext cx="1974725" cy="523398"/>
    <xdr:pic>
      <xdr:nvPicPr>
        <xdr:cNvPr id="2" name="Imagen 1">
          <a:extLst>
            <a:ext uri="{FF2B5EF4-FFF2-40B4-BE49-F238E27FC236}">
              <a16:creationId xmlns:a16="http://schemas.microsoft.com/office/drawing/2014/main" xmlns="" id="{16AD5AC0-1215-4ADA-8E03-12270743D7E6}"/>
            </a:ext>
          </a:extLst>
        </xdr:cNvPr>
        <xdr:cNvPicPr>
          <a:picLocks noChangeAspect="1"/>
        </xdr:cNvPicPr>
      </xdr:nvPicPr>
      <xdr:blipFill>
        <a:blip xmlns:r="http://schemas.openxmlformats.org/officeDocument/2006/relationships" r:embed="rId1"/>
        <a:stretch>
          <a:fillRect/>
        </a:stretch>
      </xdr:blipFill>
      <xdr:spPr>
        <a:xfrm>
          <a:off x="5896583" y="114300"/>
          <a:ext cx="1974725" cy="523398"/>
        </a:xfrm>
        <a:prstGeom prst="rect">
          <a:avLst/>
        </a:prstGeom>
      </xdr:spPr>
    </xdr:pic>
    <xdr:clientData/>
  </xdr:oneCellAnchor>
  <xdr:twoCellAnchor editAs="oneCell">
    <xdr:from>
      <xdr:col>0</xdr:col>
      <xdr:colOff>533400</xdr:colOff>
      <xdr:row>0</xdr:row>
      <xdr:rowOff>0</xdr:rowOff>
    </xdr:from>
    <xdr:to>
      <xdr:col>0</xdr:col>
      <xdr:colOff>1282675</xdr:colOff>
      <xdr:row>4</xdr:row>
      <xdr:rowOff>95250</xdr:rowOff>
    </xdr:to>
    <xdr:pic>
      <xdr:nvPicPr>
        <xdr:cNvPr id="3" name="Imagen 2">
          <a:extLst>
            <a:ext uri="{FF2B5EF4-FFF2-40B4-BE49-F238E27FC236}">
              <a16:creationId xmlns:a16="http://schemas.microsoft.com/office/drawing/2014/main" xmlns="" id="{F2FE1C7A-E1C5-4BDD-B5BC-C2FB2327CEF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0"/>
          <a:ext cx="749275" cy="704850"/>
        </a:xfrm>
        <a:prstGeom prst="rect">
          <a:avLst/>
        </a:prstGeom>
        <a:noFill/>
      </xdr:spPr>
    </xdr:pic>
    <xdr:clientData/>
  </xdr:twoCellAnchor>
</xdr:wsDr>
</file>

<file path=xl/drawings/drawing79.xml><?xml version="1.0" encoding="utf-8"?>
<xdr:wsDr xmlns:xdr="http://schemas.openxmlformats.org/drawingml/2006/spreadsheetDrawing" xmlns:a="http://schemas.openxmlformats.org/drawingml/2006/main">
  <xdr:oneCellAnchor>
    <xdr:from>
      <xdr:col>4</xdr:col>
      <xdr:colOff>2132136</xdr:colOff>
      <xdr:row>0</xdr:row>
      <xdr:rowOff>146538</xdr:rowOff>
    </xdr:from>
    <xdr:ext cx="2515581" cy="666751"/>
    <xdr:pic>
      <xdr:nvPicPr>
        <xdr:cNvPr id="2" name="Imagen 1">
          <a:extLst>
            <a:ext uri="{FF2B5EF4-FFF2-40B4-BE49-F238E27FC236}">
              <a16:creationId xmlns:a16="http://schemas.microsoft.com/office/drawing/2014/main" xmlns="" id="{83E44F01-1105-4E1F-BE00-80FD245ECA34}"/>
            </a:ext>
          </a:extLst>
        </xdr:cNvPr>
        <xdr:cNvPicPr>
          <a:picLocks noChangeAspect="1"/>
        </xdr:cNvPicPr>
      </xdr:nvPicPr>
      <xdr:blipFill>
        <a:blip xmlns:r="http://schemas.openxmlformats.org/officeDocument/2006/relationships" r:embed="rId1"/>
        <a:stretch>
          <a:fillRect/>
        </a:stretch>
      </xdr:blipFill>
      <xdr:spPr>
        <a:xfrm>
          <a:off x="6894636" y="146538"/>
          <a:ext cx="2515581" cy="666751"/>
        </a:xfrm>
        <a:prstGeom prst="rect">
          <a:avLst/>
        </a:prstGeom>
      </xdr:spPr>
    </xdr:pic>
    <xdr:clientData/>
  </xdr:oneCellAnchor>
  <xdr:twoCellAnchor editAs="oneCell">
    <xdr:from>
      <xdr:col>1</xdr:col>
      <xdr:colOff>627530</xdr:colOff>
      <xdr:row>0</xdr:row>
      <xdr:rowOff>0</xdr:rowOff>
    </xdr:from>
    <xdr:to>
      <xdr:col>1</xdr:col>
      <xdr:colOff>1580029</xdr:colOff>
      <xdr:row>4</xdr:row>
      <xdr:rowOff>134025</xdr:rowOff>
    </xdr:to>
    <xdr:pic>
      <xdr:nvPicPr>
        <xdr:cNvPr id="3" name="Imagen 2">
          <a:extLst>
            <a:ext uri="{FF2B5EF4-FFF2-40B4-BE49-F238E27FC236}">
              <a16:creationId xmlns:a16="http://schemas.microsoft.com/office/drawing/2014/main" xmlns="" id="{B26975C1-ACF4-4C52-ABA8-013916AA351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7530" y="0"/>
          <a:ext cx="952499" cy="896025"/>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2256693</xdr:colOff>
      <xdr:row>0</xdr:row>
      <xdr:rowOff>155139</xdr:rowOff>
    </xdr:from>
    <xdr:to>
      <xdr:col>5</xdr:col>
      <xdr:colOff>211562</xdr:colOff>
      <xdr:row>3</xdr:row>
      <xdr:rowOff>173502</xdr:rowOff>
    </xdr:to>
    <xdr:pic>
      <xdr:nvPicPr>
        <xdr:cNvPr id="2" name="Imagen 1">
          <a:extLst>
            <a:ext uri="{FF2B5EF4-FFF2-40B4-BE49-F238E27FC236}">
              <a16:creationId xmlns="" xmlns:a16="http://schemas.microsoft.com/office/drawing/2014/main" id="{08D6AF1C-39DF-47D4-9FE2-74E8CC08EDFB}"/>
            </a:ext>
          </a:extLst>
        </xdr:cNvPr>
        <xdr:cNvPicPr>
          <a:picLocks noChangeAspect="1"/>
        </xdr:cNvPicPr>
      </xdr:nvPicPr>
      <xdr:blipFill>
        <a:blip xmlns:r="http://schemas.openxmlformats.org/officeDocument/2006/relationships" r:embed="rId1"/>
        <a:stretch>
          <a:fillRect/>
        </a:stretch>
      </xdr:blipFill>
      <xdr:spPr>
        <a:xfrm>
          <a:off x="7367063" y="155139"/>
          <a:ext cx="2497524" cy="639559"/>
        </a:xfrm>
        <a:prstGeom prst="rect">
          <a:avLst/>
        </a:prstGeom>
      </xdr:spPr>
    </xdr:pic>
    <xdr:clientData/>
  </xdr:twoCellAnchor>
  <xdr:twoCellAnchor editAs="oneCell">
    <xdr:from>
      <xdr:col>0</xdr:col>
      <xdr:colOff>455543</xdr:colOff>
      <xdr:row>0</xdr:row>
      <xdr:rowOff>24847</xdr:rowOff>
    </xdr:from>
    <xdr:to>
      <xdr:col>0</xdr:col>
      <xdr:colOff>1408042</xdr:colOff>
      <xdr:row>4</xdr:row>
      <xdr:rowOff>92611</xdr:rowOff>
    </xdr:to>
    <xdr:pic>
      <xdr:nvPicPr>
        <xdr:cNvPr id="3" name="Imagen 2">
          <a:extLst>
            <a:ext uri="{FF2B5EF4-FFF2-40B4-BE49-F238E27FC236}">
              <a16:creationId xmlns="" xmlns:a16="http://schemas.microsoft.com/office/drawing/2014/main" id="{C9DB0E03-14FD-4C34-BA10-E5F0376F486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5543" y="24847"/>
          <a:ext cx="952499" cy="896025"/>
        </a:xfrm>
        <a:prstGeom prst="rect">
          <a:avLst/>
        </a:prstGeom>
        <a:noFill/>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3</xdr:col>
      <xdr:colOff>1001830</xdr:colOff>
      <xdr:row>0</xdr:row>
      <xdr:rowOff>114380</xdr:rowOff>
    </xdr:from>
    <xdr:to>
      <xdr:col>5</xdr:col>
      <xdr:colOff>1091410</xdr:colOff>
      <xdr:row>4</xdr:row>
      <xdr:rowOff>10050</xdr:rowOff>
    </xdr:to>
    <xdr:pic>
      <xdr:nvPicPr>
        <xdr:cNvPr id="2" name="Imagen 1">
          <a:extLst>
            <a:ext uri="{FF2B5EF4-FFF2-40B4-BE49-F238E27FC236}">
              <a16:creationId xmlns:a16="http://schemas.microsoft.com/office/drawing/2014/main" xmlns="" id="{2B997094-70AB-45E8-97E5-122286A167A9}"/>
            </a:ext>
          </a:extLst>
        </xdr:cNvPr>
        <xdr:cNvPicPr>
          <a:picLocks noChangeAspect="1"/>
        </xdr:cNvPicPr>
      </xdr:nvPicPr>
      <xdr:blipFill>
        <a:blip xmlns:r="http://schemas.openxmlformats.org/officeDocument/2006/relationships" r:embed="rId1"/>
        <a:stretch>
          <a:fillRect/>
        </a:stretch>
      </xdr:blipFill>
      <xdr:spPr>
        <a:xfrm>
          <a:off x="6926380" y="114380"/>
          <a:ext cx="2394630" cy="657670"/>
        </a:xfrm>
        <a:prstGeom prst="rect">
          <a:avLst/>
        </a:prstGeom>
      </xdr:spPr>
    </xdr:pic>
    <xdr:clientData/>
  </xdr:twoCellAnchor>
  <xdr:twoCellAnchor editAs="oneCell">
    <xdr:from>
      <xdr:col>0</xdr:col>
      <xdr:colOff>616324</xdr:colOff>
      <xdr:row>0</xdr:row>
      <xdr:rowOff>44824</xdr:rowOff>
    </xdr:from>
    <xdr:to>
      <xdr:col>0</xdr:col>
      <xdr:colOff>1568823</xdr:colOff>
      <xdr:row>4</xdr:row>
      <xdr:rowOff>178849</xdr:rowOff>
    </xdr:to>
    <xdr:pic>
      <xdr:nvPicPr>
        <xdr:cNvPr id="3" name="Imagen 2">
          <a:extLst>
            <a:ext uri="{FF2B5EF4-FFF2-40B4-BE49-F238E27FC236}">
              <a16:creationId xmlns:a16="http://schemas.microsoft.com/office/drawing/2014/main" xmlns="" id="{FBDEE0A7-E2EF-44F1-925F-2954C590EB0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6324" y="44824"/>
          <a:ext cx="952499" cy="896025"/>
        </a:xfrm>
        <a:prstGeom prst="rect">
          <a:avLst/>
        </a:prstGeom>
        <a:noFill/>
      </xdr:spPr>
    </xdr:pic>
    <xdr:clientData/>
  </xdr:twoCellAnchor>
</xdr:wsDr>
</file>

<file path=xl/drawings/drawing81.xml><?xml version="1.0" encoding="utf-8"?>
<xdr:wsDr xmlns:xdr="http://schemas.openxmlformats.org/drawingml/2006/spreadsheetDrawing" xmlns:a="http://schemas.openxmlformats.org/drawingml/2006/main">
  <xdr:oneCellAnchor>
    <xdr:from>
      <xdr:col>2</xdr:col>
      <xdr:colOff>785402</xdr:colOff>
      <xdr:row>1</xdr:row>
      <xdr:rowOff>18739</xdr:rowOff>
    </xdr:from>
    <xdr:ext cx="1636046" cy="433632"/>
    <xdr:pic>
      <xdr:nvPicPr>
        <xdr:cNvPr id="2" name="Imagen 1">
          <a:extLst>
            <a:ext uri="{FF2B5EF4-FFF2-40B4-BE49-F238E27FC236}">
              <a16:creationId xmlns:a16="http://schemas.microsoft.com/office/drawing/2014/main" xmlns="" id="{ED6B1C63-3C74-4BFB-9F6B-32301EA31395}"/>
            </a:ext>
          </a:extLst>
        </xdr:cNvPr>
        <xdr:cNvPicPr>
          <a:picLocks noChangeAspect="1"/>
        </xdr:cNvPicPr>
      </xdr:nvPicPr>
      <xdr:blipFill>
        <a:blip xmlns:r="http://schemas.openxmlformats.org/officeDocument/2006/relationships" r:embed="rId1"/>
        <a:stretch>
          <a:fillRect/>
        </a:stretch>
      </xdr:blipFill>
      <xdr:spPr>
        <a:xfrm>
          <a:off x="5671727" y="180664"/>
          <a:ext cx="1636046" cy="433632"/>
        </a:xfrm>
        <a:prstGeom prst="rect">
          <a:avLst/>
        </a:prstGeom>
      </xdr:spPr>
    </xdr:pic>
    <xdr:clientData/>
  </xdr:oneCellAnchor>
  <xdr:twoCellAnchor editAs="oneCell">
    <xdr:from>
      <xdr:col>1</xdr:col>
      <xdr:colOff>381000</xdr:colOff>
      <xdr:row>0</xdr:row>
      <xdr:rowOff>0</xdr:rowOff>
    </xdr:from>
    <xdr:to>
      <xdr:col>1</xdr:col>
      <xdr:colOff>1202939</xdr:colOff>
      <xdr:row>4</xdr:row>
      <xdr:rowOff>145677</xdr:rowOff>
    </xdr:to>
    <xdr:pic>
      <xdr:nvPicPr>
        <xdr:cNvPr id="3" name="Imagen 2">
          <a:extLst>
            <a:ext uri="{FF2B5EF4-FFF2-40B4-BE49-F238E27FC236}">
              <a16:creationId xmlns:a16="http://schemas.microsoft.com/office/drawing/2014/main" xmlns="" id="{63DC0224-81D0-4DB1-AB9C-422272C0BF2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0"/>
          <a:ext cx="821939" cy="793377"/>
        </a:xfrm>
        <a:prstGeom prst="rect">
          <a:avLst/>
        </a:prstGeom>
        <a:noFill/>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1</xdr:col>
      <xdr:colOff>434552</xdr:colOff>
      <xdr:row>0</xdr:row>
      <xdr:rowOff>65942</xdr:rowOff>
    </xdr:from>
    <xdr:to>
      <xdr:col>2</xdr:col>
      <xdr:colOff>1329223</xdr:colOff>
      <xdr:row>4</xdr:row>
      <xdr:rowOff>61947</xdr:rowOff>
    </xdr:to>
    <xdr:pic>
      <xdr:nvPicPr>
        <xdr:cNvPr id="2" name="Imagen 1">
          <a:extLst>
            <a:ext uri="{FF2B5EF4-FFF2-40B4-BE49-F238E27FC236}">
              <a16:creationId xmlns:a16="http://schemas.microsoft.com/office/drawing/2014/main" xmlns="" id="{54342F13-834B-4CF5-A99E-C98D4E6DE1D0}"/>
            </a:ext>
          </a:extLst>
        </xdr:cNvPr>
        <xdr:cNvPicPr>
          <a:picLocks noChangeAspect="1"/>
        </xdr:cNvPicPr>
      </xdr:nvPicPr>
      <xdr:blipFill>
        <a:blip xmlns:r="http://schemas.openxmlformats.org/officeDocument/2006/relationships" r:embed="rId1"/>
        <a:stretch>
          <a:fillRect/>
        </a:stretch>
      </xdr:blipFill>
      <xdr:spPr>
        <a:xfrm>
          <a:off x="7654502" y="65942"/>
          <a:ext cx="2351996" cy="643705"/>
        </a:xfrm>
        <a:prstGeom prst="rect">
          <a:avLst/>
        </a:prstGeom>
      </xdr:spPr>
    </xdr:pic>
    <xdr:clientData/>
  </xdr:twoCellAnchor>
  <xdr:twoCellAnchor editAs="oneCell">
    <xdr:from>
      <xdr:col>0</xdr:col>
      <xdr:colOff>561975</xdr:colOff>
      <xdr:row>0</xdr:row>
      <xdr:rowOff>0</xdr:rowOff>
    </xdr:from>
    <xdr:to>
      <xdr:col>0</xdr:col>
      <xdr:colOff>1514474</xdr:colOff>
      <xdr:row>5</xdr:row>
      <xdr:rowOff>86400</xdr:rowOff>
    </xdr:to>
    <xdr:pic>
      <xdr:nvPicPr>
        <xdr:cNvPr id="3" name="Imagen 2">
          <a:extLst>
            <a:ext uri="{FF2B5EF4-FFF2-40B4-BE49-F238E27FC236}">
              <a16:creationId xmlns:a16="http://schemas.microsoft.com/office/drawing/2014/main" xmlns="" id="{54D4C7D1-4B3F-4D61-9EE5-69BC269BA74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1975" y="0"/>
          <a:ext cx="952499" cy="896025"/>
        </a:xfrm>
        <a:prstGeom prst="rect">
          <a:avLst/>
        </a:prstGeom>
        <a:noFill/>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3</xdr:col>
      <xdr:colOff>961641</xdr:colOff>
      <xdr:row>0</xdr:row>
      <xdr:rowOff>127972</xdr:rowOff>
    </xdr:from>
    <xdr:to>
      <xdr:col>5</xdr:col>
      <xdr:colOff>949682</xdr:colOff>
      <xdr:row>4</xdr:row>
      <xdr:rowOff>41412</xdr:rowOff>
    </xdr:to>
    <xdr:pic>
      <xdr:nvPicPr>
        <xdr:cNvPr id="2" name="Imagen 1">
          <a:extLst>
            <a:ext uri="{FF2B5EF4-FFF2-40B4-BE49-F238E27FC236}">
              <a16:creationId xmlns:a16="http://schemas.microsoft.com/office/drawing/2014/main" xmlns="" id="{D272A882-6FFD-4105-B4B3-5685C97E86AD}"/>
            </a:ext>
          </a:extLst>
        </xdr:cNvPr>
        <xdr:cNvPicPr>
          <a:picLocks noChangeAspect="1"/>
        </xdr:cNvPicPr>
      </xdr:nvPicPr>
      <xdr:blipFill>
        <a:blip xmlns:r="http://schemas.openxmlformats.org/officeDocument/2006/relationships" r:embed="rId1"/>
        <a:stretch>
          <a:fillRect/>
        </a:stretch>
      </xdr:blipFill>
      <xdr:spPr>
        <a:xfrm>
          <a:off x="6067041" y="127972"/>
          <a:ext cx="2159741" cy="561140"/>
        </a:xfrm>
        <a:prstGeom prst="rect">
          <a:avLst/>
        </a:prstGeom>
      </xdr:spPr>
    </xdr:pic>
    <xdr:clientData/>
  </xdr:twoCellAnchor>
  <xdr:twoCellAnchor editAs="oneCell">
    <xdr:from>
      <xdr:col>0</xdr:col>
      <xdr:colOff>449036</xdr:colOff>
      <xdr:row>0</xdr:row>
      <xdr:rowOff>13607</xdr:rowOff>
    </xdr:from>
    <xdr:to>
      <xdr:col>0</xdr:col>
      <xdr:colOff>1401535</xdr:colOff>
      <xdr:row>5</xdr:row>
      <xdr:rowOff>93203</xdr:rowOff>
    </xdr:to>
    <xdr:pic>
      <xdr:nvPicPr>
        <xdr:cNvPr id="3" name="Imagen 2">
          <a:extLst>
            <a:ext uri="{FF2B5EF4-FFF2-40B4-BE49-F238E27FC236}">
              <a16:creationId xmlns:a16="http://schemas.microsoft.com/office/drawing/2014/main" xmlns="" id="{164EC79C-E565-4350-8083-69F6CB2014C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9036" y="13607"/>
          <a:ext cx="952499" cy="889221"/>
        </a:xfrm>
        <a:prstGeom prst="rect">
          <a:avLst/>
        </a:prstGeom>
        <a:noFill/>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3</xdr:col>
      <xdr:colOff>340606</xdr:colOff>
      <xdr:row>0</xdr:row>
      <xdr:rowOff>117075</xdr:rowOff>
    </xdr:from>
    <xdr:to>
      <xdr:col>4</xdr:col>
      <xdr:colOff>1110198</xdr:colOff>
      <xdr:row>4</xdr:row>
      <xdr:rowOff>49605</xdr:rowOff>
    </xdr:to>
    <xdr:pic>
      <xdr:nvPicPr>
        <xdr:cNvPr id="2" name="Imagen 1">
          <a:extLst>
            <a:ext uri="{FF2B5EF4-FFF2-40B4-BE49-F238E27FC236}">
              <a16:creationId xmlns:a16="http://schemas.microsoft.com/office/drawing/2014/main" xmlns="" id="{DAF90BE0-242A-43FE-9FFD-A89517E4D4B7}"/>
            </a:ext>
          </a:extLst>
        </xdr:cNvPr>
        <xdr:cNvPicPr>
          <a:picLocks noChangeAspect="1"/>
        </xdr:cNvPicPr>
      </xdr:nvPicPr>
      <xdr:blipFill>
        <a:blip xmlns:r="http://schemas.openxmlformats.org/officeDocument/2006/relationships" r:embed="rId1"/>
        <a:stretch>
          <a:fillRect/>
        </a:stretch>
      </xdr:blipFill>
      <xdr:spPr>
        <a:xfrm>
          <a:off x="6084181" y="117075"/>
          <a:ext cx="2112617" cy="580230"/>
        </a:xfrm>
        <a:prstGeom prst="rect">
          <a:avLst/>
        </a:prstGeom>
      </xdr:spPr>
    </xdr:pic>
    <xdr:clientData/>
  </xdr:twoCellAnchor>
  <xdr:twoCellAnchor editAs="oneCell">
    <xdr:from>
      <xdr:col>0</xdr:col>
      <xdr:colOff>503006</xdr:colOff>
      <xdr:row>0</xdr:row>
      <xdr:rowOff>0</xdr:rowOff>
    </xdr:from>
    <xdr:to>
      <xdr:col>0</xdr:col>
      <xdr:colOff>1455505</xdr:colOff>
      <xdr:row>5</xdr:row>
      <xdr:rowOff>93356</xdr:rowOff>
    </xdr:to>
    <xdr:pic>
      <xdr:nvPicPr>
        <xdr:cNvPr id="3" name="Imagen 2">
          <a:extLst>
            <a:ext uri="{FF2B5EF4-FFF2-40B4-BE49-F238E27FC236}">
              <a16:creationId xmlns:a16="http://schemas.microsoft.com/office/drawing/2014/main" xmlns="" id="{4AA496C5-AAA2-4041-8720-82948A79321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3006" y="0"/>
          <a:ext cx="952499" cy="902981"/>
        </a:xfrm>
        <a:prstGeom prst="rect">
          <a:avLst/>
        </a:prstGeom>
        <a:noFill/>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3</xdr:col>
      <xdr:colOff>2256693</xdr:colOff>
      <xdr:row>0</xdr:row>
      <xdr:rowOff>155139</xdr:rowOff>
    </xdr:from>
    <xdr:to>
      <xdr:col>5</xdr:col>
      <xdr:colOff>211562</xdr:colOff>
      <xdr:row>3</xdr:row>
      <xdr:rowOff>173502</xdr:rowOff>
    </xdr:to>
    <xdr:pic>
      <xdr:nvPicPr>
        <xdr:cNvPr id="2" name="Imagen 1">
          <a:extLst>
            <a:ext uri="{FF2B5EF4-FFF2-40B4-BE49-F238E27FC236}">
              <a16:creationId xmlns:a16="http://schemas.microsoft.com/office/drawing/2014/main" xmlns="" id="{08D6AF1C-39DF-47D4-9FE2-74E8CC08EDFB}"/>
            </a:ext>
          </a:extLst>
        </xdr:cNvPr>
        <xdr:cNvPicPr>
          <a:picLocks noChangeAspect="1"/>
        </xdr:cNvPicPr>
      </xdr:nvPicPr>
      <xdr:blipFill>
        <a:blip xmlns:r="http://schemas.openxmlformats.org/officeDocument/2006/relationships" r:embed="rId1"/>
        <a:stretch>
          <a:fillRect/>
        </a:stretch>
      </xdr:blipFill>
      <xdr:spPr>
        <a:xfrm>
          <a:off x="7838343" y="155139"/>
          <a:ext cx="2488769" cy="647013"/>
        </a:xfrm>
        <a:prstGeom prst="rect">
          <a:avLst/>
        </a:prstGeom>
      </xdr:spPr>
    </xdr:pic>
    <xdr:clientData/>
  </xdr:twoCellAnchor>
  <xdr:twoCellAnchor editAs="oneCell">
    <xdr:from>
      <xdr:col>0</xdr:col>
      <xdr:colOff>455543</xdr:colOff>
      <xdr:row>0</xdr:row>
      <xdr:rowOff>24847</xdr:rowOff>
    </xdr:from>
    <xdr:to>
      <xdr:col>0</xdr:col>
      <xdr:colOff>1408042</xdr:colOff>
      <xdr:row>4</xdr:row>
      <xdr:rowOff>92611</xdr:rowOff>
    </xdr:to>
    <xdr:pic>
      <xdr:nvPicPr>
        <xdr:cNvPr id="3" name="Imagen 2">
          <a:extLst>
            <a:ext uri="{FF2B5EF4-FFF2-40B4-BE49-F238E27FC236}">
              <a16:creationId xmlns:a16="http://schemas.microsoft.com/office/drawing/2014/main" xmlns="" id="{C9DB0E03-14FD-4C34-BA10-E5F0376F486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5543" y="24847"/>
          <a:ext cx="952499" cy="905964"/>
        </a:xfrm>
        <a:prstGeom prst="rect">
          <a:avLst/>
        </a:prstGeom>
        <a:noFill/>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6</xdr:col>
      <xdr:colOff>457200</xdr:colOff>
      <xdr:row>0</xdr:row>
      <xdr:rowOff>0</xdr:rowOff>
    </xdr:from>
    <xdr:to>
      <xdr:col>9</xdr:col>
      <xdr:colOff>314325</xdr:colOff>
      <xdr:row>1</xdr:row>
      <xdr:rowOff>9525</xdr:rowOff>
    </xdr:to>
    <xdr:pic>
      <xdr:nvPicPr>
        <xdr:cNvPr id="2" name="Imagen 1">
          <a:extLst>
            <a:ext uri="{FF2B5EF4-FFF2-40B4-BE49-F238E27FC236}">
              <a16:creationId xmlns="" xmlns:a16="http://schemas.microsoft.com/office/drawing/2014/main" id="{C2FC8054-37CD-FA02-05A4-EEC12878B71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29200" y="0"/>
          <a:ext cx="2143125" cy="200025"/>
        </a:xfrm>
        <a:prstGeom prst="rect">
          <a:avLst/>
        </a:prstGeom>
        <a:solidFill>
          <a:srgbClr xmlns:mc="http://schemas.openxmlformats.org/markup-compatibility/2006" xmlns:a14="http://schemas.microsoft.com/office/drawing/2010/main" val="FFFFFF" mc:Ignorable="a14" a14:legacySpreadsheetColorIndex="1"/>
        </a:solidFill>
        <a:ln w="9525">
          <a:solidFill>
            <a:srgbClr xmlns:mc="http://schemas.openxmlformats.org/markup-compatibility/2006" xmlns:a14="http://schemas.microsoft.com/office/drawing/2010/main" val="000000" mc:Ignorable="a14" a14:legacySpreadsheetColorIndex="64"/>
          </a:solidFill>
          <a:prstDash val="solid"/>
          <a:miter lim="800000"/>
          <a:headEnd/>
          <a:tailEnd/>
        </a:ln>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6</xdr:col>
      <xdr:colOff>533400</xdr:colOff>
      <xdr:row>0</xdr:row>
      <xdr:rowOff>0</xdr:rowOff>
    </xdr:from>
    <xdr:to>
      <xdr:col>9</xdr:col>
      <xdr:colOff>390525</xdr:colOff>
      <xdr:row>1</xdr:row>
      <xdr:rowOff>9525</xdr:rowOff>
    </xdr:to>
    <xdr:pic>
      <xdr:nvPicPr>
        <xdr:cNvPr id="2" name="Imagen 1">
          <a:extLst>
            <a:ext uri="{FF2B5EF4-FFF2-40B4-BE49-F238E27FC236}">
              <a16:creationId xmlns="" xmlns:a16="http://schemas.microsoft.com/office/drawing/2014/main" id="{2B1ECD36-A0C3-852F-7E3E-FA6780F9F51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05400" y="0"/>
          <a:ext cx="2143125" cy="200025"/>
        </a:xfrm>
        <a:prstGeom prst="rect">
          <a:avLst/>
        </a:prstGeom>
        <a:solidFill>
          <a:srgbClr xmlns:mc="http://schemas.openxmlformats.org/markup-compatibility/2006" xmlns:a14="http://schemas.microsoft.com/office/drawing/2010/main" val="FFFFFF" mc:Ignorable="a14" a14:legacySpreadsheetColorIndex="1"/>
        </a:solidFill>
        <a:ln w="9525">
          <a:solidFill>
            <a:srgbClr xmlns:mc="http://schemas.openxmlformats.org/markup-compatibility/2006" xmlns:a14="http://schemas.microsoft.com/office/drawing/2010/main" val="000000" mc:Ignorable="a14" a14:legacySpreadsheetColorIndex="64"/>
          </a:solidFill>
          <a:prstDash val="solid"/>
          <a:miter lim="800000"/>
          <a:headEnd/>
          <a:tailEnd/>
        </a:ln>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6</xdr:col>
      <xdr:colOff>381000</xdr:colOff>
      <xdr:row>0</xdr:row>
      <xdr:rowOff>0</xdr:rowOff>
    </xdr:from>
    <xdr:to>
      <xdr:col>9</xdr:col>
      <xdr:colOff>238125</xdr:colOff>
      <xdr:row>2</xdr:row>
      <xdr:rowOff>9525</xdr:rowOff>
    </xdr:to>
    <xdr:pic>
      <xdr:nvPicPr>
        <xdr:cNvPr id="2" name="Imagen 1">
          <a:extLst>
            <a:ext uri="{FF2B5EF4-FFF2-40B4-BE49-F238E27FC236}">
              <a16:creationId xmlns="" xmlns:a16="http://schemas.microsoft.com/office/drawing/2014/main" id="{256EF57B-0BCA-DBDF-0254-ED486B1F7D1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0" y="0"/>
          <a:ext cx="2143125" cy="361950"/>
        </a:xfrm>
        <a:prstGeom prst="rect">
          <a:avLst/>
        </a:prstGeom>
        <a:solidFill>
          <a:srgbClr xmlns:mc="http://schemas.openxmlformats.org/markup-compatibility/2006" xmlns:a14="http://schemas.microsoft.com/office/drawing/2010/main" val="FFFFFF" mc:Ignorable="a14" a14:legacySpreadsheetColorIndex="1"/>
        </a:solidFill>
        <a:ln w="9525">
          <a:solidFill>
            <a:srgbClr xmlns:mc="http://schemas.openxmlformats.org/markup-compatibility/2006" xmlns:a14="http://schemas.microsoft.com/office/drawing/2010/main" val="000000" mc:Ignorable="a14" a14:legacySpreadsheetColorIndex="64"/>
          </a:solidFill>
          <a:prstDash val="solid"/>
          <a:miter lim="800000"/>
          <a:headEnd/>
          <a:tailEnd/>
        </a:ln>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6</xdr:col>
      <xdr:colOff>533400</xdr:colOff>
      <xdr:row>0</xdr:row>
      <xdr:rowOff>0</xdr:rowOff>
    </xdr:from>
    <xdr:to>
      <xdr:col>9</xdr:col>
      <xdr:colOff>390525</xdr:colOff>
      <xdr:row>2</xdr:row>
      <xdr:rowOff>9525</xdr:rowOff>
    </xdr:to>
    <xdr:pic>
      <xdr:nvPicPr>
        <xdr:cNvPr id="2" name="Imagen 1">
          <a:extLst>
            <a:ext uri="{FF2B5EF4-FFF2-40B4-BE49-F238E27FC236}">
              <a16:creationId xmlns:a16="http://schemas.microsoft.com/office/drawing/2014/main" xmlns="" id="{CCD198FB-7406-F536-495B-66550B7129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05400" y="0"/>
          <a:ext cx="2143125" cy="361950"/>
        </a:xfrm>
        <a:prstGeom prst="rect">
          <a:avLst/>
        </a:prstGeom>
        <a:solidFill>
          <a:srgbClr xmlns:mc="http://schemas.openxmlformats.org/markup-compatibility/2006" xmlns:a14="http://schemas.microsoft.com/office/drawing/2010/main" val="FFFFFF" mc:Ignorable="a14" a14:legacySpreadsheetColorIndex="1"/>
        </a:solidFill>
        <a:ln w="9525">
          <a:solidFill>
            <a:srgbClr xmlns:mc="http://schemas.openxmlformats.org/markup-compatibility/2006" xmlns:a14="http://schemas.microsoft.com/office/drawing/2010/main" val="000000" mc:Ignorable="a14" a14:legacySpreadsheetColorIndex="64"/>
          </a:solidFill>
          <a:prstDash val="solid"/>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4304749</xdr:colOff>
      <xdr:row>0</xdr:row>
      <xdr:rowOff>161521</xdr:rowOff>
    </xdr:from>
    <xdr:to>
      <xdr:col>2</xdr:col>
      <xdr:colOff>2007406</xdr:colOff>
      <xdr:row>4</xdr:row>
      <xdr:rowOff>8321</xdr:rowOff>
    </xdr:to>
    <xdr:pic>
      <xdr:nvPicPr>
        <xdr:cNvPr id="2" name="Imagen 1">
          <a:extLst>
            <a:ext uri="{FF2B5EF4-FFF2-40B4-BE49-F238E27FC236}">
              <a16:creationId xmlns="" xmlns:a16="http://schemas.microsoft.com/office/drawing/2014/main" id="{43DFB17A-C9FF-498E-A03F-CFC26922DD68}"/>
            </a:ext>
          </a:extLst>
        </xdr:cNvPr>
        <xdr:cNvPicPr>
          <a:picLocks noChangeAspect="1"/>
        </xdr:cNvPicPr>
      </xdr:nvPicPr>
      <xdr:blipFill>
        <a:blip xmlns:r="http://schemas.openxmlformats.org/officeDocument/2006/relationships" r:embed="rId1"/>
        <a:stretch>
          <a:fillRect/>
        </a:stretch>
      </xdr:blipFill>
      <xdr:spPr>
        <a:xfrm>
          <a:off x="4647649" y="161521"/>
          <a:ext cx="2398482" cy="646900"/>
        </a:xfrm>
        <a:prstGeom prst="rect">
          <a:avLst/>
        </a:prstGeom>
      </xdr:spPr>
    </xdr:pic>
    <xdr:clientData/>
  </xdr:twoCellAnchor>
  <xdr:twoCellAnchor editAs="oneCell">
    <xdr:from>
      <xdr:col>0</xdr:col>
      <xdr:colOff>0</xdr:colOff>
      <xdr:row>0</xdr:row>
      <xdr:rowOff>0</xdr:rowOff>
    </xdr:from>
    <xdr:to>
      <xdr:col>1</xdr:col>
      <xdr:colOff>609599</xdr:colOff>
      <xdr:row>4</xdr:row>
      <xdr:rowOff>83225</xdr:rowOff>
    </xdr:to>
    <xdr:pic>
      <xdr:nvPicPr>
        <xdr:cNvPr id="3" name="Imagen 2">
          <a:extLst>
            <a:ext uri="{FF2B5EF4-FFF2-40B4-BE49-F238E27FC236}">
              <a16:creationId xmlns="" xmlns:a16="http://schemas.microsoft.com/office/drawing/2014/main" id="{98413040-6620-487F-9406-FD2CAEAA2D8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952499" cy="883325"/>
        </a:xfrm>
        <a:prstGeom prst="rect">
          <a:avLst/>
        </a:prstGeom>
        <a:noFill/>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6</xdr:col>
      <xdr:colOff>381000</xdr:colOff>
      <xdr:row>0</xdr:row>
      <xdr:rowOff>0</xdr:rowOff>
    </xdr:from>
    <xdr:to>
      <xdr:col>9</xdr:col>
      <xdr:colOff>238125</xdr:colOff>
      <xdr:row>2</xdr:row>
      <xdr:rowOff>9525</xdr:rowOff>
    </xdr:to>
    <xdr:pic>
      <xdr:nvPicPr>
        <xdr:cNvPr id="2" name="Imagen 1">
          <a:extLst>
            <a:ext uri="{FF2B5EF4-FFF2-40B4-BE49-F238E27FC236}">
              <a16:creationId xmlns:a16="http://schemas.microsoft.com/office/drawing/2014/main" xmlns="" id="{64789C34-4C1F-214F-529A-83A0FAA7B5B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0" y="0"/>
          <a:ext cx="2143125" cy="361950"/>
        </a:xfrm>
        <a:prstGeom prst="rect">
          <a:avLst/>
        </a:prstGeom>
        <a:solidFill>
          <a:srgbClr xmlns:mc="http://schemas.openxmlformats.org/markup-compatibility/2006" xmlns:a14="http://schemas.microsoft.com/office/drawing/2010/main" val="FFFFFF" mc:Ignorable="a14" a14:legacySpreadsheetColorIndex="1"/>
        </a:solidFill>
        <a:ln w="9525">
          <a:solidFill>
            <a:srgbClr xmlns:mc="http://schemas.openxmlformats.org/markup-compatibility/2006" xmlns:a14="http://schemas.microsoft.com/office/drawing/2010/main" val="000000" mc:Ignorable="a14" a14:legacySpreadsheetColorIndex="64"/>
          </a:solidFill>
          <a:prstDash val="solid"/>
          <a:miter lim="800000"/>
          <a:headEnd/>
          <a:tailEnd/>
        </a:ln>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1</xdr:col>
      <xdr:colOff>3388741</xdr:colOff>
      <xdr:row>0</xdr:row>
      <xdr:rowOff>142875</xdr:rowOff>
    </xdr:from>
    <xdr:to>
      <xdr:col>2</xdr:col>
      <xdr:colOff>1200658</xdr:colOff>
      <xdr:row>2</xdr:row>
      <xdr:rowOff>47625</xdr:rowOff>
    </xdr:to>
    <xdr:pic>
      <xdr:nvPicPr>
        <xdr:cNvPr id="2" name="Imagen 1">
          <a:extLst>
            <a:ext uri="{FF2B5EF4-FFF2-40B4-BE49-F238E27FC236}">
              <a16:creationId xmlns="" xmlns:a16="http://schemas.microsoft.com/office/drawing/2014/main" id="{C79D6F2C-5A00-47B3-B014-C40105D314B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92" t="2807" r="66354" b="89408"/>
        <a:stretch/>
      </xdr:blipFill>
      <xdr:spPr bwMode="auto">
        <a:xfrm>
          <a:off x="4122166" y="142875"/>
          <a:ext cx="1688592" cy="4572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47625</xdr:colOff>
      <xdr:row>0</xdr:row>
      <xdr:rowOff>0</xdr:rowOff>
    </xdr:from>
    <xdr:to>
      <xdr:col>1</xdr:col>
      <xdr:colOff>125399</xdr:colOff>
      <xdr:row>2</xdr:row>
      <xdr:rowOff>219075</xdr:rowOff>
    </xdr:to>
    <xdr:pic>
      <xdr:nvPicPr>
        <xdr:cNvPr id="3" name="Imagen 2">
          <a:extLst>
            <a:ext uri="{FF2B5EF4-FFF2-40B4-BE49-F238E27FC236}">
              <a16:creationId xmlns="" xmlns:a16="http://schemas.microsoft.com/office/drawing/2014/main" id="{EA672718-120C-43B3-9054-59D4E8653C4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 y="0"/>
          <a:ext cx="811199" cy="771525"/>
        </a:xfrm>
        <a:prstGeom prst="rect">
          <a:avLst/>
        </a:prstGeom>
        <a:noFill/>
      </xdr:spPr>
    </xdr:pic>
    <xdr:clientData/>
  </xdr:twoCellAnchor>
  <xdr:twoCellAnchor editAs="oneCell">
    <xdr:from>
      <xdr:col>1</xdr:col>
      <xdr:colOff>3388741</xdr:colOff>
      <xdr:row>38</xdr:row>
      <xdr:rowOff>0</xdr:rowOff>
    </xdr:from>
    <xdr:to>
      <xdr:col>2</xdr:col>
      <xdr:colOff>1200658</xdr:colOff>
      <xdr:row>39</xdr:row>
      <xdr:rowOff>66675</xdr:rowOff>
    </xdr:to>
    <xdr:pic>
      <xdr:nvPicPr>
        <xdr:cNvPr id="4" name="Imagen 3">
          <a:extLst>
            <a:ext uri="{FF2B5EF4-FFF2-40B4-BE49-F238E27FC236}">
              <a16:creationId xmlns="" xmlns:a16="http://schemas.microsoft.com/office/drawing/2014/main" id="{CCB39742-5290-48FA-8DCA-5CA939A49B4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92" t="2807" r="66354" b="89408"/>
        <a:stretch/>
      </xdr:blipFill>
      <xdr:spPr bwMode="auto">
        <a:xfrm>
          <a:off x="4122166" y="8610600"/>
          <a:ext cx="1688592" cy="4572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47625</xdr:colOff>
      <xdr:row>37</xdr:row>
      <xdr:rowOff>47625</xdr:rowOff>
    </xdr:from>
    <xdr:to>
      <xdr:col>1</xdr:col>
      <xdr:colOff>125399</xdr:colOff>
      <xdr:row>39</xdr:row>
      <xdr:rowOff>238125</xdr:rowOff>
    </xdr:to>
    <xdr:pic>
      <xdr:nvPicPr>
        <xdr:cNvPr id="5" name="Imagen 4">
          <a:extLst>
            <a:ext uri="{FF2B5EF4-FFF2-40B4-BE49-F238E27FC236}">
              <a16:creationId xmlns="" xmlns:a16="http://schemas.microsoft.com/office/drawing/2014/main" id="{24A5A19C-EF40-46A1-A47B-19AAEA49819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 y="8467725"/>
          <a:ext cx="811199" cy="771525"/>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Users\SERGIO~1\AppData\Local\Temp\Rar$DIa0.451\CONCENTRADO%20AUDITOR&#205;A%2019022013\Nueva%20carpeta\Reportes%20Junio%202012\ZAC-021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023/CESAR/ejecutivo/2.1%20ESTADOS_FINANCIEROS_EJECUTIVO_CP%20202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2023/CESAR/legislativo/3.1%20ESTADOS%20FINANCIEROS%20P.%20LEGISATIVO%20CP%202023.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2023/CESAR/judicial/4.1%20ESTADOS%20FINANCIEROS%20P.%20JUDICIAL%20CP%202023.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2023/CESAR/autonomos/5.1%20ESTADOS%20FINANCIEROS%20O.%20AUT&#211;NOMOS%20CP%2020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Users\ANGELE~1\AppData\Local\Temp\Rar$DI89.768\Baja%20California%20Sur.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3/tesoreria/6.%20Formato%20Intereses%20CP.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respaldo\Mis%20documentos\JAVIER\CUADERNILLOS\Enero200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Estadis-Deuda\Septiembre%202012\Reportes%20Recibidos%20Tercer%20Trimestre\HID-0312.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Deuda\Estadis-Deuda\Septiembre%202013\Reportes%20recibidos\SON-031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Users\sergio_martinez\AppData\Local\Microsoft\Windows\Temporary%20Internet%20Files\Content.Outlook\WRD1MHBP\II%20trim%20201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Users\SERGIO~1\AppData\Local\Temp\Rar$DIa0.451\CONCENTRADO%20AUDITOR&#205;A%2019022013\Nueva%20carpeta\deuda%20de%20abril-junio%20(06-08-201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Users\ANGELE~1\AppData\Local\Temp\Rar$DI89.768\Users\carlos_leong\Desktop\Cuadros%20Deuda\Dic-10\16%20MICH%2003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ú"/>
      <sheetName val="Captura"/>
      <sheetName val="Hoja Trabajo"/>
      <sheetName val="Observaciones"/>
      <sheetName val="CATALOGOS"/>
      <sheetName val="Instruc"/>
    </sheetNames>
    <sheetDataSet>
      <sheetData sheetId="0"/>
      <sheetData sheetId="1"/>
      <sheetData sheetId="2"/>
      <sheetData sheetId="3"/>
      <sheetData sheetId="4">
        <row r="1">
          <cell r="E1" t="str">
            <v>  </v>
          </cell>
          <cell r="I1" t="str">
            <v>SI</v>
          </cell>
          <cell r="M1" t="str">
            <v>ABNAMRO</v>
          </cell>
          <cell r="T1" t="str">
            <v>PARTICIPACIONES</v>
          </cell>
          <cell r="W1" t="str">
            <v>TENENCIA</v>
          </cell>
        </row>
        <row r="2">
          <cell r="E2" t="str">
            <v>Más</v>
          </cell>
          <cell r="I2" t="str">
            <v>NO</v>
          </cell>
          <cell r="M2" t="str">
            <v>AFIRME</v>
          </cell>
          <cell r="T2" t="str">
            <v>APORTACIONES</v>
          </cell>
          <cell r="W2" t="str">
            <v>ISN</v>
          </cell>
        </row>
        <row r="3">
          <cell r="E3" t="str">
            <v>Por</v>
          </cell>
          <cell r="M3" t="str">
            <v>AMERICAN EXPRESS</v>
          </cell>
          <cell r="T3" t="str">
            <v>INGRESOS PROPIOS</v>
          </cell>
          <cell r="W3" t="str">
            <v>PEAJES</v>
          </cell>
        </row>
        <row r="4">
          <cell r="M4" t="str">
            <v>ANÁHUAC</v>
          </cell>
          <cell r="W4" t="str">
            <v>CUOTAS</v>
          </cell>
        </row>
        <row r="5">
          <cell r="M5" t="str">
            <v>ATLÁNTICO</v>
          </cell>
          <cell r="W5" t="str">
            <v>FAIS</v>
          </cell>
        </row>
        <row r="6">
          <cell r="M6" t="str">
            <v>AUTOFIN</v>
          </cell>
          <cell r="W6" t="str">
            <v>FAFEF</v>
          </cell>
        </row>
        <row r="7">
          <cell r="M7" t="str">
            <v>AZTECA</v>
          </cell>
          <cell r="W7" t="str">
            <v>FORTAMUN</v>
          </cell>
        </row>
        <row r="8">
          <cell r="M8" t="str">
            <v>BAJÍO</v>
          </cell>
          <cell r="W8" t="str">
            <v>FONAREC</v>
          </cell>
        </row>
        <row r="9">
          <cell r="M9" t="str">
            <v>BAMSA</v>
          </cell>
          <cell r="W9" t="str">
            <v>PARTICIPACIONES</v>
          </cell>
        </row>
        <row r="10">
          <cell r="M10" t="str">
            <v>BANAMEX</v>
          </cell>
          <cell r="W10" t="str">
            <v>OTROS</v>
          </cell>
        </row>
        <row r="11">
          <cell r="M11" t="str">
            <v>BANCEN</v>
          </cell>
        </row>
        <row r="12">
          <cell r="M12" t="str">
            <v>BANCENTRO</v>
          </cell>
        </row>
        <row r="13">
          <cell r="M13" t="str">
            <v>BANCO FACIL</v>
          </cell>
        </row>
        <row r="14">
          <cell r="M14" t="str">
            <v>BANCO FAMSA</v>
          </cell>
        </row>
        <row r="15">
          <cell r="M15" t="str">
            <v>BANCOMEXT</v>
          </cell>
        </row>
        <row r="16">
          <cell r="M16" t="str">
            <v>BANCREPS</v>
          </cell>
        </row>
        <row r="17">
          <cell r="M17" t="str">
            <v>BANCRISA</v>
          </cell>
        </row>
        <row r="18">
          <cell r="M18" t="str">
            <v>BANCRO</v>
          </cell>
        </row>
        <row r="19">
          <cell r="M19" t="str">
            <v>BANCRUGO</v>
          </cell>
        </row>
        <row r="20">
          <cell r="M20" t="str">
            <v>BANCRUNE</v>
          </cell>
        </row>
        <row r="21">
          <cell r="M21" t="str">
            <v>BANCRUNO</v>
          </cell>
        </row>
        <row r="22">
          <cell r="M22" t="str">
            <v>BANJÉRCITO</v>
          </cell>
        </row>
        <row r="23">
          <cell r="M23" t="str">
            <v>BANK ONE</v>
          </cell>
        </row>
        <row r="24">
          <cell r="M24" t="str">
            <v>BANOBRAS</v>
          </cell>
        </row>
        <row r="25">
          <cell r="M25" t="str">
            <v>BANORTE</v>
          </cell>
        </row>
        <row r="26">
          <cell r="M26" t="str">
            <v>BANORTE</v>
          </cell>
        </row>
        <row r="27">
          <cell r="M27" t="str">
            <v>BANPAÍS</v>
          </cell>
        </row>
        <row r="28">
          <cell r="M28" t="str">
            <v>BANREGIO</v>
          </cell>
        </row>
        <row r="29">
          <cell r="M29" t="str">
            <v>BANRURAL</v>
          </cell>
        </row>
        <row r="30">
          <cell r="M30" t="str">
            <v>BANRURAL PACÍFI</v>
          </cell>
        </row>
        <row r="31">
          <cell r="M31" t="str">
            <v>BANSEFI</v>
          </cell>
        </row>
        <row r="32">
          <cell r="M32" t="str">
            <v>BANSI</v>
          </cell>
        </row>
        <row r="33">
          <cell r="M33" t="str">
            <v>BARCLAYS</v>
          </cell>
        </row>
        <row r="34">
          <cell r="M34" t="str">
            <v>BBVA BANCOMER</v>
          </cell>
        </row>
        <row r="35">
          <cell r="M35" t="str">
            <v>BBVA SERVICIOS</v>
          </cell>
        </row>
        <row r="36">
          <cell r="M36" t="str">
            <v>BCR NORTE</v>
          </cell>
        </row>
        <row r="37">
          <cell r="M37" t="str">
            <v>BM ACTINVER</v>
          </cell>
        </row>
        <row r="38">
          <cell r="M38" t="str">
            <v>BNCI</v>
          </cell>
        </row>
        <row r="39">
          <cell r="M39" t="str">
            <v>BNP</v>
          </cell>
        </row>
        <row r="40">
          <cell r="M40" t="str">
            <v>BOSTON</v>
          </cell>
        </row>
        <row r="41">
          <cell r="M41" t="str">
            <v>CAPITAL</v>
          </cell>
        </row>
        <row r="42">
          <cell r="M42" t="str">
            <v>CENTRO NORTE</v>
          </cell>
        </row>
        <row r="43">
          <cell r="M43" t="str">
            <v>CENTRO SUR</v>
          </cell>
        </row>
        <row r="44">
          <cell r="M44" t="str">
            <v>CITIBANK</v>
          </cell>
        </row>
        <row r="45">
          <cell r="M45" t="str">
            <v>COMPARTAMOS</v>
          </cell>
        </row>
        <row r="46">
          <cell r="M46" t="str">
            <v>CONFÍA</v>
          </cell>
        </row>
        <row r="47">
          <cell r="M47" t="str">
            <v>CREDIT SUISSE FIRST BOSTON</v>
          </cell>
        </row>
        <row r="48">
          <cell r="M48" t="str">
            <v>CREMI</v>
          </cell>
        </row>
        <row r="49">
          <cell r="M49" t="str">
            <v>DEUTSCHE</v>
          </cell>
        </row>
        <row r="50">
          <cell r="M50" t="str">
            <v>DEXIA</v>
          </cell>
        </row>
        <row r="51">
          <cell r="M51" t="str">
            <v>FINA</v>
          </cell>
        </row>
        <row r="52">
          <cell r="M52" t="str">
            <v>FONHAPO</v>
          </cell>
        </row>
        <row r="53">
          <cell r="M53" t="str">
            <v>FUJI</v>
          </cell>
        </row>
        <row r="54">
          <cell r="M54" t="str">
            <v>GE MONEY</v>
          </cell>
        </row>
        <row r="55">
          <cell r="M55" t="str">
            <v>HIPOTECARIA FEDERAL</v>
          </cell>
        </row>
        <row r="56">
          <cell r="M56" t="str">
            <v>HSBC</v>
          </cell>
        </row>
        <row r="57">
          <cell r="M57" t="str">
            <v>INBURSA</v>
          </cell>
        </row>
        <row r="58">
          <cell r="M58" t="str">
            <v>INDUSTRIAL</v>
          </cell>
        </row>
        <row r="59">
          <cell r="M59" t="str">
            <v>ING</v>
          </cell>
        </row>
        <row r="60">
          <cell r="M60" t="str">
            <v>INTERACCIONES</v>
          </cell>
        </row>
        <row r="61">
          <cell r="M61" t="str">
            <v>INTERBANCO</v>
          </cell>
        </row>
        <row r="62">
          <cell r="M62" t="str">
            <v>INVEX</v>
          </cell>
        </row>
        <row r="63">
          <cell r="M63" t="str">
            <v>IXE</v>
          </cell>
        </row>
        <row r="64">
          <cell r="M64" t="str">
            <v>JP MORGAN</v>
          </cell>
        </row>
        <row r="65">
          <cell r="M65" t="str">
            <v>JP MORGAN</v>
          </cell>
        </row>
        <row r="66">
          <cell r="M66" t="str">
            <v>MIFEL</v>
          </cell>
        </row>
        <row r="67">
          <cell r="M67" t="str">
            <v>MONEX</v>
          </cell>
        </row>
        <row r="68">
          <cell r="M68" t="str">
            <v>NAFIN</v>
          </cell>
        </row>
        <row r="69">
          <cell r="M69" t="str">
            <v>NATIONSBANK</v>
          </cell>
        </row>
        <row r="70">
          <cell r="M70" t="str">
            <v>OBRERO</v>
          </cell>
        </row>
        <row r="71">
          <cell r="M71" t="str">
            <v>ORIENTE</v>
          </cell>
        </row>
        <row r="72">
          <cell r="M72" t="str">
            <v>OTRO</v>
          </cell>
        </row>
        <row r="73">
          <cell r="M73" t="str">
            <v>PENINSULAR</v>
          </cell>
        </row>
        <row r="74">
          <cell r="M74" t="str">
            <v>PROMEX</v>
          </cell>
        </row>
        <row r="75">
          <cell r="M75" t="str">
            <v>PRONORTE</v>
          </cell>
        </row>
        <row r="76">
          <cell r="M76" t="str">
            <v>QUADRUM</v>
          </cell>
        </row>
        <row r="77">
          <cell r="M77" t="str">
            <v>REPUBLIC NY</v>
          </cell>
        </row>
        <row r="78">
          <cell r="M78" t="str">
            <v>SANTANDER</v>
          </cell>
        </row>
        <row r="79">
          <cell r="M79" t="str">
            <v>SANTANDER</v>
          </cell>
        </row>
        <row r="80">
          <cell r="M80" t="str">
            <v>SCOTIABANK INVERLAT</v>
          </cell>
        </row>
        <row r="81">
          <cell r="M81" t="str">
            <v>SERFIN</v>
          </cell>
        </row>
        <row r="82">
          <cell r="M82" t="str">
            <v>SOCIÉTÉ</v>
          </cell>
        </row>
        <row r="83">
          <cell r="M83" t="str">
            <v>SURESTE</v>
          </cell>
        </row>
        <row r="84">
          <cell r="M84" t="str">
            <v>TOKYO</v>
          </cell>
        </row>
        <row r="85">
          <cell r="M85" t="str">
            <v>UNIÓN</v>
          </cell>
        </row>
        <row r="86">
          <cell r="M86" t="str">
            <v>VE POR MÁS</v>
          </cell>
        </row>
        <row r="87">
          <cell r="M87" t="str">
            <v>WAL-MART</v>
          </cell>
        </row>
      </sheetData>
      <sheetData sheetId="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ADO DE ACTIVIDADES 1"/>
      <sheetName val="ESTADO DE SITUACIÓN FINAN 2"/>
      <sheetName val="E DE VARIACIÓN 3"/>
      <sheetName val="ESTADO DE CAMBIOS 4"/>
      <sheetName val="FLUJO DE EFECTIVO 5"/>
      <sheetName val="E ANALÍTICO DEL ACTIVO 6"/>
      <sheetName val="ANALITICO DE DEUDA 7"/>
      <sheetName val="ESF DETALLADO 8"/>
    </sheetNames>
    <sheetDataSet>
      <sheetData sheetId="0"/>
      <sheetData sheetId="1">
        <row r="8">
          <cell r="D8">
            <v>2023</v>
          </cell>
          <cell r="E8">
            <v>2022</v>
          </cell>
        </row>
      </sheetData>
      <sheetData sheetId="2"/>
      <sheetData sheetId="3"/>
      <sheetData sheetId="4"/>
      <sheetData sheetId="5"/>
      <sheetData sheetId="6"/>
      <sheetData sheetId="7">
        <row r="25">
          <cell r="F25">
            <v>16097407</v>
          </cell>
          <cell r="G25">
            <v>13960084</v>
          </cell>
        </row>
        <row r="52">
          <cell r="F52">
            <v>15241740656</v>
          </cell>
          <cell r="G52">
            <v>15561482035</v>
          </cell>
        </row>
        <row r="57">
          <cell r="F57">
            <v>19377006942.279999</v>
          </cell>
          <cell r="G57">
            <v>18323118027.59</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ADO DE ACTIVIDADES 1"/>
      <sheetName val="ESTADO DE SITUACIÓN FINAN 2"/>
      <sheetName val="E DE VARIACIÓN 3"/>
      <sheetName val="ESTADO DE CAMBIOS 4"/>
      <sheetName val="FLUJO DE EFECTIVO 5"/>
      <sheetName val="E ANALÍTICO DEL ACTIVO 6"/>
      <sheetName val="ANALITICO DE DEUDA 7"/>
      <sheetName val="ESF DETALLADO 8"/>
    </sheetNames>
    <sheetDataSet>
      <sheetData sheetId="0" refreshError="1"/>
      <sheetData sheetId="1">
        <row r="7">
          <cell r="C7">
            <v>2023</v>
          </cell>
          <cell r="D7">
            <v>2022</v>
          </cell>
        </row>
      </sheetData>
      <sheetData sheetId="2" refreshError="1"/>
      <sheetData sheetId="3" refreshError="1"/>
      <sheetData sheetId="4" refreshError="1"/>
      <sheetData sheetId="5" refreshError="1"/>
      <sheetData sheetId="6"/>
      <sheetData sheetId="7">
        <row r="56">
          <cell r="E56">
            <v>26933354</v>
          </cell>
          <cell r="F56">
            <v>44699820</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ADO DE ACTIVIDADES 1"/>
      <sheetName val="ESTADO DE SITUACIÓN FINAN 2"/>
      <sheetName val="E DE VARIACIÓN 3"/>
      <sheetName val="ESTADO DE CAMBIOS 4"/>
      <sheetName val="FLUJO DE EFECTIVO 5"/>
      <sheetName val="E ANALÍTICO DEL ACTIVO 6"/>
      <sheetName val="ANALITICO DE DEUDA 7"/>
      <sheetName val="ESF DETALLADO 8"/>
    </sheetNames>
    <sheetDataSet>
      <sheetData sheetId="0"/>
      <sheetData sheetId="1">
        <row r="7">
          <cell r="C7">
            <v>2023</v>
          </cell>
          <cell r="D7">
            <v>2022</v>
          </cell>
        </row>
      </sheetData>
      <sheetData sheetId="2"/>
      <sheetData sheetId="3"/>
      <sheetData sheetId="4"/>
      <sheetData sheetId="5"/>
      <sheetData sheetId="6"/>
      <sheetData sheetId="7">
        <row r="56">
          <cell r="E56">
            <v>140275647</v>
          </cell>
          <cell r="F56">
            <v>228437198</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ADO DE ACTIVIDADES 1"/>
      <sheetName val="ESTADO DE SITUACIÓN FINAN 2"/>
      <sheetName val="E DE VARIACIÓN 3"/>
      <sheetName val="ESTADO DE CAMBIOS 4"/>
      <sheetName val="FLUJO DE EFECTIVO 5"/>
      <sheetName val="E ANALÍTICO DEL ACTIVO 6"/>
      <sheetName val="ANALITICO DE DEUDA 7"/>
      <sheetName val="ESF DETALLADO 8"/>
    </sheetNames>
    <sheetDataSet>
      <sheetData sheetId="0"/>
      <sheetData sheetId="1">
        <row r="7">
          <cell r="C7">
            <v>2023</v>
          </cell>
          <cell r="D7">
            <v>2022</v>
          </cell>
        </row>
      </sheetData>
      <sheetData sheetId="2"/>
      <sheetData sheetId="3"/>
      <sheetData sheetId="4"/>
      <sheetData sheetId="5"/>
      <sheetData sheetId="6"/>
      <sheetData sheetId="7">
        <row r="56">
          <cell r="E56">
            <v>275271902</v>
          </cell>
          <cell r="F56">
            <v>259666675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ú"/>
      <sheetName val="Captura"/>
      <sheetName val="Hoja Trabajo"/>
      <sheetName val="CATALOGOS"/>
      <sheetName val="Instruc"/>
    </sheetNames>
    <sheetDataSet>
      <sheetData sheetId="0" refreshError="1"/>
      <sheetData sheetId="1"/>
      <sheetData sheetId="2" refreshError="1"/>
      <sheetData sheetId="3">
        <row r="1">
          <cell r="J1" t="str">
            <v>Nuevo</v>
          </cell>
        </row>
        <row r="2">
          <cell r="J2" t="str">
            <v>Reestructurado</v>
          </cell>
        </row>
        <row r="3">
          <cell r="J3" t="str">
            <v>Refinanciamiento</v>
          </cell>
        </row>
        <row r="4">
          <cell r="J4" t="str">
            <v>Modificado</v>
          </cell>
        </row>
        <row r="5">
          <cell r="J5" t="str">
            <v>Sintesis</v>
          </cell>
        </row>
        <row r="6">
          <cell r="J6" t="str">
            <v>Otros</v>
          </cell>
        </row>
      </sheetData>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S PPTARIO interes"/>
    </sheetNames>
    <sheetDataSet>
      <sheetData sheetId="0">
        <row r="8">
          <cell r="B8" t="str">
            <v>SECRETARIA DE FINANZAS DEL PODER EJECUTIVO</v>
          </cell>
        </row>
        <row r="9">
          <cell r="B9" t="str">
            <v>Intereses de la Deuda</v>
          </cell>
        </row>
        <row r="10">
          <cell r="B10" t="str">
            <v>Del 01 de enero al 31 de diciembre de 2023</v>
          </cell>
        </row>
        <row r="11">
          <cell r="B11" t="str">
            <v>Identificación del Crédito o Instrumento</v>
          </cell>
          <cell r="C11" t="str">
            <v>Devengado</v>
          </cell>
          <cell r="D11" t="str">
            <v>Pagado</v>
          </cell>
        </row>
        <row r="12">
          <cell r="B12" t="str">
            <v>Créditos Bancarios</v>
          </cell>
        </row>
        <row r="13">
          <cell r="B13" t="str">
            <v>Banobras Más Oaxaca</v>
          </cell>
          <cell r="C13">
            <v>18550163.620000001</v>
          </cell>
          <cell r="D13">
            <v>18550163.620000001</v>
          </cell>
        </row>
        <row r="14">
          <cell r="B14" t="str">
            <v>Santander  5,000</v>
          </cell>
          <cell r="C14">
            <v>533233451.72000003</v>
          </cell>
          <cell r="D14">
            <v>533233451.72000003</v>
          </cell>
        </row>
        <row r="15">
          <cell r="B15" t="str">
            <v>Banobras 3,018</v>
          </cell>
          <cell r="C15">
            <v>344045656.8900001</v>
          </cell>
          <cell r="D15">
            <v>344045656.8900001</v>
          </cell>
        </row>
        <row r="16">
          <cell r="B16" t="str">
            <v>Banobras 4,792</v>
          </cell>
          <cell r="C16">
            <v>560665689.23000002</v>
          </cell>
          <cell r="D16">
            <v>560665689.23000002</v>
          </cell>
        </row>
        <row r="17">
          <cell r="B17" t="str">
            <v>Santander 1000   *</v>
          </cell>
          <cell r="C17">
            <v>103623931.99000001</v>
          </cell>
          <cell r="D17">
            <v>103623931.99000001</v>
          </cell>
        </row>
        <row r="18">
          <cell r="B18" t="str">
            <v xml:space="preserve">Banobras 137 </v>
          </cell>
          <cell r="C18">
            <v>15701733.439999998</v>
          </cell>
          <cell r="D18">
            <v>15701733.439999998</v>
          </cell>
        </row>
        <row r="19">
          <cell r="B19" t="str">
            <v>Banobras 363 *</v>
          </cell>
          <cell r="C19">
            <v>32351704.279999997</v>
          </cell>
          <cell r="D19">
            <v>32351704.279999997</v>
          </cell>
        </row>
        <row r="20">
          <cell r="B20" t="str">
            <v>Banobras 2,000 *</v>
          </cell>
          <cell r="C20">
            <v>214390990.93000001</v>
          </cell>
          <cell r="D20">
            <v>214390990.93000001</v>
          </cell>
        </row>
        <row r="21">
          <cell r="B21" t="str">
            <v>Banobras Justicia Penal</v>
          </cell>
          <cell r="C21">
            <v>33938922.390000001</v>
          </cell>
          <cell r="D21">
            <v>33938922.390000001</v>
          </cell>
        </row>
        <row r="22">
          <cell r="B22" t="str">
            <v xml:space="preserve">Banobras Fonrec </v>
          </cell>
          <cell r="C22">
            <v>99184635.270000011</v>
          </cell>
          <cell r="D22">
            <v>99184635.270000011</v>
          </cell>
        </row>
        <row r="23">
          <cell r="B23" t="str">
            <v>Total de intereses de  Crédito Bancarios</v>
          </cell>
          <cell r="C23">
            <v>1955686879.7600002</v>
          </cell>
          <cell r="D23">
            <v>1955686879.7600002</v>
          </cell>
        </row>
        <row r="24">
          <cell r="B24" t="str">
            <v xml:space="preserve">Otros Instrumentos  de Deuda </v>
          </cell>
        </row>
        <row r="27">
          <cell r="B27" t="str">
            <v>Total de intereses de Otros  Instrumentos de Deuda</v>
          </cell>
          <cell r="C27">
            <v>0</v>
          </cell>
          <cell r="D27">
            <v>0</v>
          </cell>
        </row>
        <row r="29">
          <cell r="B29" t="str">
            <v xml:space="preserve"> TOTAL</v>
          </cell>
          <cell r="C29">
            <v>1955686879.7600002</v>
          </cell>
          <cell r="D29">
            <v>1955686879.7600002</v>
          </cell>
        </row>
        <row r="31">
          <cell r="B31" t="str">
            <v>*Créditos que se pagan  los días 5 de cada mes, por lo que financieramente el  "PAGO", se refleja al mes siguiente. Para efectos presupuestarios  el Sistema Estatal de Finanzas Públicas de Oaxaca (SEFIP) considera el "PAGO "en el mismo mes  en  que se DEVENGA.</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ICIOS REGISTRO"/>
      <sheetName val="LINEA 27-8-97"/>
      <sheetName val="LINEA 25-11-96"/>
      <sheetName val="TERMINADOS (2)"/>
      <sheetName val="TERMINADOS"/>
      <sheetName val="CON-APASZU'97"/>
      <sheetName val="AVANCE"/>
      <sheetName val="RECUPERADO"/>
      <sheetName val="SALDOS"/>
      <sheetName val="AMORTIZ."/>
      <sheetName val="AVANCE (2)"/>
      <sheetName val="ETI (2)"/>
      <sheetName val="SALDOS BANOBRAS (2)"/>
      <sheetName val="DIRECTA"/>
      <sheetName val="INDIRECTA"/>
      <sheetName val="GLOBAL"/>
      <sheetName val="SALDOS BANOBRAS"/>
      <sheetName val="DESCUENT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ú"/>
      <sheetName val="Captura"/>
      <sheetName val="Hoja Trabajo"/>
      <sheetName val="Observaciones"/>
      <sheetName val="CATALOGOS"/>
      <sheetName val="Instruc"/>
    </sheetNames>
    <sheetDataSet>
      <sheetData sheetId="0"/>
      <sheetData sheetId="1"/>
      <sheetData sheetId="2"/>
      <sheetData sheetId="3"/>
      <sheetData sheetId="4">
        <row r="1">
          <cell r="M1" t="str">
            <v>ABNAMRO</v>
          </cell>
        </row>
        <row r="2">
          <cell r="M2" t="str">
            <v>AFIRME</v>
          </cell>
        </row>
        <row r="3">
          <cell r="M3" t="str">
            <v>AMERICAN EXPRESS</v>
          </cell>
        </row>
        <row r="4">
          <cell r="M4" t="str">
            <v>ANÁHUAC</v>
          </cell>
        </row>
        <row r="5">
          <cell r="M5" t="str">
            <v>ATLÁNTICO</v>
          </cell>
        </row>
        <row r="6">
          <cell r="M6" t="str">
            <v>AUTOFIN</v>
          </cell>
        </row>
        <row r="7">
          <cell r="M7" t="str">
            <v>AZTECA</v>
          </cell>
        </row>
        <row r="8">
          <cell r="M8" t="str">
            <v>BAJÍO</v>
          </cell>
        </row>
        <row r="9">
          <cell r="M9" t="str">
            <v>BAMSA</v>
          </cell>
        </row>
        <row r="10">
          <cell r="M10" t="str">
            <v>BANAMEX</v>
          </cell>
        </row>
        <row r="11">
          <cell r="M11" t="str">
            <v>BANCEN</v>
          </cell>
        </row>
        <row r="12">
          <cell r="M12" t="str">
            <v>BANCENTRO</v>
          </cell>
        </row>
        <row r="13">
          <cell r="M13" t="str">
            <v>BANCO FACIL</v>
          </cell>
        </row>
        <row r="14">
          <cell r="M14" t="str">
            <v>BANCO FAMSA</v>
          </cell>
        </row>
        <row r="15">
          <cell r="M15" t="str">
            <v>BANCOMEXT</v>
          </cell>
        </row>
        <row r="16">
          <cell r="M16" t="str">
            <v>BANCREPS</v>
          </cell>
        </row>
        <row r="17">
          <cell r="M17" t="str">
            <v>BANCRISA</v>
          </cell>
        </row>
        <row r="18">
          <cell r="M18" t="str">
            <v>BANCRO</v>
          </cell>
        </row>
        <row r="19">
          <cell r="M19" t="str">
            <v>BANCRUGO</v>
          </cell>
        </row>
        <row r="20">
          <cell r="M20" t="str">
            <v>BANCRUNE</v>
          </cell>
        </row>
        <row r="21">
          <cell r="M21" t="str">
            <v>BANCRUNO</v>
          </cell>
        </row>
        <row r="22">
          <cell r="M22" t="str">
            <v>BANJÉRCITO</v>
          </cell>
        </row>
        <row r="23">
          <cell r="M23" t="str">
            <v>BANK ONE</v>
          </cell>
        </row>
        <row r="24">
          <cell r="M24" t="str">
            <v>BANOBRAS</v>
          </cell>
        </row>
        <row r="25">
          <cell r="M25" t="str">
            <v>BANORTE</v>
          </cell>
        </row>
        <row r="26">
          <cell r="M26" t="str">
            <v>BANORTE</v>
          </cell>
        </row>
        <row r="27">
          <cell r="M27" t="str">
            <v>BANPAÍS</v>
          </cell>
        </row>
        <row r="28">
          <cell r="M28" t="str">
            <v>BANREGIO</v>
          </cell>
        </row>
        <row r="29">
          <cell r="M29" t="str">
            <v>BANRURAL</v>
          </cell>
        </row>
        <row r="30">
          <cell r="M30" t="str">
            <v>BANRURAL PACÍFI</v>
          </cell>
        </row>
        <row r="31">
          <cell r="M31" t="str">
            <v>BANSEFI</v>
          </cell>
        </row>
        <row r="32">
          <cell r="M32" t="str">
            <v>BANSI</v>
          </cell>
        </row>
        <row r="33">
          <cell r="M33" t="str">
            <v>BARCLAYS</v>
          </cell>
        </row>
        <row r="34">
          <cell r="M34" t="str">
            <v>BBVA BANCOMER</v>
          </cell>
        </row>
        <row r="35">
          <cell r="M35" t="str">
            <v>BBVA SERVICIOS</v>
          </cell>
        </row>
        <row r="36">
          <cell r="M36" t="str">
            <v>BCR NORTE</v>
          </cell>
        </row>
        <row r="37">
          <cell r="M37" t="str">
            <v>BM ACTINVER</v>
          </cell>
        </row>
        <row r="38">
          <cell r="M38" t="str">
            <v>BNCI</v>
          </cell>
        </row>
        <row r="39">
          <cell r="M39" t="str">
            <v>BNP</v>
          </cell>
        </row>
        <row r="40">
          <cell r="M40" t="str">
            <v>BOSTON</v>
          </cell>
        </row>
        <row r="41">
          <cell r="M41" t="str">
            <v>CAPITAL</v>
          </cell>
        </row>
        <row r="42">
          <cell r="M42" t="str">
            <v>CENTRO NORTE</v>
          </cell>
        </row>
        <row r="43">
          <cell r="M43" t="str">
            <v>CENTRO SUR</v>
          </cell>
        </row>
        <row r="44">
          <cell r="M44" t="str">
            <v>CITIBANK</v>
          </cell>
        </row>
        <row r="45">
          <cell r="M45" t="str">
            <v>COMPARTAMOS</v>
          </cell>
        </row>
        <row r="46">
          <cell r="M46" t="str">
            <v>CONFÍA</v>
          </cell>
        </row>
        <row r="47">
          <cell r="M47" t="str">
            <v>CREDIT SUISSE FIRST BOSTON</v>
          </cell>
        </row>
        <row r="48">
          <cell r="M48" t="str">
            <v>CREMI</v>
          </cell>
        </row>
        <row r="49">
          <cell r="M49" t="str">
            <v>DEUTSCHE</v>
          </cell>
        </row>
        <row r="50">
          <cell r="M50" t="str">
            <v>DEXIA</v>
          </cell>
        </row>
        <row r="51">
          <cell r="M51" t="str">
            <v>FINA</v>
          </cell>
        </row>
        <row r="52">
          <cell r="M52" t="str">
            <v>FONHAPO</v>
          </cell>
        </row>
        <row r="53">
          <cell r="M53" t="str">
            <v>FUJI</v>
          </cell>
        </row>
        <row r="54">
          <cell r="M54" t="str">
            <v>GE MONEY</v>
          </cell>
        </row>
        <row r="55">
          <cell r="M55" t="str">
            <v>HIPOTECARIA FEDERAL</v>
          </cell>
        </row>
        <row r="56">
          <cell r="M56" t="str">
            <v>HSBC</v>
          </cell>
        </row>
        <row r="57">
          <cell r="M57" t="str">
            <v>INBURSA</v>
          </cell>
        </row>
        <row r="58">
          <cell r="M58" t="str">
            <v>INDUSTRIAL</v>
          </cell>
        </row>
        <row r="59">
          <cell r="M59" t="str">
            <v>ING</v>
          </cell>
        </row>
        <row r="60">
          <cell r="M60" t="str">
            <v>INTERACCIONES</v>
          </cell>
        </row>
        <row r="61">
          <cell r="M61" t="str">
            <v>INTERBANCO</v>
          </cell>
        </row>
        <row r="62">
          <cell r="M62" t="str">
            <v>INVEX</v>
          </cell>
        </row>
        <row r="63">
          <cell r="M63" t="str">
            <v>IXE</v>
          </cell>
        </row>
        <row r="64">
          <cell r="M64" t="str">
            <v>JP MORGAN</v>
          </cell>
        </row>
        <row r="65">
          <cell r="M65" t="str">
            <v>JP MORGAN</v>
          </cell>
        </row>
        <row r="66">
          <cell r="M66" t="str">
            <v>MIFEL</v>
          </cell>
        </row>
        <row r="67">
          <cell r="M67" t="str">
            <v>MONEX</v>
          </cell>
        </row>
        <row r="68">
          <cell r="M68" t="str">
            <v>NAFIN</v>
          </cell>
        </row>
        <row r="69">
          <cell r="M69" t="str">
            <v>NATIONSBANK</v>
          </cell>
        </row>
        <row r="70">
          <cell r="M70" t="str">
            <v>OBRERO</v>
          </cell>
        </row>
        <row r="71">
          <cell r="M71" t="str">
            <v>ORIENTE</v>
          </cell>
        </row>
        <row r="72">
          <cell r="M72" t="str">
            <v>OTRO</v>
          </cell>
        </row>
        <row r="73">
          <cell r="M73" t="str">
            <v>PENINSULAR</v>
          </cell>
        </row>
        <row r="74">
          <cell r="M74" t="str">
            <v>PROMEX</v>
          </cell>
        </row>
        <row r="75">
          <cell r="M75" t="str">
            <v>PRONORTE</v>
          </cell>
        </row>
        <row r="76">
          <cell r="M76" t="str">
            <v>QUADRUM</v>
          </cell>
        </row>
        <row r="77">
          <cell r="M77" t="str">
            <v>REPUBLIC NY</v>
          </cell>
        </row>
        <row r="78">
          <cell r="M78" t="str">
            <v>SANTANDER</v>
          </cell>
        </row>
        <row r="79">
          <cell r="M79" t="str">
            <v>SANTANDER</v>
          </cell>
        </row>
        <row r="80">
          <cell r="M80" t="str">
            <v>SCOTIABANK INVERLAT</v>
          </cell>
        </row>
        <row r="81">
          <cell r="M81" t="str">
            <v>SERFIN</v>
          </cell>
        </row>
        <row r="82">
          <cell r="M82" t="str">
            <v>SOCIÉTÉ</v>
          </cell>
        </row>
        <row r="83">
          <cell r="M83" t="str">
            <v>SURESTE</v>
          </cell>
        </row>
        <row r="84">
          <cell r="M84" t="str">
            <v>TOKYO</v>
          </cell>
        </row>
        <row r="85">
          <cell r="M85" t="str">
            <v>UNIÓN</v>
          </cell>
        </row>
        <row r="86">
          <cell r="M86" t="str">
            <v>VE POR MÁS</v>
          </cell>
        </row>
        <row r="87">
          <cell r="M87" t="str">
            <v>WAL-MART</v>
          </cell>
        </row>
      </sheetData>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ú"/>
      <sheetName val="Captura"/>
      <sheetName val="Hoja Trabajo"/>
      <sheetName val="Observaciones"/>
      <sheetName val="CATALOGOS"/>
      <sheetName val="Instruc"/>
    </sheetNames>
    <sheetDataSet>
      <sheetData sheetId="0"/>
      <sheetData sheetId="1"/>
      <sheetData sheetId="2"/>
      <sheetData sheetId="3"/>
      <sheetData sheetId="4">
        <row r="1">
          <cell r="W1" t="str">
            <v>TENENCIA</v>
          </cell>
        </row>
        <row r="2">
          <cell r="W2" t="str">
            <v>ISN</v>
          </cell>
        </row>
        <row r="3">
          <cell r="W3" t="str">
            <v>PEAJES</v>
          </cell>
        </row>
        <row r="4">
          <cell r="W4" t="str">
            <v>CUOTAS</v>
          </cell>
        </row>
        <row r="5">
          <cell r="W5" t="str">
            <v>FAIS</v>
          </cell>
        </row>
        <row r="6">
          <cell r="W6" t="str">
            <v>FAFEF</v>
          </cell>
        </row>
        <row r="7">
          <cell r="W7" t="str">
            <v>FORTAMUN</v>
          </cell>
        </row>
        <row r="8">
          <cell r="W8" t="str">
            <v>FONAREC</v>
          </cell>
        </row>
        <row r="9">
          <cell r="W9" t="str">
            <v>PARTICIPACIONES</v>
          </cell>
        </row>
        <row r="10">
          <cell r="W10" t="str">
            <v>OTROS</v>
          </cell>
        </row>
      </sheetData>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ú"/>
      <sheetName val="Captura"/>
      <sheetName val="Hoja Trabajo"/>
      <sheetName val="Observaciones"/>
      <sheetName val="CATALOGOS"/>
      <sheetName val="Instruc"/>
    </sheetNames>
    <sheetDataSet>
      <sheetData sheetId="0" refreshError="1"/>
      <sheetData sheetId="1" refreshError="1"/>
      <sheetData sheetId="2" refreshError="1"/>
      <sheetData sheetId="3" refreshError="1"/>
      <sheetData sheetId="4">
        <row r="1">
          <cell r="I1" t="str">
            <v>SI</v>
          </cell>
        </row>
        <row r="2">
          <cell r="I2" t="str">
            <v>NO</v>
          </cell>
        </row>
      </sheetData>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ú"/>
      <sheetName val="Captura"/>
      <sheetName val="Hoja Trabajo"/>
      <sheetName val="Observaciones"/>
      <sheetName val="CATALOGOS"/>
      <sheetName val="Instruc"/>
    </sheetNames>
    <sheetDataSet>
      <sheetData sheetId="0"/>
      <sheetData sheetId="1"/>
      <sheetData sheetId="2"/>
      <sheetData sheetId="3"/>
      <sheetData sheetId="4">
        <row r="1">
          <cell r="E1" t="str">
            <v>  </v>
          </cell>
        </row>
        <row r="2">
          <cell r="E2" t="str">
            <v>Más</v>
          </cell>
        </row>
        <row r="3">
          <cell r="E3" t="str">
            <v>Por</v>
          </cell>
        </row>
      </sheetData>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ú"/>
      <sheetName val="Captura"/>
      <sheetName val="Hoja Trabajo"/>
      <sheetName val="Instruc"/>
      <sheetName val="CATALOGOS"/>
      <sheetName val="Aux"/>
      <sheetName val="Fto"/>
    </sheetNames>
    <sheetDataSet>
      <sheetData sheetId="0" refreshError="1"/>
      <sheetData sheetId="1" refreshError="1"/>
      <sheetData sheetId="2" refreshError="1"/>
      <sheetData sheetId="3" refreshError="1"/>
      <sheetData sheetId="4">
        <row r="1">
          <cell r="E1" t="str">
            <v>  </v>
          </cell>
          <cell r="G1" t="str">
            <v>TIIE</v>
          </cell>
        </row>
        <row r="2">
          <cell r="E2" t="str">
            <v>Más</v>
          </cell>
          <cell r="G2" t="str">
            <v>FOAEM</v>
          </cell>
        </row>
        <row r="3">
          <cell r="E3" t="str">
            <v>Por</v>
          </cell>
          <cell r="G3" t="str">
            <v>CPP</v>
          </cell>
        </row>
        <row r="4">
          <cell r="G4" t="str">
            <v>CETES</v>
          </cell>
        </row>
        <row r="5">
          <cell r="G5" t="str">
            <v>UDIS</v>
          </cell>
        </row>
        <row r="6">
          <cell r="G6" t="str">
            <v>OTRA</v>
          </cell>
        </row>
      </sheetData>
      <sheetData sheetId="5" refreshError="1"/>
      <sheetData sheetId="6"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0.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6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6.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7.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8.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9.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0.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1.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2.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3.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46.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47.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8.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49.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50.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51.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2.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3.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5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5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5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5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6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6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6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6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6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97.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98.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8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00B0F0"/>
    <pageSetUpPr fitToPage="1"/>
  </sheetPr>
  <dimension ref="A1:F1014"/>
  <sheetViews>
    <sheetView showGridLines="0" zoomScale="130" zoomScaleNormal="130" zoomScaleSheetLayoutView="179" zoomScalePageLayoutView="90" workbookViewId="0">
      <selection sqref="A1:C1"/>
    </sheetView>
  </sheetViews>
  <sheetFormatPr baseColWidth="10" defaultColWidth="14.28515625" defaultRowHeight="15" customHeight="1"/>
  <cols>
    <col min="1" max="1" width="86.140625" style="31" customWidth="1"/>
    <col min="2" max="2" width="17.28515625" style="30" customWidth="1"/>
    <col min="3" max="3" width="16.28515625" style="240" customWidth="1"/>
    <col min="4" max="16" width="10.7109375" style="29" customWidth="1"/>
    <col min="17" max="16384" width="14.28515625" style="29"/>
  </cols>
  <sheetData>
    <row r="1" spans="1:6" s="81" customFormat="1" ht="12" customHeight="1">
      <c r="A1" s="1570" t="s">
        <v>284</v>
      </c>
      <c r="B1" s="1570"/>
      <c r="C1" s="1570"/>
      <c r="D1" s="1569"/>
      <c r="E1" s="1569"/>
      <c r="F1" s="1569"/>
    </row>
    <row r="2" spans="1:6" s="81" customFormat="1" ht="12" customHeight="1">
      <c r="A2" s="1570" t="s">
        <v>283</v>
      </c>
      <c r="B2" s="1570"/>
      <c r="C2" s="1570"/>
    </row>
    <row r="3" spans="1:6" s="81" customFormat="1" ht="12" customHeight="1">
      <c r="A3" s="1570" t="s">
        <v>266</v>
      </c>
      <c r="B3" s="1570"/>
      <c r="C3" s="1570"/>
    </row>
    <row r="4" spans="1:6" s="81" customFormat="1" ht="12" customHeight="1">
      <c r="A4" s="1570" t="s">
        <v>279</v>
      </c>
      <c r="B4" s="1570"/>
      <c r="C4" s="1570"/>
    </row>
    <row r="5" spans="1:6" s="81" customFormat="1" ht="12" customHeight="1">
      <c r="A5" s="1568" t="s">
        <v>264</v>
      </c>
      <c r="B5" s="1568"/>
      <c r="C5" s="1568"/>
    </row>
    <row r="6" spans="1:6" s="81" customFormat="1" ht="5.25" customHeight="1">
      <c r="A6" s="82"/>
      <c r="B6" s="82"/>
      <c r="C6" s="82"/>
    </row>
    <row r="7" spans="1:6" ht="12.75">
      <c r="A7" s="238" t="s">
        <v>0</v>
      </c>
      <c r="B7" s="111">
        <f>'EDO DE SITUACIÓN FINAN GOB EST '!C7</f>
        <v>2023</v>
      </c>
      <c r="C7" s="111">
        <f>'EDO DE SITUACIÓN FINAN GOB EST '!D7</f>
        <v>2022</v>
      </c>
    </row>
    <row r="8" spans="1:6" ht="12.75">
      <c r="A8" s="241" t="s">
        <v>55</v>
      </c>
      <c r="B8" s="209"/>
      <c r="C8" s="209"/>
    </row>
    <row r="9" spans="1:6" ht="12.75">
      <c r="A9" s="242" t="s">
        <v>56</v>
      </c>
      <c r="B9" s="247">
        <v>5050403836</v>
      </c>
      <c r="C9" s="247">
        <v>3965691909</v>
      </c>
    </row>
    <row r="10" spans="1:6" ht="12.75">
      <c r="A10" s="124" t="s">
        <v>57</v>
      </c>
      <c r="B10" s="248">
        <v>1846163237</v>
      </c>
      <c r="C10" s="211">
        <v>1621870627</v>
      </c>
    </row>
    <row r="11" spans="1:6" ht="12.75">
      <c r="A11" s="124" t="s">
        <v>58</v>
      </c>
      <c r="B11" s="248">
        <v>0</v>
      </c>
      <c r="C11" s="211">
        <v>0</v>
      </c>
    </row>
    <row r="12" spans="1:6" ht="18" customHeight="1">
      <c r="A12" s="124" t="s">
        <v>59</v>
      </c>
      <c r="B12" s="248">
        <v>0</v>
      </c>
      <c r="C12" s="211">
        <v>0</v>
      </c>
    </row>
    <row r="13" spans="1:6" ht="12.75">
      <c r="A13" s="124" t="s">
        <v>60</v>
      </c>
      <c r="B13" s="248">
        <v>2250191609</v>
      </c>
      <c r="C13" s="211">
        <v>1913333053</v>
      </c>
    </row>
    <row r="14" spans="1:6" ht="12.75">
      <c r="A14" s="124" t="s">
        <v>61</v>
      </c>
      <c r="B14" s="248">
        <v>601268083</v>
      </c>
      <c r="C14" s="211">
        <v>266343422</v>
      </c>
    </row>
    <row r="15" spans="1:6" ht="12.75">
      <c r="A15" s="124" t="s">
        <v>62</v>
      </c>
      <c r="B15" s="248">
        <v>352780906</v>
      </c>
      <c r="C15" s="211">
        <v>164144808</v>
      </c>
    </row>
    <row r="16" spans="1:6" ht="12.75">
      <c r="A16" s="124" t="s">
        <v>63</v>
      </c>
      <c r="B16" s="248">
        <v>0</v>
      </c>
      <c r="C16" s="211">
        <v>0</v>
      </c>
    </row>
    <row r="17" spans="1:3" ht="6" customHeight="1">
      <c r="A17" s="243"/>
      <c r="B17" s="248"/>
      <c r="C17" s="211"/>
    </row>
    <row r="18" spans="1:3" ht="38.25">
      <c r="A18" s="242" t="s">
        <v>64</v>
      </c>
      <c r="B18" s="249">
        <v>94868688836</v>
      </c>
      <c r="C18" s="249">
        <v>87443895768</v>
      </c>
    </row>
    <row r="19" spans="1:3" ht="25.5">
      <c r="A19" s="124" t="s">
        <v>65</v>
      </c>
      <c r="B19" s="248">
        <v>91962632304</v>
      </c>
      <c r="C19" s="211">
        <v>84749653059</v>
      </c>
    </row>
    <row r="20" spans="1:3" ht="25.5">
      <c r="A20" s="124" t="s">
        <v>218</v>
      </c>
      <c r="B20" s="248">
        <v>2906056533</v>
      </c>
      <c r="C20" s="211">
        <v>2694242709</v>
      </c>
    </row>
    <row r="21" spans="1:3" ht="6" customHeight="1">
      <c r="A21" s="243"/>
      <c r="B21" s="248"/>
      <c r="C21" s="211"/>
    </row>
    <row r="22" spans="1:3" ht="12.75">
      <c r="A22" s="242" t="s">
        <v>66</v>
      </c>
      <c r="B22" s="247">
        <v>200272296</v>
      </c>
      <c r="C22" s="247">
        <v>88011213</v>
      </c>
    </row>
    <row r="23" spans="1:3" ht="12.75">
      <c r="A23" s="124" t="s">
        <v>67</v>
      </c>
      <c r="B23" s="248">
        <v>189780503</v>
      </c>
      <c r="C23" s="211">
        <v>52381827</v>
      </c>
    </row>
    <row r="24" spans="1:3" ht="12.75">
      <c r="A24" s="124" t="s">
        <v>68</v>
      </c>
      <c r="B24" s="248">
        <v>0</v>
      </c>
      <c r="C24" s="211">
        <v>0</v>
      </c>
    </row>
    <row r="25" spans="1:3" ht="12.75">
      <c r="A25" s="124" t="s">
        <v>69</v>
      </c>
      <c r="B25" s="248">
        <v>0</v>
      </c>
      <c r="C25" s="211">
        <v>0</v>
      </c>
    </row>
    <row r="26" spans="1:3" ht="12.75">
      <c r="A26" s="124" t="s">
        <v>70</v>
      </c>
      <c r="B26" s="248">
        <v>0</v>
      </c>
      <c r="C26" s="211">
        <v>0</v>
      </c>
    </row>
    <row r="27" spans="1:3" ht="12.75">
      <c r="A27" s="124" t="s">
        <v>71</v>
      </c>
      <c r="B27" s="248">
        <v>10491794</v>
      </c>
      <c r="C27" s="211">
        <v>35629385</v>
      </c>
    </row>
    <row r="28" spans="1:3" ht="6" customHeight="1">
      <c r="A28" s="243"/>
      <c r="B28" s="248"/>
      <c r="C28" s="211"/>
    </row>
    <row r="29" spans="1:3" ht="12.75">
      <c r="A29" s="244" t="s">
        <v>72</v>
      </c>
      <c r="B29" s="247">
        <v>100119364969</v>
      </c>
      <c r="C29" s="247">
        <v>91497598891</v>
      </c>
    </row>
    <row r="30" spans="1:3" ht="9.75" customHeight="1">
      <c r="A30" s="242"/>
      <c r="B30" s="247"/>
      <c r="C30" s="210"/>
    </row>
    <row r="31" spans="1:3" ht="9.75" customHeight="1">
      <c r="A31" s="244" t="s">
        <v>73</v>
      </c>
      <c r="B31" s="247"/>
      <c r="C31" s="210"/>
    </row>
    <row r="32" spans="1:3" ht="12.75">
      <c r="A32" s="242" t="s">
        <v>74</v>
      </c>
      <c r="B32" s="247">
        <v>10697332747</v>
      </c>
      <c r="C32" s="247">
        <v>8887224534</v>
      </c>
    </row>
    <row r="33" spans="1:3" ht="12.75">
      <c r="A33" s="124" t="s">
        <v>75</v>
      </c>
      <c r="B33" s="248">
        <v>7084257273</v>
      </c>
      <c r="C33" s="211">
        <v>5952319076</v>
      </c>
    </row>
    <row r="34" spans="1:3" ht="12.75">
      <c r="A34" s="124" t="s">
        <v>76</v>
      </c>
      <c r="B34" s="248">
        <v>994780646</v>
      </c>
      <c r="C34" s="211">
        <v>499196329</v>
      </c>
    </row>
    <row r="35" spans="1:3" ht="12.75">
      <c r="A35" s="124" t="s">
        <v>77</v>
      </c>
      <c r="B35" s="248">
        <v>2618294829</v>
      </c>
      <c r="C35" s="211">
        <v>2435709129</v>
      </c>
    </row>
    <row r="36" spans="1:3" ht="6" customHeight="1">
      <c r="A36" s="242"/>
      <c r="B36" s="247"/>
      <c r="C36" s="210"/>
    </row>
    <row r="37" spans="1:3" ht="12.75">
      <c r="A37" s="242" t="s">
        <v>78</v>
      </c>
      <c r="B37" s="247">
        <v>58393105857</v>
      </c>
      <c r="C37" s="247">
        <v>57587758467</v>
      </c>
    </row>
    <row r="38" spans="1:3" ht="12.75">
      <c r="A38" s="124" t="s">
        <v>79</v>
      </c>
      <c r="B38" s="248">
        <v>55040278682</v>
      </c>
      <c r="C38" s="211">
        <v>54534361814</v>
      </c>
    </row>
    <row r="39" spans="1:3" ht="12.75">
      <c r="A39" s="124" t="s">
        <v>80</v>
      </c>
      <c r="B39" s="248">
        <v>213407298</v>
      </c>
      <c r="C39" s="211">
        <v>676969395</v>
      </c>
    </row>
    <row r="40" spans="1:3" ht="12.75">
      <c r="A40" s="124" t="s">
        <v>81</v>
      </c>
      <c r="B40" s="248">
        <v>120033834</v>
      </c>
      <c r="C40" s="211">
        <v>142580730</v>
      </c>
    </row>
    <row r="41" spans="1:3" ht="12.75">
      <c r="A41" s="124" t="s">
        <v>82</v>
      </c>
      <c r="B41" s="248">
        <v>935208532</v>
      </c>
      <c r="C41" s="211">
        <v>741234597</v>
      </c>
    </row>
    <row r="42" spans="1:3" ht="12.75">
      <c r="A42" s="124" t="s">
        <v>83</v>
      </c>
      <c r="B42" s="248">
        <v>988046672</v>
      </c>
      <c r="C42" s="211">
        <v>921917016</v>
      </c>
    </row>
    <row r="43" spans="1:3" ht="12.75">
      <c r="A43" s="124" t="s">
        <v>84</v>
      </c>
      <c r="B43" s="248">
        <v>248781085</v>
      </c>
      <c r="C43" s="211">
        <v>66206554</v>
      </c>
    </row>
    <row r="44" spans="1:3" ht="12.75">
      <c r="A44" s="124" t="s">
        <v>85</v>
      </c>
      <c r="B44" s="248">
        <v>799126191</v>
      </c>
      <c r="C44" s="211">
        <v>445291826</v>
      </c>
    </row>
    <row r="45" spans="1:3" ht="12.75">
      <c r="A45" s="124" t="s">
        <v>86</v>
      </c>
      <c r="B45" s="248">
        <v>48223562</v>
      </c>
      <c r="C45" s="211">
        <v>59196535</v>
      </c>
    </row>
    <row r="46" spans="1:3" ht="12.75">
      <c r="A46" s="124" t="s">
        <v>87</v>
      </c>
      <c r="B46" s="248">
        <v>0</v>
      </c>
      <c r="C46" s="211">
        <v>0</v>
      </c>
    </row>
    <row r="47" spans="1:3" ht="6" customHeight="1">
      <c r="A47" s="242"/>
      <c r="B47" s="247"/>
      <c r="C47" s="210"/>
    </row>
    <row r="48" spans="1:3" ht="12.75">
      <c r="A48" s="242" t="s">
        <v>88</v>
      </c>
      <c r="B48" s="247">
        <v>20218750945</v>
      </c>
      <c r="C48" s="247">
        <v>17668349624</v>
      </c>
    </row>
    <row r="49" spans="1:3" ht="12.75">
      <c r="A49" s="124" t="s">
        <v>89</v>
      </c>
      <c r="B49" s="248">
        <v>7811057529</v>
      </c>
      <c r="C49" s="211">
        <v>7076573375</v>
      </c>
    </row>
    <row r="50" spans="1:3" ht="12.75">
      <c r="A50" s="124" t="s">
        <v>41</v>
      </c>
      <c r="B50" s="248">
        <v>12361488349</v>
      </c>
      <c r="C50" s="211">
        <v>10548014174</v>
      </c>
    </row>
    <row r="51" spans="1:3" ht="12.75">
      <c r="A51" s="124" t="s">
        <v>90</v>
      </c>
      <c r="B51" s="248">
        <v>46205067</v>
      </c>
      <c r="C51" s="211">
        <v>43762075</v>
      </c>
    </row>
    <row r="52" spans="1:3" ht="6" customHeight="1">
      <c r="A52" s="242"/>
      <c r="B52" s="247"/>
      <c r="C52" s="210"/>
    </row>
    <row r="53" spans="1:3" ht="12.75">
      <c r="A53" s="242" t="s">
        <v>91</v>
      </c>
      <c r="B53" s="247">
        <v>2085139701</v>
      </c>
      <c r="C53" s="247">
        <v>1565390298</v>
      </c>
    </row>
    <row r="54" spans="1:3" ht="12.75">
      <c r="A54" s="124" t="s">
        <v>92</v>
      </c>
      <c r="B54" s="248">
        <v>1955686880</v>
      </c>
      <c r="C54" s="211">
        <v>1365032818</v>
      </c>
    </row>
    <row r="55" spans="1:3" ht="12.75">
      <c r="A55" s="124" t="s">
        <v>93</v>
      </c>
      <c r="B55" s="248">
        <v>0</v>
      </c>
      <c r="C55" s="211">
        <v>0</v>
      </c>
    </row>
    <row r="56" spans="1:3" ht="12.75">
      <c r="A56" s="124" t="s">
        <v>94</v>
      </c>
      <c r="B56" s="248">
        <v>129452821</v>
      </c>
      <c r="C56" s="211">
        <v>38040981</v>
      </c>
    </row>
    <row r="57" spans="1:3" ht="12.75">
      <c r="A57" s="124" t="s">
        <v>95</v>
      </c>
      <c r="B57" s="248">
        <v>0</v>
      </c>
      <c r="C57" s="211">
        <v>162316499</v>
      </c>
    </row>
    <row r="58" spans="1:3" ht="12.75">
      <c r="A58" s="124" t="s">
        <v>273</v>
      </c>
      <c r="B58" s="248">
        <v>0</v>
      </c>
      <c r="C58" s="211">
        <v>0</v>
      </c>
    </row>
    <row r="59" spans="1:3" ht="6" customHeight="1">
      <c r="A59" s="242"/>
      <c r="B59" s="247"/>
      <c r="C59" s="210"/>
    </row>
    <row r="60" spans="1:3" ht="12.75">
      <c r="A60" s="242" t="s">
        <v>96</v>
      </c>
      <c r="B60" s="247">
        <v>562692206</v>
      </c>
      <c r="C60" s="247">
        <v>1091398508</v>
      </c>
    </row>
    <row r="61" spans="1:3" ht="12.75">
      <c r="A61" s="124" t="s">
        <v>97</v>
      </c>
      <c r="B61" s="248">
        <v>549633611</v>
      </c>
      <c r="C61" s="211">
        <v>1030888181</v>
      </c>
    </row>
    <row r="62" spans="1:3" ht="12.75">
      <c r="A62" s="124" t="s">
        <v>98</v>
      </c>
      <c r="B62" s="248">
        <v>0</v>
      </c>
      <c r="C62" s="211">
        <v>0</v>
      </c>
    </row>
    <row r="63" spans="1:3" ht="12.75">
      <c r="A63" s="124" t="s">
        <v>99</v>
      </c>
      <c r="B63" s="248">
        <v>0</v>
      </c>
      <c r="C63" s="211">
        <v>0</v>
      </c>
    </row>
    <row r="64" spans="1:3" ht="12.75">
      <c r="A64" s="124" t="s">
        <v>100</v>
      </c>
      <c r="B64" s="248">
        <v>13058595</v>
      </c>
      <c r="C64" s="211">
        <v>60510327</v>
      </c>
    </row>
    <row r="65" spans="1:4" ht="6" customHeight="1">
      <c r="A65" s="242"/>
      <c r="B65" s="247"/>
      <c r="C65" s="210"/>
    </row>
    <row r="66" spans="1:4" ht="12.75">
      <c r="A66" s="242" t="s">
        <v>101</v>
      </c>
      <c r="B66" s="247">
        <v>473418623</v>
      </c>
      <c r="C66" s="210">
        <v>1322723416</v>
      </c>
    </row>
    <row r="67" spans="1:4" ht="12.75">
      <c r="A67" s="124" t="s">
        <v>102</v>
      </c>
      <c r="B67" s="248">
        <v>473418623</v>
      </c>
      <c r="C67" s="211">
        <v>1322723416</v>
      </c>
    </row>
    <row r="68" spans="1:4" ht="6" customHeight="1">
      <c r="A68" s="245"/>
      <c r="B68" s="248"/>
      <c r="C68" s="211"/>
    </row>
    <row r="69" spans="1:4" ht="12.75">
      <c r="A69" s="244" t="s">
        <v>103</v>
      </c>
      <c r="B69" s="247">
        <v>92430440079</v>
      </c>
      <c r="C69" s="247">
        <v>88122844847</v>
      </c>
    </row>
    <row r="70" spans="1:4" ht="6" customHeight="1">
      <c r="A70" s="245"/>
      <c r="B70" s="247"/>
      <c r="C70" s="210"/>
    </row>
    <row r="71" spans="1:4" ht="12.75">
      <c r="A71" s="244" t="s">
        <v>104</v>
      </c>
      <c r="B71" s="247">
        <v>7688924889</v>
      </c>
      <c r="C71" s="247">
        <v>3374754044</v>
      </c>
    </row>
    <row r="72" spans="1:4" ht="6" customHeight="1">
      <c r="A72" s="246"/>
      <c r="B72" s="250"/>
      <c r="C72" s="251"/>
    </row>
    <row r="73" spans="1:4" ht="12.75">
      <c r="A73" s="31" t="s">
        <v>54</v>
      </c>
      <c r="B73" s="84"/>
      <c r="C73" s="87"/>
    </row>
    <row r="74" spans="1:4" ht="10.5" customHeight="1">
      <c r="B74" s="20"/>
      <c r="C74" s="239"/>
    </row>
    <row r="75" spans="1:4" ht="24" customHeight="1">
      <c r="B75" s="287"/>
      <c r="D75" s="43"/>
    </row>
    <row r="76" spans="1:4" ht="35.25" customHeight="1">
      <c r="A76" s="32"/>
      <c r="B76" s="33"/>
      <c r="D76" s="340"/>
    </row>
    <row r="77" spans="1:4" ht="14.25" customHeight="1">
      <c r="D77" s="43"/>
    </row>
    <row r="78" spans="1:4" ht="14.25" customHeight="1">
      <c r="D78" s="43"/>
    </row>
    <row r="79" spans="1:4" ht="14.25" customHeight="1"/>
    <row r="80" spans="1:4"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sheetData>
  <mergeCells count="6">
    <mergeCell ref="A5:C5"/>
    <mergeCell ref="D1:F1"/>
    <mergeCell ref="A1:C1"/>
    <mergeCell ref="A2:C2"/>
    <mergeCell ref="A3:C3"/>
    <mergeCell ref="A4:C4"/>
  </mergeCells>
  <printOptions horizontalCentered="1"/>
  <pageMargins left="0.43307086614173229" right="0.15748031496062992" top="0.23622047244094491" bottom="0.23622047244094491" header="0.19685039370078741" footer="0.39370078740157483"/>
  <pageSetup scale="7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D10"/>
  <sheetViews>
    <sheetView workbookViewId="0">
      <selection activeCell="E16" sqref="E16"/>
    </sheetView>
  </sheetViews>
  <sheetFormatPr baseColWidth="10" defaultRowHeight="15"/>
  <cols>
    <col min="1" max="1" width="11.42578125" style="343"/>
    <col min="2" max="2" width="46.5703125" style="343" customWidth="1"/>
    <col min="3" max="3" width="11.42578125" style="343"/>
    <col min="4" max="4" width="23.140625" style="343" customWidth="1"/>
    <col min="5" max="16384" width="11.42578125" style="343"/>
  </cols>
  <sheetData>
    <row r="1" spans="1:4" ht="72" thickBot="1">
      <c r="A1" s="351" t="s">
        <v>353</v>
      </c>
      <c r="B1" s="352" t="s">
        <v>354</v>
      </c>
      <c r="C1" s="352" t="s">
        <v>287</v>
      </c>
      <c r="D1" s="352" t="s">
        <v>355</v>
      </c>
    </row>
    <row r="2" spans="1:4" ht="19.5" thickBot="1">
      <c r="A2" s="344">
        <v>1</v>
      </c>
      <c r="B2" s="353" t="s">
        <v>356</v>
      </c>
      <c r="C2" s="354">
        <v>50</v>
      </c>
      <c r="D2" s="355">
        <v>4453764.95</v>
      </c>
    </row>
    <row r="3" spans="1:4" ht="18.75" thickBot="1">
      <c r="A3" s="344">
        <v>2</v>
      </c>
      <c r="B3" s="353" t="s">
        <v>357</v>
      </c>
      <c r="C3" s="354">
        <v>6</v>
      </c>
      <c r="D3" s="355">
        <v>34740341.329999998</v>
      </c>
    </row>
    <row r="4" spans="1:4" ht="18.75" thickBot="1">
      <c r="A4" s="344">
        <v>3</v>
      </c>
      <c r="B4" s="353" t="s">
        <v>358</v>
      </c>
      <c r="C4" s="354">
        <v>6</v>
      </c>
      <c r="D4" s="356" t="s">
        <v>291</v>
      </c>
    </row>
    <row r="5" spans="1:4" ht="18.75" thickBot="1">
      <c r="A5" s="344">
        <v>4</v>
      </c>
      <c r="B5" s="353" t="s">
        <v>359</v>
      </c>
      <c r="C5" s="354">
        <v>1</v>
      </c>
      <c r="D5" s="356" t="s">
        <v>291</v>
      </c>
    </row>
    <row r="6" spans="1:4" ht="18.75" thickBot="1">
      <c r="A6" s="344">
        <v>5</v>
      </c>
      <c r="B6" s="353" t="s">
        <v>360</v>
      </c>
      <c r="C6" s="354">
        <v>10</v>
      </c>
      <c r="D6" s="356" t="s">
        <v>291</v>
      </c>
    </row>
    <row r="7" spans="1:4" ht="18.75" thickBot="1">
      <c r="A7" s="344">
        <v>6</v>
      </c>
      <c r="B7" s="353" t="s">
        <v>361</v>
      </c>
      <c r="C7" s="354">
        <v>3</v>
      </c>
      <c r="D7" s="356" t="s">
        <v>291</v>
      </c>
    </row>
    <row r="8" spans="1:4" ht="18.75" thickBot="1">
      <c r="A8" s="344">
        <v>7</v>
      </c>
      <c r="B8" s="353" t="s">
        <v>362</v>
      </c>
      <c r="C8" s="354">
        <v>28</v>
      </c>
      <c r="D8" s="355">
        <v>410401792.99000001</v>
      </c>
    </row>
    <row r="9" spans="1:4" ht="18.75" thickBot="1">
      <c r="A9" s="344">
        <v>8</v>
      </c>
      <c r="B9" s="353" t="s">
        <v>363</v>
      </c>
      <c r="C9" s="354">
        <v>2</v>
      </c>
      <c r="D9" s="355">
        <v>17774896</v>
      </c>
    </row>
    <row r="10" spans="1:4" ht="18.75" thickBot="1">
      <c r="A10" s="1592" t="s">
        <v>352</v>
      </c>
      <c r="B10" s="1593"/>
      <c r="C10" s="357">
        <v>106</v>
      </c>
      <c r="D10" s="358">
        <v>467370795.26999998</v>
      </c>
    </row>
  </sheetData>
  <mergeCells count="1">
    <mergeCell ref="A10:B10"/>
  </mergeCell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587"/>
  <sheetViews>
    <sheetView workbookViewId="0">
      <selection activeCell="G27" sqref="G27"/>
    </sheetView>
  </sheetViews>
  <sheetFormatPr baseColWidth="10" defaultRowHeight="12.75"/>
  <cols>
    <col min="1" max="16384" width="11.42578125" style="422"/>
  </cols>
  <sheetData>
    <row r="2" spans="1:12" ht="15">
      <c r="A2" s="421" t="s">
        <v>504</v>
      </c>
    </row>
    <row r="3" spans="1:12" ht="15">
      <c r="A3" s="423" t="s">
        <v>424</v>
      </c>
    </row>
    <row r="4" spans="1:12" ht="15">
      <c r="A4" s="421" t="s">
        <v>831</v>
      </c>
    </row>
    <row r="5" spans="1:12" ht="15">
      <c r="A5" s="423" t="s">
        <v>506</v>
      </c>
    </row>
    <row r="10" spans="1:12">
      <c r="A10" s="414" t="s">
        <v>426</v>
      </c>
      <c r="F10" s="413" t="s">
        <v>427</v>
      </c>
      <c r="G10" s="413" t="s">
        <v>428</v>
      </c>
      <c r="H10" s="413" t="s">
        <v>429</v>
      </c>
      <c r="I10" s="413" t="s">
        <v>430</v>
      </c>
      <c r="J10" s="413" t="s">
        <v>513</v>
      </c>
      <c r="K10" s="413" t="s">
        <v>431</v>
      </c>
      <c r="L10" s="413" t="s">
        <v>432</v>
      </c>
    </row>
    <row r="11" spans="1:12">
      <c r="F11" s="415" t="s">
        <v>514</v>
      </c>
      <c r="G11" s="415" t="s">
        <v>433</v>
      </c>
      <c r="H11" s="415" t="s">
        <v>515</v>
      </c>
      <c r="I11" s="415" t="s">
        <v>516</v>
      </c>
      <c r="J11" s="415" t="s">
        <v>1024</v>
      </c>
      <c r="K11" s="415" t="s">
        <v>518</v>
      </c>
      <c r="L11" s="415" t="s">
        <v>1060</v>
      </c>
    </row>
    <row r="12" spans="1:12">
      <c r="G12" s="415" t="s">
        <v>435</v>
      </c>
    </row>
    <row r="15" spans="1:12">
      <c r="A15" s="927" t="s">
        <v>623</v>
      </c>
    </row>
    <row r="17" spans="1:12">
      <c r="A17" s="431" t="s">
        <v>624</v>
      </c>
      <c r="B17" s="431" t="s">
        <v>625</v>
      </c>
    </row>
    <row r="19" spans="1:12">
      <c r="A19" s="431" t="s">
        <v>438</v>
      </c>
      <c r="B19" s="431" t="s">
        <v>833</v>
      </c>
      <c r="F19" s="417">
        <v>281163837.36000001</v>
      </c>
      <c r="G19" s="417">
        <v>1150460180.4300001</v>
      </c>
      <c r="H19" s="417">
        <v>1431624017.79</v>
      </c>
      <c r="I19" s="417">
        <v>1221512741.3399999</v>
      </c>
      <c r="J19" s="417">
        <v>1221512741.3399999</v>
      </c>
      <c r="K19" s="417">
        <v>942805640.64999998</v>
      </c>
      <c r="L19" s="417">
        <v>210111276.44999999</v>
      </c>
    </row>
    <row r="20" spans="1:12">
      <c r="A20" s="416" t="s">
        <v>435</v>
      </c>
      <c r="B20" s="416" t="s">
        <v>839</v>
      </c>
      <c r="F20" s="417">
        <v>281163837.36000001</v>
      </c>
      <c r="G20" s="417">
        <v>1150460180.4300001</v>
      </c>
      <c r="H20" s="417">
        <v>1431624017.79</v>
      </c>
      <c r="I20" s="417">
        <v>1221512741.3399999</v>
      </c>
      <c r="J20" s="417">
        <v>1221512741.3399999</v>
      </c>
      <c r="K20" s="417">
        <v>942805640.64999998</v>
      </c>
      <c r="L20" s="417">
        <v>210111276.44999999</v>
      </c>
    </row>
    <row r="22" spans="1:12">
      <c r="A22" s="432" t="s">
        <v>840</v>
      </c>
      <c r="B22" s="432" t="s">
        <v>841</v>
      </c>
      <c r="F22" s="487">
        <v>281163837.36000001</v>
      </c>
      <c r="G22" s="487">
        <v>1141236471.01</v>
      </c>
      <c r="H22" s="487">
        <v>1422400308.3699999</v>
      </c>
      <c r="I22" s="487">
        <v>1214813359.48</v>
      </c>
      <c r="J22" s="487">
        <v>1214813359.48</v>
      </c>
      <c r="K22" s="487">
        <v>936106258.78999996</v>
      </c>
      <c r="L22" s="487">
        <v>207586948.88999999</v>
      </c>
    </row>
    <row r="23" spans="1:12">
      <c r="A23" s="432" t="s">
        <v>846</v>
      </c>
      <c r="B23" s="432" t="s">
        <v>847</v>
      </c>
      <c r="F23" s="487">
        <v>0</v>
      </c>
      <c r="G23" s="487">
        <v>9223709.4199999999</v>
      </c>
      <c r="H23" s="487">
        <v>9223709.4199999999</v>
      </c>
      <c r="I23" s="487">
        <v>6699381.8600000003</v>
      </c>
      <c r="J23" s="487">
        <v>6699381.8600000003</v>
      </c>
      <c r="K23" s="487">
        <v>6699381.8600000003</v>
      </c>
      <c r="L23" s="487">
        <v>2524327.56</v>
      </c>
    </row>
    <row r="24" spans="1:12">
      <c r="E24" s="413" t="s">
        <v>1026</v>
      </c>
      <c r="F24" s="417">
        <v>281163837.36000001</v>
      </c>
      <c r="G24" s="417">
        <v>1150460180.4300001</v>
      </c>
      <c r="H24" s="417">
        <v>1431624017.79</v>
      </c>
      <c r="I24" s="417">
        <v>1221512741.3399999</v>
      </c>
      <c r="J24" s="417">
        <v>1221512741.3399999</v>
      </c>
      <c r="K24" s="417">
        <v>942805640.64999998</v>
      </c>
      <c r="L24" s="417">
        <v>210111276.44999999</v>
      </c>
    </row>
    <row r="26" spans="1:12">
      <c r="A26" s="431" t="s">
        <v>626</v>
      </c>
      <c r="B26" s="431" t="s">
        <v>627</v>
      </c>
    </row>
    <row r="28" spans="1:12">
      <c r="A28" s="431" t="s">
        <v>438</v>
      </c>
      <c r="B28" s="431" t="s">
        <v>833</v>
      </c>
      <c r="F28" s="417">
        <v>39344724.939999998</v>
      </c>
      <c r="G28" s="417">
        <v>2505104.5699999998</v>
      </c>
      <c r="H28" s="417">
        <v>41849829.509999998</v>
      </c>
      <c r="I28" s="417">
        <v>41849829.509999998</v>
      </c>
      <c r="J28" s="417">
        <v>41849829.509999998</v>
      </c>
      <c r="K28" s="417">
        <v>41842329.509999998</v>
      </c>
      <c r="L28" s="417">
        <v>0</v>
      </c>
    </row>
    <row r="29" spans="1:12">
      <c r="A29" s="416" t="s">
        <v>435</v>
      </c>
      <c r="B29" s="416" t="s">
        <v>839</v>
      </c>
      <c r="F29" s="417">
        <v>39344724.939999998</v>
      </c>
      <c r="G29" s="417">
        <v>2505104.5699999998</v>
      </c>
      <c r="H29" s="417">
        <v>41849829.509999998</v>
      </c>
      <c r="I29" s="417">
        <v>41849829.509999998</v>
      </c>
      <c r="J29" s="417">
        <v>41849829.509999998</v>
      </c>
      <c r="K29" s="417">
        <v>41842329.509999998</v>
      </c>
      <c r="L29" s="417">
        <v>0</v>
      </c>
    </row>
    <row r="31" spans="1:12">
      <c r="A31" s="432" t="s">
        <v>842</v>
      </c>
      <c r="B31" s="432" t="s">
        <v>843</v>
      </c>
      <c r="F31" s="487">
        <v>39344724.939999998</v>
      </c>
      <c r="G31" s="487">
        <v>2505104.5699999998</v>
      </c>
      <c r="H31" s="487">
        <v>41849829.509999998</v>
      </c>
      <c r="I31" s="487">
        <v>41849829.509999998</v>
      </c>
      <c r="J31" s="487">
        <v>41849829.509999998</v>
      </c>
      <c r="K31" s="487">
        <v>41842329.509999998</v>
      </c>
      <c r="L31" s="487">
        <v>0</v>
      </c>
    </row>
    <row r="32" spans="1:12">
      <c r="E32" s="413" t="s">
        <v>1026</v>
      </c>
      <c r="F32" s="417">
        <v>39344724.939999998</v>
      </c>
      <c r="G32" s="417">
        <v>2505104.5699999998</v>
      </c>
      <c r="H32" s="417">
        <v>41849829.509999998</v>
      </c>
      <c r="I32" s="417">
        <v>41849829.509999998</v>
      </c>
      <c r="J32" s="417">
        <v>41849829.509999998</v>
      </c>
      <c r="K32" s="417">
        <v>41842329.509999998</v>
      </c>
      <c r="L32" s="417">
        <v>0</v>
      </c>
    </row>
    <row r="34" spans="1:12">
      <c r="A34" s="431" t="s">
        <v>628</v>
      </c>
      <c r="B34" s="431" t="s">
        <v>629</v>
      </c>
    </row>
    <row r="36" spans="1:12">
      <c r="A36" s="431" t="s">
        <v>438</v>
      </c>
      <c r="B36" s="431" t="s">
        <v>833</v>
      </c>
      <c r="F36" s="417">
        <v>6665198.5099999998</v>
      </c>
      <c r="G36" s="417">
        <v>442514.84</v>
      </c>
      <c r="H36" s="417">
        <v>7107713.3499999996</v>
      </c>
      <c r="I36" s="417">
        <v>7107713.3499999996</v>
      </c>
      <c r="J36" s="417">
        <v>7107713.3499999996</v>
      </c>
      <c r="K36" s="417">
        <v>7088867.9400000004</v>
      </c>
      <c r="L36" s="417">
        <v>0</v>
      </c>
    </row>
    <row r="37" spans="1:12">
      <c r="A37" s="416" t="s">
        <v>435</v>
      </c>
      <c r="B37" s="416" t="s">
        <v>839</v>
      </c>
      <c r="F37" s="417">
        <v>6665198.5099999998</v>
      </c>
      <c r="G37" s="417">
        <v>442514.84</v>
      </c>
      <c r="H37" s="417">
        <v>7107713.3499999996</v>
      </c>
      <c r="I37" s="417">
        <v>7107713.3499999996</v>
      </c>
      <c r="J37" s="417">
        <v>7107713.3499999996</v>
      </c>
      <c r="K37" s="417">
        <v>7088867.9400000004</v>
      </c>
      <c r="L37" s="417">
        <v>0</v>
      </c>
    </row>
    <row r="39" spans="1:12">
      <c r="A39" s="432" t="s">
        <v>842</v>
      </c>
      <c r="B39" s="432" t="s">
        <v>843</v>
      </c>
      <c r="F39" s="487">
        <v>6665198.5099999998</v>
      </c>
      <c r="G39" s="487">
        <v>442514.84</v>
      </c>
      <c r="H39" s="487">
        <v>7107713.3499999996</v>
      </c>
      <c r="I39" s="487">
        <v>7107713.3499999996</v>
      </c>
      <c r="J39" s="487">
        <v>7107713.3499999996</v>
      </c>
      <c r="K39" s="487">
        <v>7088867.9400000004</v>
      </c>
      <c r="L39" s="487">
        <v>0</v>
      </c>
    </row>
    <row r="40" spans="1:12">
      <c r="E40" s="413" t="s">
        <v>1026</v>
      </c>
      <c r="F40" s="417">
        <v>6665198.5099999998</v>
      </c>
      <c r="G40" s="417">
        <v>442514.84</v>
      </c>
      <c r="H40" s="417">
        <v>7107713.3499999996</v>
      </c>
      <c r="I40" s="417">
        <v>7107713.3499999996</v>
      </c>
      <c r="J40" s="417">
        <v>7107713.3499999996</v>
      </c>
      <c r="K40" s="417">
        <v>7088867.9400000004</v>
      </c>
      <c r="L40" s="417">
        <v>0</v>
      </c>
    </row>
    <row r="42" spans="1:12">
      <c r="A42" s="431" t="s">
        <v>630</v>
      </c>
      <c r="B42" s="431" t="s">
        <v>631</v>
      </c>
    </row>
    <row r="44" spans="1:12">
      <c r="A44" s="431" t="s">
        <v>438</v>
      </c>
      <c r="B44" s="431" t="s">
        <v>833</v>
      </c>
      <c r="F44" s="417">
        <v>1376204382.8299999</v>
      </c>
      <c r="G44" s="417">
        <v>57299861.359999999</v>
      </c>
      <c r="H44" s="417">
        <v>1433504244.1900001</v>
      </c>
      <c r="I44" s="417">
        <v>1363078808.3599999</v>
      </c>
      <c r="J44" s="417">
        <v>1363078808.3599999</v>
      </c>
      <c r="K44" s="417">
        <v>1362554950.5600002</v>
      </c>
      <c r="L44" s="417">
        <v>70425435.829999998</v>
      </c>
    </row>
    <row r="45" spans="1:12">
      <c r="A45" s="416" t="s">
        <v>435</v>
      </c>
      <c r="B45" s="416" t="s">
        <v>839</v>
      </c>
      <c r="F45" s="417">
        <v>1376204382.8299999</v>
      </c>
      <c r="G45" s="417">
        <v>57299861.359999999</v>
      </c>
      <c r="H45" s="417">
        <v>1433504244.1900001</v>
      </c>
      <c r="I45" s="417">
        <v>1363078808.3599999</v>
      </c>
      <c r="J45" s="417">
        <v>1363078808.3599999</v>
      </c>
      <c r="K45" s="417">
        <v>1362554950.5600002</v>
      </c>
      <c r="L45" s="417">
        <v>70425435.829999998</v>
      </c>
    </row>
    <row r="47" spans="1:12">
      <c r="A47" s="432" t="s">
        <v>840</v>
      </c>
      <c r="B47" s="432" t="s">
        <v>841</v>
      </c>
      <c r="F47" s="487">
        <v>1376204382.8299999</v>
      </c>
      <c r="G47" s="487">
        <v>57299861.359999999</v>
      </c>
      <c r="H47" s="487">
        <v>1433504244.1900001</v>
      </c>
      <c r="I47" s="487">
        <v>1363078808.3599999</v>
      </c>
      <c r="J47" s="487">
        <v>1363078808.3599999</v>
      </c>
      <c r="K47" s="487">
        <v>1362554950.5600002</v>
      </c>
      <c r="L47" s="487">
        <v>70425435.829999998</v>
      </c>
    </row>
    <row r="48" spans="1:12">
      <c r="E48" s="413" t="s">
        <v>1026</v>
      </c>
      <c r="F48" s="417">
        <v>1376204382.8299999</v>
      </c>
      <c r="G48" s="417">
        <v>57299861.359999999</v>
      </c>
      <c r="H48" s="417">
        <v>1433504244.1900001</v>
      </c>
      <c r="I48" s="417">
        <v>1363078808.3599999</v>
      </c>
      <c r="J48" s="417">
        <v>1363078808.3599999</v>
      </c>
      <c r="K48" s="417">
        <v>1362554950.5600002</v>
      </c>
      <c r="L48" s="417">
        <v>70425435.829999998</v>
      </c>
    </row>
    <row r="50" spans="1:12">
      <c r="A50" s="431" t="s">
        <v>632</v>
      </c>
      <c r="B50" s="431" t="s">
        <v>633</v>
      </c>
    </row>
    <row r="52" spans="1:12">
      <c r="A52" s="431" t="s">
        <v>438</v>
      </c>
      <c r="B52" s="431" t="s">
        <v>833</v>
      </c>
      <c r="F52" s="417">
        <v>940557228.25</v>
      </c>
      <c r="G52" s="417">
        <v>68792626.120000005</v>
      </c>
      <c r="H52" s="417">
        <v>1009349854.37</v>
      </c>
      <c r="I52" s="417">
        <v>962119596.30999994</v>
      </c>
      <c r="J52" s="417">
        <v>962119596.30999994</v>
      </c>
      <c r="K52" s="417">
        <v>933895674.24000001</v>
      </c>
      <c r="L52" s="417">
        <v>47230258.060000002</v>
      </c>
    </row>
    <row r="53" spans="1:12">
      <c r="A53" s="416" t="s">
        <v>435</v>
      </c>
      <c r="B53" s="416" t="s">
        <v>839</v>
      </c>
      <c r="F53" s="417">
        <v>940557228.25</v>
      </c>
      <c r="G53" s="417">
        <v>68792626.120000005</v>
      </c>
      <c r="H53" s="417">
        <v>1009349854.37</v>
      </c>
      <c r="I53" s="417">
        <v>962119596.30999994</v>
      </c>
      <c r="J53" s="417">
        <v>962119596.30999994</v>
      </c>
      <c r="K53" s="417">
        <v>933895674.24000001</v>
      </c>
      <c r="L53" s="417">
        <v>47230258.060000002</v>
      </c>
    </row>
    <row r="55" spans="1:12">
      <c r="A55" s="432" t="s">
        <v>840</v>
      </c>
      <c r="B55" s="432" t="s">
        <v>841</v>
      </c>
      <c r="F55" s="487">
        <v>940557228.25</v>
      </c>
      <c r="G55" s="487">
        <v>68792626.120000005</v>
      </c>
      <c r="H55" s="487">
        <v>1009349854.37</v>
      </c>
      <c r="I55" s="487">
        <v>962119596.30999994</v>
      </c>
      <c r="J55" s="487">
        <v>962119596.30999994</v>
      </c>
      <c r="K55" s="487">
        <v>933895674.24000001</v>
      </c>
      <c r="L55" s="487">
        <v>47230258.060000002</v>
      </c>
    </row>
    <row r="56" spans="1:12">
      <c r="E56" s="413" t="s">
        <v>1026</v>
      </c>
      <c r="F56" s="417">
        <v>940557228.25</v>
      </c>
      <c r="G56" s="417">
        <v>68792626.120000005</v>
      </c>
      <c r="H56" s="417">
        <v>1009349854.37</v>
      </c>
      <c r="I56" s="417">
        <v>962119596.30999994</v>
      </c>
      <c r="J56" s="417">
        <v>962119596.30999994</v>
      </c>
      <c r="K56" s="417">
        <v>933895674.24000001</v>
      </c>
      <c r="L56" s="417">
        <v>47230258.060000002</v>
      </c>
    </row>
    <row r="58" spans="1:12">
      <c r="A58" s="431" t="s">
        <v>634</v>
      </c>
      <c r="B58" s="431" t="s">
        <v>635</v>
      </c>
    </row>
    <row r="60" spans="1:12">
      <c r="A60" s="431" t="s">
        <v>438</v>
      </c>
      <c r="B60" s="431" t="s">
        <v>833</v>
      </c>
      <c r="F60" s="417">
        <v>242048594.59999999</v>
      </c>
      <c r="G60" s="417">
        <v>28925586.890000001</v>
      </c>
      <c r="H60" s="417">
        <v>270974181.49000001</v>
      </c>
      <c r="I60" s="417">
        <v>233119739.37</v>
      </c>
      <c r="J60" s="417">
        <v>233119739.37</v>
      </c>
      <c r="K60" s="417">
        <v>233119739.37</v>
      </c>
      <c r="L60" s="417">
        <v>37854442.119999997</v>
      </c>
    </row>
    <row r="61" spans="1:12">
      <c r="A61" s="416" t="s">
        <v>435</v>
      </c>
      <c r="B61" s="416" t="s">
        <v>839</v>
      </c>
      <c r="F61" s="417">
        <v>242048594.59999999</v>
      </c>
      <c r="G61" s="417">
        <v>28925586.890000001</v>
      </c>
      <c r="H61" s="417">
        <v>270974181.49000001</v>
      </c>
      <c r="I61" s="417">
        <v>233119739.37</v>
      </c>
      <c r="J61" s="417">
        <v>233119739.37</v>
      </c>
      <c r="K61" s="417">
        <v>233119739.37</v>
      </c>
      <c r="L61" s="417">
        <v>37854442.119999997</v>
      </c>
    </row>
    <row r="63" spans="1:12">
      <c r="A63" s="432" t="s">
        <v>840</v>
      </c>
      <c r="B63" s="432" t="s">
        <v>841</v>
      </c>
      <c r="F63" s="487">
        <v>242048594.59999999</v>
      </c>
      <c r="G63" s="487">
        <v>28925586.890000001</v>
      </c>
      <c r="H63" s="487">
        <v>270974181.49000001</v>
      </c>
      <c r="I63" s="487">
        <v>233119739.37</v>
      </c>
      <c r="J63" s="487">
        <v>233119739.37</v>
      </c>
      <c r="K63" s="487">
        <v>233119739.37</v>
      </c>
      <c r="L63" s="487">
        <v>37854442.119999997</v>
      </c>
    </row>
    <row r="64" spans="1:12">
      <c r="E64" s="413" t="s">
        <v>1026</v>
      </c>
      <c r="F64" s="417">
        <v>242048594.59999999</v>
      </c>
      <c r="G64" s="417">
        <v>28925586.890000001</v>
      </c>
      <c r="H64" s="417">
        <v>270974181.49000001</v>
      </c>
      <c r="I64" s="417">
        <v>233119739.37</v>
      </c>
      <c r="J64" s="417">
        <v>233119739.37</v>
      </c>
      <c r="K64" s="417">
        <v>233119739.37</v>
      </c>
      <c r="L64" s="417">
        <v>37854442.119999997</v>
      </c>
    </row>
    <row r="66" spans="1:12">
      <c r="A66" s="431" t="s">
        <v>636</v>
      </c>
      <c r="B66" s="431" t="s">
        <v>637</v>
      </c>
    </row>
    <row r="68" spans="1:12">
      <c r="A68" s="431" t="s">
        <v>438</v>
      </c>
      <c r="B68" s="431" t="s">
        <v>833</v>
      </c>
      <c r="F68" s="417">
        <v>113023611.06</v>
      </c>
      <c r="G68" s="417">
        <v>323424450.72000003</v>
      </c>
      <c r="H68" s="417">
        <v>436448061.77999997</v>
      </c>
      <c r="I68" s="417">
        <v>298428606.39999998</v>
      </c>
      <c r="J68" s="417">
        <v>298428606.39999998</v>
      </c>
      <c r="K68" s="417">
        <v>204874143.84</v>
      </c>
      <c r="L68" s="417">
        <v>138019455.38</v>
      </c>
    </row>
    <row r="69" spans="1:12">
      <c r="A69" s="416" t="s">
        <v>435</v>
      </c>
      <c r="B69" s="416" t="s">
        <v>839</v>
      </c>
      <c r="F69" s="417">
        <v>113023611.06</v>
      </c>
      <c r="G69" s="417">
        <v>323424450.72000003</v>
      </c>
      <c r="H69" s="417">
        <v>436448061.77999997</v>
      </c>
      <c r="I69" s="417">
        <v>298428606.39999998</v>
      </c>
      <c r="J69" s="417">
        <v>298428606.39999998</v>
      </c>
      <c r="K69" s="417">
        <v>204874143.84</v>
      </c>
      <c r="L69" s="417">
        <v>138019455.38</v>
      </c>
    </row>
    <row r="71" spans="1:12">
      <c r="A71" s="432" t="s">
        <v>840</v>
      </c>
      <c r="B71" s="432" t="s">
        <v>841</v>
      </c>
      <c r="F71" s="487">
        <v>113023611.06</v>
      </c>
      <c r="G71" s="487">
        <v>323424450.72000003</v>
      </c>
      <c r="H71" s="487">
        <v>436448061.77999997</v>
      </c>
      <c r="I71" s="487">
        <v>298428606.39999998</v>
      </c>
      <c r="J71" s="487">
        <v>298428606.39999998</v>
      </c>
      <c r="K71" s="487">
        <v>204874143.84</v>
      </c>
      <c r="L71" s="487">
        <v>138019455.38</v>
      </c>
    </row>
    <row r="72" spans="1:12">
      <c r="E72" s="413" t="s">
        <v>1026</v>
      </c>
      <c r="F72" s="417">
        <v>113023611.06</v>
      </c>
      <c r="G72" s="417">
        <v>323424450.72000003</v>
      </c>
      <c r="H72" s="417">
        <v>436448061.77999997</v>
      </c>
      <c r="I72" s="417">
        <v>298428606.39999998</v>
      </c>
      <c r="J72" s="417">
        <v>298428606.39999998</v>
      </c>
      <c r="K72" s="417">
        <v>204874143.84</v>
      </c>
      <c r="L72" s="417">
        <v>138019455.38</v>
      </c>
    </row>
    <row r="74" spans="1:12">
      <c r="A74" s="431" t="s">
        <v>638</v>
      </c>
      <c r="B74" s="431" t="s">
        <v>639</v>
      </c>
    </row>
    <row r="76" spans="1:12">
      <c r="A76" s="431" t="s">
        <v>438</v>
      </c>
      <c r="B76" s="431" t="s">
        <v>833</v>
      </c>
      <c r="F76" s="417">
        <v>316153307.93000001</v>
      </c>
      <c r="G76" s="417">
        <v>289373801.45999998</v>
      </c>
      <c r="H76" s="417">
        <v>605527109.38999999</v>
      </c>
      <c r="I76" s="417">
        <v>601728561.07000005</v>
      </c>
      <c r="J76" s="417">
        <v>601728561.07000005</v>
      </c>
      <c r="K76" s="417">
        <v>529251740.79000002</v>
      </c>
      <c r="L76" s="417">
        <v>3798548.32</v>
      </c>
    </row>
    <row r="77" spans="1:12">
      <c r="A77" s="416" t="s">
        <v>435</v>
      </c>
      <c r="B77" s="416" t="s">
        <v>839</v>
      </c>
      <c r="F77" s="417">
        <v>316153307.93000001</v>
      </c>
      <c r="G77" s="417">
        <v>289373801.45999998</v>
      </c>
      <c r="H77" s="417">
        <v>605527109.38999999</v>
      </c>
      <c r="I77" s="417">
        <v>601728561.07000005</v>
      </c>
      <c r="J77" s="417">
        <v>601728561.07000005</v>
      </c>
      <c r="K77" s="417">
        <v>529251740.79000002</v>
      </c>
      <c r="L77" s="417">
        <v>3798548.32</v>
      </c>
    </row>
    <row r="79" spans="1:12">
      <c r="A79" s="432" t="s">
        <v>840</v>
      </c>
      <c r="B79" s="432" t="s">
        <v>841</v>
      </c>
      <c r="F79" s="487">
        <v>316153307.93000001</v>
      </c>
      <c r="G79" s="487">
        <v>289373801.45999998</v>
      </c>
      <c r="H79" s="487">
        <v>605527109.38999999</v>
      </c>
      <c r="I79" s="487">
        <v>601728561.07000005</v>
      </c>
      <c r="J79" s="487">
        <v>601728561.07000005</v>
      </c>
      <c r="K79" s="487">
        <v>529251740.79000002</v>
      </c>
      <c r="L79" s="487">
        <v>3798548.32</v>
      </c>
    </row>
    <row r="80" spans="1:12">
      <c r="E80" s="413" t="s">
        <v>1026</v>
      </c>
      <c r="F80" s="417">
        <v>316153307.93000001</v>
      </c>
      <c r="G80" s="417">
        <v>289373801.45999998</v>
      </c>
      <c r="H80" s="417">
        <v>605527109.38999999</v>
      </c>
      <c r="I80" s="417">
        <v>601728561.07000005</v>
      </c>
      <c r="J80" s="417">
        <v>601728561.07000005</v>
      </c>
      <c r="K80" s="417">
        <v>529251740.79000002</v>
      </c>
      <c r="L80" s="417">
        <v>3798548.32</v>
      </c>
    </row>
    <row r="82" spans="1:12">
      <c r="A82" s="431" t="s">
        <v>640</v>
      </c>
      <c r="B82" s="431" t="s">
        <v>641</v>
      </c>
    </row>
    <row r="84" spans="1:12">
      <c r="A84" s="431" t="s">
        <v>438</v>
      </c>
      <c r="B84" s="431" t="s">
        <v>833</v>
      </c>
      <c r="F84" s="417">
        <v>8937491.1400000006</v>
      </c>
      <c r="G84" s="417">
        <v>109485522.03</v>
      </c>
      <c r="H84" s="417">
        <v>118423013.17</v>
      </c>
      <c r="I84" s="417">
        <v>115631903.17</v>
      </c>
      <c r="J84" s="417">
        <v>115631903.17</v>
      </c>
      <c r="K84" s="417">
        <v>102718664.77</v>
      </c>
      <c r="L84" s="417">
        <v>2791110</v>
      </c>
    </row>
    <row r="85" spans="1:12">
      <c r="A85" s="416" t="s">
        <v>435</v>
      </c>
      <c r="B85" s="416" t="s">
        <v>839</v>
      </c>
      <c r="F85" s="417">
        <v>8937491.1400000006</v>
      </c>
      <c r="G85" s="417">
        <v>109485522.03</v>
      </c>
      <c r="H85" s="417">
        <v>118423013.17</v>
      </c>
      <c r="I85" s="417">
        <v>115631903.17</v>
      </c>
      <c r="J85" s="417">
        <v>115631903.17</v>
      </c>
      <c r="K85" s="417">
        <v>102718664.77</v>
      </c>
      <c r="L85" s="417">
        <v>2791110</v>
      </c>
    </row>
    <row r="87" spans="1:12">
      <c r="A87" s="432" t="s">
        <v>840</v>
      </c>
      <c r="B87" s="432" t="s">
        <v>841</v>
      </c>
      <c r="F87" s="487">
        <v>8613889.8100000005</v>
      </c>
      <c r="G87" s="487">
        <v>109475420.5</v>
      </c>
      <c r="H87" s="487">
        <v>118089310.31</v>
      </c>
      <c r="I87" s="487">
        <v>115298200.31</v>
      </c>
      <c r="J87" s="487">
        <v>115298200.31</v>
      </c>
      <c r="K87" s="487">
        <v>102384961.91</v>
      </c>
      <c r="L87" s="487">
        <v>2791110</v>
      </c>
    </row>
    <row r="88" spans="1:12">
      <c r="A88" s="432" t="s">
        <v>846</v>
      </c>
      <c r="B88" s="432" t="s">
        <v>847</v>
      </c>
      <c r="F88" s="487">
        <v>323601.33</v>
      </c>
      <c r="G88" s="487">
        <v>10101.530000000001</v>
      </c>
      <c r="H88" s="487">
        <v>333702.86</v>
      </c>
      <c r="I88" s="487">
        <v>333702.86</v>
      </c>
      <c r="J88" s="487">
        <v>333702.86</v>
      </c>
      <c r="K88" s="487">
        <v>333702.86</v>
      </c>
      <c r="L88" s="487">
        <v>0</v>
      </c>
    </row>
    <row r="89" spans="1:12">
      <c r="E89" s="413" t="s">
        <v>1026</v>
      </c>
      <c r="F89" s="417">
        <v>8937491.1400000006</v>
      </c>
      <c r="G89" s="417">
        <v>109485522.03</v>
      </c>
      <c r="H89" s="417">
        <v>118423013.17</v>
      </c>
      <c r="I89" s="417">
        <v>115631903.17</v>
      </c>
      <c r="J89" s="417">
        <v>115631903.17</v>
      </c>
      <c r="K89" s="417">
        <v>102718664.77</v>
      </c>
      <c r="L89" s="417">
        <v>2791110</v>
      </c>
    </row>
    <row r="91" spans="1:12">
      <c r="A91" s="431" t="s">
        <v>642</v>
      </c>
      <c r="B91" s="431" t="s">
        <v>643</v>
      </c>
    </row>
    <row r="93" spans="1:12">
      <c r="A93" s="431" t="s">
        <v>438</v>
      </c>
      <c r="B93" s="431" t="s">
        <v>833</v>
      </c>
      <c r="F93" s="417">
        <v>1815155.97</v>
      </c>
      <c r="G93" s="417">
        <v>-379507.02</v>
      </c>
      <c r="H93" s="417">
        <v>1435648.95</v>
      </c>
      <c r="I93" s="417">
        <v>1412020.5</v>
      </c>
      <c r="J93" s="417">
        <v>1412020.5</v>
      </c>
      <c r="K93" s="417">
        <v>1400786.98</v>
      </c>
      <c r="L93" s="417">
        <v>23628.45</v>
      </c>
    </row>
    <row r="94" spans="1:12">
      <c r="A94" s="416" t="s">
        <v>435</v>
      </c>
      <c r="B94" s="416" t="s">
        <v>839</v>
      </c>
      <c r="F94" s="417">
        <v>1815155.97</v>
      </c>
      <c r="G94" s="417">
        <v>-379507.02</v>
      </c>
      <c r="H94" s="417">
        <v>1435648.95</v>
      </c>
      <c r="I94" s="417">
        <v>1412020.5</v>
      </c>
      <c r="J94" s="417">
        <v>1412020.5</v>
      </c>
      <c r="K94" s="417">
        <v>1400786.98</v>
      </c>
      <c r="L94" s="417">
        <v>23628.45</v>
      </c>
    </row>
    <row r="96" spans="1:12">
      <c r="A96" s="432" t="s">
        <v>840</v>
      </c>
      <c r="B96" s="432" t="s">
        <v>841</v>
      </c>
      <c r="F96" s="487">
        <v>1815155.97</v>
      </c>
      <c r="G96" s="487">
        <v>-379507.02</v>
      </c>
      <c r="H96" s="487">
        <v>1435648.95</v>
      </c>
      <c r="I96" s="487">
        <v>1412020.5</v>
      </c>
      <c r="J96" s="487">
        <v>1412020.5</v>
      </c>
      <c r="K96" s="487">
        <v>1400786.98</v>
      </c>
      <c r="L96" s="487">
        <v>23628.45</v>
      </c>
    </row>
    <row r="97" spans="1:12">
      <c r="E97" s="413" t="s">
        <v>1026</v>
      </c>
      <c r="F97" s="417">
        <v>1815155.97</v>
      </c>
      <c r="G97" s="417">
        <v>-379507.02</v>
      </c>
      <c r="H97" s="417">
        <v>1435648.95</v>
      </c>
      <c r="I97" s="417">
        <v>1412020.5</v>
      </c>
      <c r="J97" s="417">
        <v>1412020.5</v>
      </c>
      <c r="K97" s="417">
        <v>1400786.98</v>
      </c>
      <c r="L97" s="417">
        <v>23628.45</v>
      </c>
    </row>
    <row r="99" spans="1:12">
      <c r="A99" s="431" t="s">
        <v>644</v>
      </c>
      <c r="B99" s="431" t="s">
        <v>645</v>
      </c>
    </row>
    <row r="101" spans="1:12">
      <c r="A101" s="431" t="s">
        <v>438</v>
      </c>
      <c r="B101" s="431" t="s">
        <v>833</v>
      </c>
      <c r="F101" s="417">
        <v>1168960.81</v>
      </c>
      <c r="G101" s="417">
        <v>-63791.31</v>
      </c>
      <c r="H101" s="417">
        <v>1105169.5</v>
      </c>
      <c r="I101" s="417">
        <v>1042968.48</v>
      </c>
      <c r="J101" s="417">
        <v>1042968.48</v>
      </c>
      <c r="K101" s="417">
        <v>1032968.82</v>
      </c>
      <c r="L101" s="417">
        <v>62201.02</v>
      </c>
    </row>
    <row r="102" spans="1:12">
      <c r="A102" s="416" t="s">
        <v>435</v>
      </c>
      <c r="B102" s="416" t="s">
        <v>839</v>
      </c>
      <c r="F102" s="417">
        <v>1168960.81</v>
      </c>
      <c r="G102" s="417">
        <v>-63791.31</v>
      </c>
      <c r="H102" s="417">
        <v>1105169.5</v>
      </c>
      <c r="I102" s="417">
        <v>1042968.48</v>
      </c>
      <c r="J102" s="417">
        <v>1042968.48</v>
      </c>
      <c r="K102" s="417">
        <v>1032968.82</v>
      </c>
      <c r="L102" s="417">
        <v>62201.02</v>
      </c>
    </row>
    <row r="104" spans="1:12">
      <c r="A104" s="432" t="s">
        <v>840</v>
      </c>
      <c r="B104" s="432" t="s">
        <v>841</v>
      </c>
      <c r="F104" s="487">
        <v>1168960.81</v>
      </c>
      <c r="G104" s="487">
        <v>-63791.31</v>
      </c>
      <c r="H104" s="487">
        <v>1105169.5</v>
      </c>
      <c r="I104" s="487">
        <v>1042968.48</v>
      </c>
      <c r="J104" s="487">
        <v>1042968.48</v>
      </c>
      <c r="K104" s="487">
        <v>1032968.82</v>
      </c>
      <c r="L104" s="487">
        <v>62201.02</v>
      </c>
    </row>
    <row r="105" spans="1:12">
      <c r="E105" s="413" t="s">
        <v>1026</v>
      </c>
      <c r="F105" s="417">
        <v>1168960.81</v>
      </c>
      <c r="G105" s="417">
        <v>-63791.31</v>
      </c>
      <c r="H105" s="417">
        <v>1105169.5</v>
      </c>
      <c r="I105" s="417">
        <v>1042968.48</v>
      </c>
      <c r="J105" s="417">
        <v>1042968.48</v>
      </c>
      <c r="K105" s="417">
        <v>1032968.82</v>
      </c>
      <c r="L105" s="417">
        <v>62201.02</v>
      </c>
    </row>
    <row r="107" spans="1:12">
      <c r="A107" s="431" t="s">
        <v>646</v>
      </c>
      <c r="B107" s="431" t="s">
        <v>647</v>
      </c>
    </row>
    <row r="109" spans="1:12">
      <c r="A109" s="431" t="s">
        <v>438</v>
      </c>
      <c r="B109" s="431" t="s">
        <v>833</v>
      </c>
      <c r="F109" s="417">
        <v>5560420.5300000003</v>
      </c>
      <c r="G109" s="417">
        <v>-1405653.32</v>
      </c>
      <c r="H109" s="417">
        <v>4154767.21</v>
      </c>
      <c r="I109" s="417">
        <v>4154767.21</v>
      </c>
      <c r="J109" s="417">
        <v>4154767.21</v>
      </c>
      <c r="K109" s="417">
        <v>2687051.66</v>
      </c>
      <c r="L109" s="417">
        <v>0</v>
      </c>
    </row>
    <row r="110" spans="1:12">
      <c r="A110" s="416" t="s">
        <v>435</v>
      </c>
      <c r="B110" s="416" t="s">
        <v>839</v>
      </c>
      <c r="F110" s="417">
        <v>5560420.5300000003</v>
      </c>
      <c r="G110" s="417">
        <v>-1405653.32</v>
      </c>
      <c r="H110" s="417">
        <v>4154767.21</v>
      </c>
      <c r="I110" s="417">
        <v>4154767.21</v>
      </c>
      <c r="J110" s="417">
        <v>4154767.21</v>
      </c>
      <c r="K110" s="417">
        <v>2687051.66</v>
      </c>
      <c r="L110" s="417">
        <v>0</v>
      </c>
    </row>
    <row r="112" spans="1:12">
      <c r="A112" s="432" t="s">
        <v>840</v>
      </c>
      <c r="B112" s="432" t="s">
        <v>841</v>
      </c>
      <c r="F112" s="487">
        <v>425858</v>
      </c>
      <c r="G112" s="487">
        <v>-147664.48000000001</v>
      </c>
      <c r="H112" s="487">
        <v>278193.52</v>
      </c>
      <c r="I112" s="487">
        <v>278193.52</v>
      </c>
      <c r="J112" s="487">
        <v>278193.52</v>
      </c>
      <c r="K112" s="487">
        <v>231881.84</v>
      </c>
      <c r="L112" s="487">
        <v>0</v>
      </c>
    </row>
    <row r="113" spans="1:12">
      <c r="A113" s="432" t="s">
        <v>848</v>
      </c>
      <c r="B113" s="432" t="s">
        <v>849</v>
      </c>
      <c r="F113" s="487">
        <v>5134562.53</v>
      </c>
      <c r="G113" s="487">
        <v>-1257988.8400000001</v>
      </c>
      <c r="H113" s="487">
        <v>3876573.69</v>
      </c>
      <c r="I113" s="487">
        <v>3876573.69</v>
      </c>
      <c r="J113" s="487">
        <v>3876573.69</v>
      </c>
      <c r="K113" s="487">
        <v>2455169.8199999998</v>
      </c>
      <c r="L113" s="487">
        <v>0</v>
      </c>
    </row>
    <row r="114" spans="1:12">
      <c r="E114" s="413" t="s">
        <v>1026</v>
      </c>
      <c r="F114" s="417">
        <v>5560420.5300000003</v>
      </c>
      <c r="G114" s="417">
        <v>-1405653.32</v>
      </c>
      <c r="H114" s="417">
        <v>4154767.21</v>
      </c>
      <c r="I114" s="417">
        <v>4154767.21</v>
      </c>
      <c r="J114" s="417">
        <v>4154767.21</v>
      </c>
      <c r="K114" s="417">
        <v>2687051.66</v>
      </c>
      <c r="L114" s="417">
        <v>0</v>
      </c>
    </row>
    <row r="116" spans="1:12">
      <c r="A116" s="431" t="s">
        <v>648</v>
      </c>
      <c r="B116" s="431" t="s">
        <v>649</v>
      </c>
    </row>
    <row r="118" spans="1:12">
      <c r="A118" s="431" t="s">
        <v>438</v>
      </c>
      <c r="B118" s="431" t="s">
        <v>833</v>
      </c>
      <c r="F118" s="417">
        <v>10929626.289999999</v>
      </c>
      <c r="G118" s="417">
        <v>-85523.63</v>
      </c>
      <c r="H118" s="417">
        <v>10844102.66</v>
      </c>
      <c r="I118" s="417">
        <v>10844102.66</v>
      </c>
      <c r="J118" s="417">
        <v>10844102.66</v>
      </c>
      <c r="K118" s="417">
        <v>10844102.66</v>
      </c>
      <c r="L118" s="417">
        <v>0</v>
      </c>
    </row>
    <row r="119" spans="1:12">
      <c r="A119" s="416" t="s">
        <v>435</v>
      </c>
      <c r="B119" s="416" t="s">
        <v>839</v>
      </c>
      <c r="F119" s="417">
        <v>10929626.289999999</v>
      </c>
      <c r="G119" s="417">
        <v>-85523.63</v>
      </c>
      <c r="H119" s="417">
        <v>10844102.66</v>
      </c>
      <c r="I119" s="417">
        <v>10844102.66</v>
      </c>
      <c r="J119" s="417">
        <v>10844102.66</v>
      </c>
      <c r="K119" s="417">
        <v>10844102.66</v>
      </c>
      <c r="L119" s="417">
        <v>0</v>
      </c>
    </row>
    <row r="121" spans="1:12">
      <c r="A121" s="432" t="s">
        <v>840</v>
      </c>
      <c r="B121" s="432" t="s">
        <v>841</v>
      </c>
      <c r="F121" s="487">
        <v>10929626.289999999</v>
      </c>
      <c r="G121" s="487">
        <v>-85523.63</v>
      </c>
      <c r="H121" s="487">
        <v>10844102.66</v>
      </c>
      <c r="I121" s="487">
        <v>10844102.66</v>
      </c>
      <c r="J121" s="487">
        <v>10844102.66</v>
      </c>
      <c r="K121" s="487">
        <v>10844102.66</v>
      </c>
      <c r="L121" s="487">
        <v>0</v>
      </c>
    </row>
    <row r="122" spans="1:12">
      <c r="E122" s="413" t="s">
        <v>1026</v>
      </c>
      <c r="F122" s="417">
        <v>10929626.289999999</v>
      </c>
      <c r="G122" s="417">
        <v>-85523.63</v>
      </c>
      <c r="H122" s="417">
        <v>10844102.66</v>
      </c>
      <c r="I122" s="417">
        <v>10844102.66</v>
      </c>
      <c r="J122" s="417">
        <v>10844102.66</v>
      </c>
      <c r="K122" s="417">
        <v>10844102.66</v>
      </c>
      <c r="L122" s="417">
        <v>0</v>
      </c>
    </row>
    <row r="124" spans="1:12">
      <c r="A124" s="431" t="s">
        <v>650</v>
      </c>
      <c r="B124" s="431" t="s">
        <v>651</v>
      </c>
    </row>
    <row r="126" spans="1:12">
      <c r="A126" s="431" t="s">
        <v>438</v>
      </c>
      <c r="B126" s="431" t="s">
        <v>833</v>
      </c>
      <c r="F126" s="417">
        <v>4538486.9800000004</v>
      </c>
      <c r="G126" s="417">
        <v>8222435.8700000001</v>
      </c>
      <c r="H126" s="417">
        <v>12760922.85</v>
      </c>
      <c r="I126" s="417">
        <v>12130497.32</v>
      </c>
      <c r="J126" s="417">
        <v>12130497.32</v>
      </c>
      <c r="K126" s="417">
        <v>12096196.23</v>
      </c>
      <c r="L126" s="417">
        <v>630425.53</v>
      </c>
    </row>
    <row r="127" spans="1:12">
      <c r="A127" s="416" t="s">
        <v>435</v>
      </c>
      <c r="B127" s="416" t="s">
        <v>839</v>
      </c>
      <c r="F127" s="417">
        <v>4538486.9800000004</v>
      </c>
      <c r="G127" s="417">
        <v>8222435.8700000001</v>
      </c>
      <c r="H127" s="417">
        <v>12760922.85</v>
      </c>
      <c r="I127" s="417">
        <v>12130497.32</v>
      </c>
      <c r="J127" s="417">
        <v>12130497.32</v>
      </c>
      <c r="K127" s="417">
        <v>12096196.23</v>
      </c>
      <c r="L127" s="417">
        <v>630425.53</v>
      </c>
    </row>
    <row r="129" spans="1:12">
      <c r="A129" s="432" t="s">
        <v>842</v>
      </c>
      <c r="B129" s="432" t="s">
        <v>843</v>
      </c>
      <c r="F129" s="487">
        <v>4538486.9800000004</v>
      </c>
      <c r="G129" s="487">
        <v>8222435.8700000001</v>
      </c>
      <c r="H129" s="487">
        <v>12760922.85</v>
      </c>
      <c r="I129" s="487">
        <v>12130497.32</v>
      </c>
      <c r="J129" s="487">
        <v>12130497.32</v>
      </c>
      <c r="K129" s="487">
        <v>12096196.23</v>
      </c>
      <c r="L129" s="487">
        <v>630425.53</v>
      </c>
    </row>
    <row r="130" spans="1:12">
      <c r="E130" s="413" t="s">
        <v>1026</v>
      </c>
      <c r="F130" s="417">
        <v>4538486.9800000004</v>
      </c>
      <c r="G130" s="417">
        <v>8222435.8700000001</v>
      </c>
      <c r="H130" s="417">
        <v>12760922.85</v>
      </c>
      <c r="I130" s="417">
        <v>12130497.32</v>
      </c>
      <c r="J130" s="417">
        <v>12130497.32</v>
      </c>
      <c r="K130" s="417">
        <v>12096196.23</v>
      </c>
      <c r="L130" s="417">
        <v>630425.53</v>
      </c>
    </row>
    <row r="132" spans="1:12">
      <c r="A132" s="431" t="s">
        <v>652</v>
      </c>
      <c r="B132" s="431" t="s">
        <v>653</v>
      </c>
    </row>
    <row r="134" spans="1:12">
      <c r="A134" s="431" t="s">
        <v>438</v>
      </c>
      <c r="B134" s="431" t="s">
        <v>833</v>
      </c>
      <c r="F134" s="417">
        <v>120912178.90000001</v>
      </c>
      <c r="G134" s="417">
        <v>9440154.5999999996</v>
      </c>
      <c r="H134" s="417">
        <v>130352333.5</v>
      </c>
      <c r="I134" s="417">
        <v>130352333.5</v>
      </c>
      <c r="J134" s="417">
        <v>130352333.5</v>
      </c>
      <c r="K134" s="417">
        <v>130343684.75</v>
      </c>
      <c r="L134" s="417">
        <v>0</v>
      </c>
    </row>
    <row r="135" spans="1:12">
      <c r="A135" s="416" t="s">
        <v>468</v>
      </c>
      <c r="B135" s="416" t="s">
        <v>857</v>
      </c>
      <c r="F135" s="417">
        <v>120912178.90000001</v>
      </c>
      <c r="G135" s="417">
        <v>9440154.5999999996</v>
      </c>
      <c r="H135" s="417">
        <v>130352333.5</v>
      </c>
      <c r="I135" s="417">
        <v>130352333.5</v>
      </c>
      <c r="J135" s="417">
        <v>130352333.5</v>
      </c>
      <c r="K135" s="417">
        <v>130343684.75</v>
      </c>
      <c r="L135" s="417">
        <v>0</v>
      </c>
    </row>
    <row r="137" spans="1:12">
      <c r="A137" s="432" t="s">
        <v>858</v>
      </c>
      <c r="B137" s="432" t="s">
        <v>859</v>
      </c>
      <c r="F137" s="487">
        <v>120912178.90000001</v>
      </c>
      <c r="G137" s="487">
        <v>9440154.5999999996</v>
      </c>
      <c r="H137" s="487">
        <v>130352333.5</v>
      </c>
      <c r="I137" s="487">
        <v>130352333.5</v>
      </c>
      <c r="J137" s="487">
        <v>130352333.5</v>
      </c>
      <c r="K137" s="487">
        <v>130343684.75</v>
      </c>
      <c r="L137" s="487">
        <v>0</v>
      </c>
    </row>
    <row r="138" spans="1:12">
      <c r="E138" s="413" t="s">
        <v>1026</v>
      </c>
      <c r="F138" s="417">
        <v>120912178.90000001</v>
      </c>
      <c r="G138" s="417">
        <v>9440154.5999999996</v>
      </c>
      <c r="H138" s="417">
        <v>130352333.5</v>
      </c>
      <c r="I138" s="417">
        <v>130352333.5</v>
      </c>
      <c r="J138" s="417">
        <v>130352333.5</v>
      </c>
      <c r="K138" s="417">
        <v>130343684.75</v>
      </c>
      <c r="L138" s="417">
        <v>0</v>
      </c>
    </row>
    <row r="140" spans="1:12">
      <c r="A140" s="431" t="s">
        <v>654</v>
      </c>
      <c r="B140" s="431" t="s">
        <v>655</v>
      </c>
    </row>
    <row r="142" spans="1:12">
      <c r="A142" s="431" t="s">
        <v>438</v>
      </c>
      <c r="B142" s="431" t="s">
        <v>833</v>
      </c>
      <c r="F142" s="417">
        <v>63326263.210000001</v>
      </c>
      <c r="G142" s="417">
        <v>32340185.719999999</v>
      </c>
      <c r="H142" s="417">
        <v>95666448.930000007</v>
      </c>
      <c r="I142" s="417">
        <v>95666448.930000007</v>
      </c>
      <c r="J142" s="417">
        <v>95666448.930000007</v>
      </c>
      <c r="K142" s="417">
        <v>95666448.930000007</v>
      </c>
      <c r="L142" s="417">
        <v>0</v>
      </c>
    </row>
    <row r="143" spans="1:12">
      <c r="A143" s="416" t="s">
        <v>435</v>
      </c>
      <c r="B143" s="416" t="s">
        <v>839</v>
      </c>
      <c r="F143" s="417">
        <v>63326263.210000001</v>
      </c>
      <c r="G143" s="417">
        <v>32340185.719999999</v>
      </c>
      <c r="H143" s="417">
        <v>95666448.930000007</v>
      </c>
      <c r="I143" s="417">
        <v>95666448.930000007</v>
      </c>
      <c r="J143" s="417">
        <v>95666448.930000007</v>
      </c>
      <c r="K143" s="417">
        <v>95666448.930000007</v>
      </c>
      <c r="L143" s="417">
        <v>0</v>
      </c>
    </row>
    <row r="145" spans="1:12">
      <c r="A145" s="432" t="s">
        <v>840</v>
      </c>
      <c r="B145" s="432" t="s">
        <v>841</v>
      </c>
      <c r="F145" s="487">
        <v>63326263.210000001</v>
      </c>
      <c r="G145" s="487">
        <v>32340185.719999999</v>
      </c>
      <c r="H145" s="487">
        <v>95666448.930000007</v>
      </c>
      <c r="I145" s="487">
        <v>95666448.930000007</v>
      </c>
      <c r="J145" s="487">
        <v>95666448.930000007</v>
      </c>
      <c r="K145" s="487">
        <v>95666448.930000007</v>
      </c>
      <c r="L145" s="487">
        <v>0</v>
      </c>
    </row>
    <row r="146" spans="1:12">
      <c r="E146" s="413" t="s">
        <v>1026</v>
      </c>
      <c r="F146" s="417">
        <v>63326263.210000001</v>
      </c>
      <c r="G146" s="417">
        <v>32340185.719999999</v>
      </c>
      <c r="H146" s="417">
        <v>95666448.930000007</v>
      </c>
      <c r="I146" s="417">
        <v>95666448.930000007</v>
      </c>
      <c r="J146" s="417">
        <v>95666448.930000007</v>
      </c>
      <c r="K146" s="417">
        <v>95666448.930000007</v>
      </c>
      <c r="L146" s="417">
        <v>0</v>
      </c>
    </row>
    <row r="148" spans="1:12">
      <c r="A148" s="431" t="s">
        <v>656</v>
      </c>
      <c r="B148" s="431" t="s">
        <v>657</v>
      </c>
    </row>
    <row r="150" spans="1:12">
      <c r="A150" s="431" t="s">
        <v>438</v>
      </c>
      <c r="B150" s="431" t="s">
        <v>833</v>
      </c>
      <c r="F150" s="417">
        <v>4914790.2699999996</v>
      </c>
      <c r="G150" s="417">
        <v>-210497.59</v>
      </c>
      <c r="H150" s="417">
        <v>4704292.68</v>
      </c>
      <c r="I150" s="417">
        <v>4704292.68</v>
      </c>
      <c r="J150" s="417">
        <v>4704292.68</v>
      </c>
      <c r="K150" s="417">
        <v>4704292.68</v>
      </c>
      <c r="L150" s="417">
        <v>0</v>
      </c>
    </row>
    <row r="151" spans="1:12">
      <c r="A151" s="416" t="s">
        <v>435</v>
      </c>
      <c r="B151" s="416" t="s">
        <v>839</v>
      </c>
      <c r="F151" s="417">
        <v>4914790.2699999996</v>
      </c>
      <c r="G151" s="417">
        <v>-210497.59</v>
      </c>
      <c r="H151" s="417">
        <v>4704292.68</v>
      </c>
      <c r="I151" s="417">
        <v>4704292.68</v>
      </c>
      <c r="J151" s="417">
        <v>4704292.68</v>
      </c>
      <c r="K151" s="417">
        <v>4704292.68</v>
      </c>
      <c r="L151" s="417">
        <v>0</v>
      </c>
    </row>
    <row r="153" spans="1:12">
      <c r="A153" s="432" t="s">
        <v>848</v>
      </c>
      <c r="B153" s="432" t="s">
        <v>849</v>
      </c>
      <c r="F153" s="487">
        <v>4914790.2699999996</v>
      </c>
      <c r="G153" s="487">
        <v>-210497.59</v>
      </c>
      <c r="H153" s="487">
        <v>4704292.68</v>
      </c>
      <c r="I153" s="487">
        <v>4704292.68</v>
      </c>
      <c r="J153" s="487">
        <v>4704292.68</v>
      </c>
      <c r="K153" s="487">
        <v>4704292.68</v>
      </c>
      <c r="L153" s="487">
        <v>0</v>
      </c>
    </row>
    <row r="154" spans="1:12">
      <c r="E154" s="413" t="s">
        <v>1026</v>
      </c>
      <c r="F154" s="417">
        <v>4914790.2699999996</v>
      </c>
      <c r="G154" s="417">
        <v>-210497.59</v>
      </c>
      <c r="H154" s="417">
        <v>4704292.68</v>
      </c>
      <c r="I154" s="417">
        <v>4704292.68</v>
      </c>
      <c r="J154" s="417">
        <v>4704292.68</v>
      </c>
      <c r="K154" s="417">
        <v>4704292.68</v>
      </c>
      <c r="L154" s="417">
        <v>0</v>
      </c>
    </row>
    <row r="156" spans="1:12">
      <c r="A156" s="431" t="s">
        <v>658</v>
      </c>
      <c r="B156" s="431" t="s">
        <v>659</v>
      </c>
    </row>
    <row r="158" spans="1:12">
      <c r="A158" s="431" t="s">
        <v>438</v>
      </c>
      <c r="B158" s="431" t="s">
        <v>833</v>
      </c>
      <c r="F158" s="417">
        <v>78572510.920000002</v>
      </c>
      <c r="G158" s="417">
        <v>14873692.6</v>
      </c>
      <c r="H158" s="417">
        <v>93446203.519999996</v>
      </c>
      <c r="I158" s="417">
        <v>93446203.480000004</v>
      </c>
      <c r="J158" s="417">
        <v>93446203.480000004</v>
      </c>
      <c r="K158" s="417">
        <v>93347013</v>
      </c>
      <c r="L158" s="417">
        <v>0.04</v>
      </c>
    </row>
    <row r="159" spans="1:12">
      <c r="A159" s="416" t="s">
        <v>435</v>
      </c>
      <c r="B159" s="416" t="s">
        <v>839</v>
      </c>
      <c r="F159" s="417">
        <v>78572510.920000002</v>
      </c>
      <c r="G159" s="417">
        <v>14873692.6</v>
      </c>
      <c r="H159" s="417">
        <v>93446203.519999996</v>
      </c>
      <c r="I159" s="417">
        <v>93446203.480000004</v>
      </c>
      <c r="J159" s="417">
        <v>93446203.480000004</v>
      </c>
      <c r="K159" s="417">
        <v>93347013</v>
      </c>
      <c r="L159" s="417">
        <v>0.04</v>
      </c>
    </row>
    <row r="161" spans="1:12">
      <c r="A161" s="432" t="s">
        <v>840</v>
      </c>
      <c r="B161" s="432" t="s">
        <v>841</v>
      </c>
      <c r="F161" s="487">
        <v>78572510.920000002</v>
      </c>
      <c r="G161" s="487">
        <v>14873692.6</v>
      </c>
      <c r="H161" s="487">
        <v>93446203.519999996</v>
      </c>
      <c r="I161" s="487">
        <v>93446203.480000004</v>
      </c>
      <c r="J161" s="487">
        <v>93446203.480000004</v>
      </c>
      <c r="K161" s="487">
        <v>93347013</v>
      </c>
      <c r="L161" s="487">
        <v>0.04</v>
      </c>
    </row>
    <row r="162" spans="1:12">
      <c r="E162" s="413" t="s">
        <v>1026</v>
      </c>
      <c r="F162" s="417">
        <v>78572510.920000002</v>
      </c>
      <c r="G162" s="417">
        <v>14873692.6</v>
      </c>
      <c r="H162" s="417">
        <v>93446203.519999996</v>
      </c>
      <c r="I162" s="417">
        <v>93446203.480000004</v>
      </c>
      <c r="J162" s="417">
        <v>93446203.480000004</v>
      </c>
      <c r="K162" s="417">
        <v>93347013</v>
      </c>
      <c r="L162" s="417">
        <v>0.04</v>
      </c>
    </row>
    <row r="164" spans="1:12">
      <c r="A164" s="431" t="s">
        <v>660</v>
      </c>
      <c r="B164" s="431" t="s">
        <v>661</v>
      </c>
    </row>
    <row r="166" spans="1:12">
      <c r="A166" s="431" t="s">
        <v>438</v>
      </c>
      <c r="B166" s="431" t="s">
        <v>833</v>
      </c>
      <c r="F166" s="417">
        <v>92602162.170000002</v>
      </c>
      <c r="G166" s="417">
        <v>20970416.559999999</v>
      </c>
      <c r="H166" s="417">
        <v>113572578.73</v>
      </c>
      <c r="I166" s="417">
        <v>98183290.719999999</v>
      </c>
      <c r="J166" s="417">
        <v>98183290.719999999</v>
      </c>
      <c r="K166" s="417">
        <v>84723812.75</v>
      </c>
      <c r="L166" s="417">
        <v>15389288.01</v>
      </c>
    </row>
    <row r="167" spans="1:12">
      <c r="A167" s="416" t="s">
        <v>435</v>
      </c>
      <c r="B167" s="416" t="s">
        <v>839</v>
      </c>
      <c r="F167" s="417">
        <v>92602162.170000002</v>
      </c>
      <c r="G167" s="417">
        <v>20970416.559999999</v>
      </c>
      <c r="H167" s="417">
        <v>113572578.73</v>
      </c>
      <c r="I167" s="417">
        <v>98183290.719999999</v>
      </c>
      <c r="J167" s="417">
        <v>98183290.719999999</v>
      </c>
      <c r="K167" s="417">
        <v>84723812.75</v>
      </c>
      <c r="L167" s="417">
        <v>15389288.01</v>
      </c>
    </row>
    <row r="169" spans="1:12">
      <c r="A169" s="432" t="s">
        <v>840</v>
      </c>
      <c r="B169" s="432" t="s">
        <v>841</v>
      </c>
      <c r="F169" s="487">
        <v>92602162.170000002</v>
      </c>
      <c r="G169" s="487">
        <v>20970416.559999999</v>
      </c>
      <c r="H169" s="487">
        <v>113572578.73</v>
      </c>
      <c r="I169" s="487">
        <v>98183290.719999999</v>
      </c>
      <c r="J169" s="487">
        <v>98183290.719999999</v>
      </c>
      <c r="K169" s="487">
        <v>84723812.75</v>
      </c>
      <c r="L169" s="487">
        <v>15389288.01</v>
      </c>
    </row>
    <row r="170" spans="1:12">
      <c r="E170" s="413" t="s">
        <v>1026</v>
      </c>
      <c r="F170" s="417">
        <v>92602162.170000002</v>
      </c>
      <c r="G170" s="417">
        <v>20970416.559999999</v>
      </c>
      <c r="H170" s="417">
        <v>113572578.73</v>
      </c>
      <c r="I170" s="417">
        <v>98183290.719999999</v>
      </c>
      <c r="J170" s="417">
        <v>98183290.719999999</v>
      </c>
      <c r="K170" s="417">
        <v>84723812.75</v>
      </c>
      <c r="L170" s="417">
        <v>15389288.01</v>
      </c>
    </row>
    <row r="172" spans="1:12">
      <c r="A172" s="431" t="s">
        <v>662</v>
      </c>
      <c r="B172" s="431" t="s">
        <v>663</v>
      </c>
    </row>
    <row r="174" spans="1:12">
      <c r="A174" s="431" t="s">
        <v>438</v>
      </c>
      <c r="B174" s="431" t="s">
        <v>833</v>
      </c>
      <c r="F174" s="417">
        <v>526514028.87</v>
      </c>
      <c r="G174" s="417">
        <v>-7947348.5499999998</v>
      </c>
      <c r="H174" s="417">
        <v>518566680.31999999</v>
      </c>
      <c r="I174" s="417">
        <v>517808829.27999997</v>
      </c>
      <c r="J174" s="417">
        <v>517808829.27999997</v>
      </c>
      <c r="K174" s="417">
        <v>517105885.38999999</v>
      </c>
      <c r="L174" s="417">
        <v>757851.04</v>
      </c>
    </row>
    <row r="175" spans="1:12">
      <c r="A175" s="416" t="s">
        <v>435</v>
      </c>
      <c r="B175" s="416" t="s">
        <v>839</v>
      </c>
      <c r="F175" s="417">
        <v>526514028.87</v>
      </c>
      <c r="G175" s="417">
        <v>-7947348.5499999998</v>
      </c>
      <c r="H175" s="417">
        <v>518566680.31999999</v>
      </c>
      <c r="I175" s="417">
        <v>517808829.27999997</v>
      </c>
      <c r="J175" s="417">
        <v>517808829.27999997</v>
      </c>
      <c r="K175" s="417">
        <v>517105885.38999999</v>
      </c>
      <c r="L175" s="417">
        <v>757851.04</v>
      </c>
    </row>
    <row r="177" spans="1:12">
      <c r="A177" s="432" t="s">
        <v>840</v>
      </c>
      <c r="B177" s="432" t="s">
        <v>841</v>
      </c>
      <c r="F177" s="487">
        <v>526514028.87</v>
      </c>
      <c r="G177" s="487">
        <v>-7947348.5499999998</v>
      </c>
      <c r="H177" s="487">
        <v>518566680.31999999</v>
      </c>
      <c r="I177" s="487">
        <v>517808829.27999997</v>
      </c>
      <c r="J177" s="487">
        <v>517808829.27999997</v>
      </c>
      <c r="K177" s="487">
        <v>517105885.38999999</v>
      </c>
      <c r="L177" s="487">
        <v>757851.04</v>
      </c>
    </row>
    <row r="178" spans="1:12">
      <c r="E178" s="413" t="s">
        <v>1026</v>
      </c>
      <c r="F178" s="417">
        <v>526514028.87</v>
      </c>
      <c r="G178" s="417">
        <v>-7947348.5499999998</v>
      </c>
      <c r="H178" s="417">
        <v>518566680.31999999</v>
      </c>
      <c r="I178" s="417">
        <v>517808829.27999997</v>
      </c>
      <c r="J178" s="417">
        <v>517808829.27999997</v>
      </c>
      <c r="K178" s="417">
        <v>517105885.38999999</v>
      </c>
      <c r="L178" s="417">
        <v>757851.04</v>
      </c>
    </row>
    <row r="180" spans="1:12">
      <c r="A180" s="431" t="s">
        <v>664</v>
      </c>
      <c r="B180" s="431" t="s">
        <v>665</v>
      </c>
    </row>
    <row r="182" spans="1:12">
      <c r="A182" s="431" t="s">
        <v>438</v>
      </c>
      <c r="B182" s="431" t="s">
        <v>833</v>
      </c>
      <c r="F182" s="417">
        <v>28140222.620000001</v>
      </c>
      <c r="G182" s="417">
        <v>4252003.3600000003</v>
      </c>
      <c r="H182" s="417">
        <v>32392225.98</v>
      </c>
      <c r="I182" s="417">
        <v>32392225.98</v>
      </c>
      <c r="J182" s="417">
        <v>32392225.98</v>
      </c>
      <c r="K182" s="417">
        <v>32355168.100000001</v>
      </c>
      <c r="L182" s="417">
        <v>0</v>
      </c>
    </row>
    <row r="183" spans="1:12">
      <c r="A183" s="416" t="s">
        <v>438</v>
      </c>
      <c r="B183" s="416" t="s">
        <v>834</v>
      </c>
      <c r="F183" s="417">
        <v>28140222.620000001</v>
      </c>
      <c r="G183" s="417">
        <v>4252003.3600000003</v>
      </c>
      <c r="H183" s="417">
        <v>32392225.98</v>
      </c>
      <c r="I183" s="417">
        <v>32392225.98</v>
      </c>
      <c r="J183" s="417">
        <v>32392225.98</v>
      </c>
      <c r="K183" s="417">
        <v>32355168.100000001</v>
      </c>
      <c r="L183" s="417">
        <v>0</v>
      </c>
    </row>
    <row r="185" spans="1:12">
      <c r="A185" s="432" t="s">
        <v>835</v>
      </c>
      <c r="B185" s="432" t="s">
        <v>836</v>
      </c>
      <c r="F185" s="487">
        <v>28140222.620000001</v>
      </c>
      <c r="G185" s="487">
        <v>4252003.3600000003</v>
      </c>
      <c r="H185" s="487">
        <v>32392225.98</v>
      </c>
      <c r="I185" s="487">
        <v>32392225.98</v>
      </c>
      <c r="J185" s="487">
        <v>32392225.98</v>
      </c>
      <c r="K185" s="487">
        <v>32355168.100000001</v>
      </c>
      <c r="L185" s="487">
        <v>0</v>
      </c>
    </row>
    <row r="186" spans="1:12">
      <c r="E186" s="413" t="s">
        <v>1026</v>
      </c>
      <c r="F186" s="417">
        <v>28140222.620000001</v>
      </c>
      <c r="G186" s="417">
        <v>4252003.3600000003</v>
      </c>
      <c r="H186" s="417">
        <v>32392225.98</v>
      </c>
      <c r="I186" s="417">
        <v>32392225.98</v>
      </c>
      <c r="J186" s="417">
        <v>32392225.98</v>
      </c>
      <c r="K186" s="417">
        <v>32355168.100000001</v>
      </c>
      <c r="L186" s="417">
        <v>0</v>
      </c>
    </row>
    <row r="188" spans="1:12">
      <c r="A188" s="431" t="s">
        <v>666</v>
      </c>
      <c r="B188" s="431" t="s">
        <v>667</v>
      </c>
    </row>
    <row r="190" spans="1:12">
      <c r="A190" s="431" t="s">
        <v>438</v>
      </c>
      <c r="B190" s="431" t="s">
        <v>833</v>
      </c>
      <c r="F190" s="417">
        <v>7925896.3200000003</v>
      </c>
      <c r="G190" s="417">
        <v>601563534.52999997</v>
      </c>
      <c r="H190" s="417">
        <v>609489430.85000002</v>
      </c>
      <c r="I190" s="417">
        <v>111897846.65000001</v>
      </c>
      <c r="J190" s="417">
        <v>111897846.65000001</v>
      </c>
      <c r="K190" s="417">
        <v>39270647.920000002</v>
      </c>
      <c r="L190" s="417">
        <v>497591584.19999999</v>
      </c>
    </row>
    <row r="191" spans="1:12">
      <c r="A191" s="416" t="s">
        <v>435</v>
      </c>
      <c r="B191" s="416" t="s">
        <v>839</v>
      </c>
      <c r="F191" s="417">
        <v>7925896.3200000003</v>
      </c>
      <c r="G191" s="417">
        <v>601563534.52999997</v>
      </c>
      <c r="H191" s="417">
        <v>609489430.85000002</v>
      </c>
      <c r="I191" s="417">
        <v>111897846.65000001</v>
      </c>
      <c r="J191" s="417">
        <v>111897846.65000001</v>
      </c>
      <c r="K191" s="417">
        <v>39270647.920000002</v>
      </c>
      <c r="L191" s="417">
        <v>497591584.19999999</v>
      </c>
    </row>
    <row r="193" spans="1:12">
      <c r="A193" s="432" t="s">
        <v>842</v>
      </c>
      <c r="B193" s="432" t="s">
        <v>843</v>
      </c>
      <c r="F193" s="487">
        <v>7925896.3200000003</v>
      </c>
      <c r="G193" s="487">
        <v>601563534.52999997</v>
      </c>
      <c r="H193" s="487">
        <v>609489430.85000002</v>
      </c>
      <c r="I193" s="487">
        <v>111897846.65000001</v>
      </c>
      <c r="J193" s="487">
        <v>111897846.65000001</v>
      </c>
      <c r="K193" s="487">
        <v>39270647.920000002</v>
      </c>
      <c r="L193" s="487">
        <v>497591584.19999999</v>
      </c>
    </row>
    <row r="194" spans="1:12">
      <c r="E194" s="413" t="s">
        <v>1026</v>
      </c>
      <c r="F194" s="417">
        <v>7925896.3200000003</v>
      </c>
      <c r="G194" s="417">
        <v>601563534.52999997</v>
      </c>
      <c r="H194" s="417">
        <v>609489430.85000002</v>
      </c>
      <c r="I194" s="417">
        <v>111897846.65000001</v>
      </c>
      <c r="J194" s="417">
        <v>111897846.65000001</v>
      </c>
      <c r="K194" s="417">
        <v>39270647.920000002</v>
      </c>
      <c r="L194" s="417">
        <v>497591584.19999999</v>
      </c>
    </row>
    <row r="196" spans="1:12">
      <c r="A196" s="431" t="s">
        <v>668</v>
      </c>
      <c r="B196" s="431" t="s">
        <v>669</v>
      </c>
    </row>
    <row r="198" spans="1:12">
      <c r="A198" s="431" t="s">
        <v>438</v>
      </c>
      <c r="B198" s="431" t="s">
        <v>833</v>
      </c>
      <c r="F198" s="417">
        <v>184243341</v>
      </c>
      <c r="G198" s="417">
        <v>83722106.060000002</v>
      </c>
      <c r="H198" s="417">
        <v>267965447.06</v>
      </c>
      <c r="I198" s="417">
        <v>267852798.83000001</v>
      </c>
      <c r="J198" s="417">
        <v>267852798.83000001</v>
      </c>
      <c r="K198" s="417">
        <v>265936164.19</v>
      </c>
      <c r="L198" s="417">
        <v>112648.2299999988</v>
      </c>
    </row>
    <row r="199" spans="1:12">
      <c r="A199" s="416" t="s">
        <v>435</v>
      </c>
      <c r="B199" s="416" t="s">
        <v>839</v>
      </c>
      <c r="F199" s="417">
        <v>184243341</v>
      </c>
      <c r="G199" s="417">
        <v>83722106.060000002</v>
      </c>
      <c r="H199" s="417">
        <v>267965447.06</v>
      </c>
      <c r="I199" s="417">
        <v>267852798.83000001</v>
      </c>
      <c r="J199" s="417">
        <v>267852798.83000001</v>
      </c>
      <c r="K199" s="417">
        <v>265936164.19</v>
      </c>
      <c r="L199" s="417">
        <v>112648.2299999988</v>
      </c>
    </row>
    <row r="201" spans="1:12">
      <c r="A201" s="432" t="s">
        <v>840</v>
      </c>
      <c r="B201" s="432" t="s">
        <v>841</v>
      </c>
      <c r="F201" s="487">
        <v>184243341</v>
      </c>
      <c r="G201" s="487">
        <v>83722106.060000002</v>
      </c>
      <c r="H201" s="487">
        <v>267965447.06</v>
      </c>
      <c r="I201" s="487">
        <v>267852798.83000001</v>
      </c>
      <c r="J201" s="487">
        <v>267852798.83000001</v>
      </c>
      <c r="K201" s="487">
        <v>265936164.19</v>
      </c>
      <c r="L201" s="487">
        <v>112648.2299999988</v>
      </c>
    </row>
    <row r="202" spans="1:12">
      <c r="E202" s="413" t="s">
        <v>1026</v>
      </c>
      <c r="F202" s="417">
        <v>184243341</v>
      </c>
      <c r="G202" s="417">
        <v>83722106.060000002</v>
      </c>
      <c r="H202" s="417">
        <v>267965447.06</v>
      </c>
      <c r="I202" s="417">
        <v>267852798.83000001</v>
      </c>
      <c r="J202" s="417">
        <v>267852798.83000001</v>
      </c>
      <c r="K202" s="417">
        <v>265936164.19</v>
      </c>
      <c r="L202" s="417">
        <v>112648.2299999988</v>
      </c>
    </row>
    <row r="204" spans="1:12">
      <c r="A204" s="431" t="s">
        <v>670</v>
      </c>
      <c r="B204" s="431" t="s">
        <v>671</v>
      </c>
    </row>
    <row r="206" spans="1:12">
      <c r="A206" s="431" t="s">
        <v>438</v>
      </c>
      <c r="B206" s="431" t="s">
        <v>833</v>
      </c>
      <c r="F206" s="417">
        <v>28232953750</v>
      </c>
      <c r="G206" s="417">
        <v>2741247465.96</v>
      </c>
      <c r="H206" s="417">
        <v>30974201215.959999</v>
      </c>
      <c r="I206" s="417">
        <v>30973991270</v>
      </c>
      <c r="J206" s="417">
        <v>30973991270</v>
      </c>
      <c r="K206" s="417">
        <v>30886751026.860001</v>
      </c>
      <c r="L206" s="417">
        <v>209945.96000000031</v>
      </c>
    </row>
    <row r="207" spans="1:12">
      <c r="A207" s="416" t="s">
        <v>435</v>
      </c>
      <c r="B207" s="416" t="s">
        <v>839</v>
      </c>
      <c r="F207" s="417">
        <v>26129864013.119999</v>
      </c>
      <c r="G207" s="417">
        <v>1929349031.4400001</v>
      </c>
      <c r="H207" s="417">
        <v>28059213044.560001</v>
      </c>
      <c r="I207" s="417">
        <v>28059112121.060001</v>
      </c>
      <c r="J207" s="417">
        <v>28059112121.060001</v>
      </c>
      <c r="K207" s="417">
        <v>28033112855.459999</v>
      </c>
      <c r="L207" s="417">
        <v>100923.50000000029</v>
      </c>
    </row>
    <row r="209" spans="1:12">
      <c r="A209" s="432" t="s">
        <v>840</v>
      </c>
      <c r="B209" s="432" t="s">
        <v>841</v>
      </c>
      <c r="F209" s="487">
        <v>26129864013.119999</v>
      </c>
      <c r="G209" s="487">
        <v>1843391940.5899999</v>
      </c>
      <c r="H209" s="487">
        <v>27973255953.709999</v>
      </c>
      <c r="I209" s="487">
        <v>27973172538.970001</v>
      </c>
      <c r="J209" s="487">
        <v>27973172538.970001</v>
      </c>
      <c r="K209" s="487">
        <v>27947173273.369999</v>
      </c>
      <c r="L209" s="487">
        <v>83414.740000000296</v>
      </c>
    </row>
    <row r="210" spans="1:12">
      <c r="A210" s="432" t="s">
        <v>846</v>
      </c>
      <c r="B210" s="432" t="s">
        <v>847</v>
      </c>
      <c r="F210" s="487">
        <v>0</v>
      </c>
      <c r="G210" s="487">
        <v>85957090.849999994</v>
      </c>
      <c r="H210" s="487">
        <v>85957090.849999994</v>
      </c>
      <c r="I210" s="487">
        <v>85939582.090000004</v>
      </c>
      <c r="J210" s="487">
        <v>85939582.090000004</v>
      </c>
      <c r="K210" s="487">
        <v>85939582.090000004</v>
      </c>
      <c r="L210" s="487">
        <v>17508.759999999998</v>
      </c>
    </row>
    <row r="211" spans="1:12">
      <c r="A211" s="416" t="s">
        <v>457</v>
      </c>
      <c r="B211" s="416" t="s">
        <v>852</v>
      </c>
      <c r="F211" s="417">
        <v>2103089736.8800001</v>
      </c>
      <c r="G211" s="417">
        <v>811898434.51999998</v>
      </c>
      <c r="H211" s="417">
        <v>2914988171.4000001</v>
      </c>
      <c r="I211" s="417">
        <v>2914879148.9400001</v>
      </c>
      <c r="J211" s="417">
        <v>2914879148.9400001</v>
      </c>
      <c r="K211" s="417">
        <v>2853638171.4000001</v>
      </c>
      <c r="L211" s="417">
        <v>109022.46</v>
      </c>
    </row>
    <row r="213" spans="1:12">
      <c r="A213" s="432" t="s">
        <v>853</v>
      </c>
      <c r="B213" s="432" t="s">
        <v>854</v>
      </c>
      <c r="F213" s="487">
        <v>2103089736.8800001</v>
      </c>
      <c r="G213" s="487">
        <v>811898434.51999998</v>
      </c>
      <c r="H213" s="487">
        <v>2914988171.4000001</v>
      </c>
      <c r="I213" s="487">
        <v>2914879148.9400001</v>
      </c>
      <c r="J213" s="487">
        <v>2914879148.9400001</v>
      </c>
      <c r="K213" s="487">
        <v>2853638171.4000001</v>
      </c>
      <c r="L213" s="487">
        <v>109022.46</v>
      </c>
    </row>
    <row r="214" spans="1:12">
      <c r="E214" s="413" t="s">
        <v>1026</v>
      </c>
      <c r="F214" s="417">
        <v>28232953750</v>
      </c>
      <c r="G214" s="417">
        <v>2741247465.96</v>
      </c>
      <c r="H214" s="417">
        <v>30974201215.959999</v>
      </c>
      <c r="I214" s="417">
        <v>30973991270</v>
      </c>
      <c r="J214" s="417">
        <v>30973991270</v>
      </c>
      <c r="K214" s="417">
        <v>30886751026.860001</v>
      </c>
      <c r="L214" s="417">
        <v>209945.96000000031</v>
      </c>
    </row>
    <row r="216" spans="1:12">
      <c r="A216" s="431" t="s">
        <v>672</v>
      </c>
      <c r="B216" s="431" t="s">
        <v>673</v>
      </c>
    </row>
    <row r="218" spans="1:12">
      <c r="A218" s="431" t="s">
        <v>438</v>
      </c>
      <c r="B218" s="431" t="s">
        <v>833</v>
      </c>
      <c r="F218" s="417">
        <v>45198072.280000001</v>
      </c>
      <c r="G218" s="417">
        <v>711378054.47000003</v>
      </c>
      <c r="H218" s="417">
        <v>756576126.75</v>
      </c>
      <c r="I218" s="417">
        <v>355778201.63</v>
      </c>
      <c r="J218" s="417">
        <v>355778201.63</v>
      </c>
      <c r="K218" s="417">
        <v>262917624.11000001</v>
      </c>
      <c r="L218" s="417">
        <v>400797925.12</v>
      </c>
    </row>
    <row r="219" spans="1:12">
      <c r="A219" s="416" t="s">
        <v>435</v>
      </c>
      <c r="B219" s="416" t="s">
        <v>839</v>
      </c>
      <c r="F219" s="417">
        <v>45198072.280000001</v>
      </c>
      <c r="G219" s="417">
        <v>711378054.47000003</v>
      </c>
      <c r="H219" s="417">
        <v>756576126.75</v>
      </c>
      <c r="I219" s="417">
        <v>355778201.63</v>
      </c>
      <c r="J219" s="417">
        <v>355778201.63</v>
      </c>
      <c r="K219" s="417">
        <v>262917624.11000001</v>
      </c>
      <c r="L219" s="417">
        <v>400797925.12</v>
      </c>
    </row>
    <row r="221" spans="1:12">
      <c r="A221" s="432" t="s">
        <v>840</v>
      </c>
      <c r="B221" s="432" t="s">
        <v>841</v>
      </c>
      <c r="F221" s="487">
        <v>0</v>
      </c>
      <c r="G221" s="487">
        <v>400420864</v>
      </c>
      <c r="H221" s="487">
        <v>400420864</v>
      </c>
      <c r="I221" s="487">
        <v>200930771.11000001</v>
      </c>
      <c r="J221" s="487">
        <v>200930771.11000001</v>
      </c>
      <c r="K221" s="487">
        <v>133314891.56999999</v>
      </c>
      <c r="L221" s="487">
        <v>199490092.88999999</v>
      </c>
    </row>
    <row r="222" spans="1:12">
      <c r="A222" s="432" t="s">
        <v>846</v>
      </c>
      <c r="B222" s="432" t="s">
        <v>847</v>
      </c>
      <c r="F222" s="487">
        <v>45198072.280000001</v>
      </c>
      <c r="G222" s="487">
        <v>310957190.47000003</v>
      </c>
      <c r="H222" s="487">
        <v>356155262.75</v>
      </c>
      <c r="I222" s="487">
        <v>154847430.52000001</v>
      </c>
      <c r="J222" s="487">
        <v>154847430.52000001</v>
      </c>
      <c r="K222" s="487">
        <v>129602732.54000001</v>
      </c>
      <c r="L222" s="487">
        <v>201307832.22999999</v>
      </c>
    </row>
    <row r="223" spans="1:12">
      <c r="E223" s="413" t="s">
        <v>1026</v>
      </c>
      <c r="F223" s="417">
        <v>45198072.280000001</v>
      </c>
      <c r="G223" s="417">
        <v>711378054.47000003</v>
      </c>
      <c r="H223" s="417">
        <v>756576126.75</v>
      </c>
      <c r="I223" s="417">
        <v>355778201.63</v>
      </c>
      <c r="J223" s="417">
        <v>355778201.63</v>
      </c>
      <c r="K223" s="417">
        <v>262917624.11000001</v>
      </c>
      <c r="L223" s="417">
        <v>400797925.12</v>
      </c>
    </row>
    <row r="225" spans="1:12">
      <c r="A225" s="431" t="s">
        <v>674</v>
      </c>
      <c r="B225" s="431" t="s">
        <v>675</v>
      </c>
    </row>
    <row r="227" spans="1:12">
      <c r="A227" s="431" t="s">
        <v>438</v>
      </c>
      <c r="B227" s="431" t="s">
        <v>833</v>
      </c>
      <c r="F227" s="417">
        <v>27797821.989999998</v>
      </c>
      <c r="G227" s="417">
        <v>-906198.73</v>
      </c>
      <c r="H227" s="417">
        <v>26891623.260000002</v>
      </c>
      <c r="I227" s="417">
        <v>26891581.93</v>
      </c>
      <c r="J227" s="417">
        <v>26891581.93</v>
      </c>
      <c r="K227" s="417">
        <v>26879581.93</v>
      </c>
      <c r="L227" s="417">
        <v>41.33</v>
      </c>
    </row>
    <row r="228" spans="1:12">
      <c r="A228" s="416" t="s">
        <v>438</v>
      </c>
      <c r="B228" s="416" t="s">
        <v>834</v>
      </c>
      <c r="F228" s="417">
        <v>27797821.989999998</v>
      </c>
      <c r="G228" s="417">
        <v>-906198.73</v>
      </c>
      <c r="H228" s="417">
        <v>26891623.260000002</v>
      </c>
      <c r="I228" s="417">
        <v>26891581.93</v>
      </c>
      <c r="J228" s="417">
        <v>26891581.93</v>
      </c>
      <c r="K228" s="417">
        <v>26879581.93</v>
      </c>
      <c r="L228" s="417">
        <v>41.33</v>
      </c>
    </row>
    <row r="230" spans="1:12">
      <c r="A230" s="432" t="s">
        <v>837</v>
      </c>
      <c r="B230" s="432" t="s">
        <v>838</v>
      </c>
      <c r="F230" s="487">
        <v>27797821.989999998</v>
      </c>
      <c r="G230" s="487">
        <v>-906198.73</v>
      </c>
      <c r="H230" s="487">
        <v>26891623.260000002</v>
      </c>
      <c r="I230" s="487">
        <v>26891581.93</v>
      </c>
      <c r="J230" s="487">
        <v>26891581.93</v>
      </c>
      <c r="K230" s="487">
        <v>26879581.93</v>
      </c>
      <c r="L230" s="487">
        <v>41.33</v>
      </c>
    </row>
    <row r="231" spans="1:12">
      <c r="E231" s="413" t="s">
        <v>1026</v>
      </c>
      <c r="F231" s="417">
        <v>27797821.989999998</v>
      </c>
      <c r="G231" s="417">
        <v>-906198.73</v>
      </c>
      <c r="H231" s="417">
        <v>26891623.260000002</v>
      </c>
      <c r="I231" s="417">
        <v>26891581.93</v>
      </c>
      <c r="J231" s="417">
        <v>26891581.93</v>
      </c>
      <c r="K231" s="417">
        <v>26879581.93</v>
      </c>
      <c r="L231" s="417">
        <v>41.33</v>
      </c>
    </row>
    <row r="233" spans="1:12">
      <c r="A233" s="431" t="s">
        <v>676</v>
      </c>
      <c r="B233" s="431" t="s">
        <v>677</v>
      </c>
    </row>
    <row r="235" spans="1:12">
      <c r="A235" s="431" t="s">
        <v>438</v>
      </c>
      <c r="B235" s="431" t="s">
        <v>833</v>
      </c>
      <c r="F235" s="417">
        <v>15673167.779999999</v>
      </c>
      <c r="G235" s="417">
        <v>5926930.5499999998</v>
      </c>
      <c r="H235" s="417">
        <v>21600098.329999998</v>
      </c>
      <c r="I235" s="417">
        <v>21600098.329999998</v>
      </c>
      <c r="J235" s="417">
        <v>21600098.329999998</v>
      </c>
      <c r="K235" s="417">
        <v>21600098.329999998</v>
      </c>
      <c r="L235" s="417">
        <v>0</v>
      </c>
    </row>
    <row r="236" spans="1:12">
      <c r="A236" s="416" t="s">
        <v>435</v>
      </c>
      <c r="B236" s="416" t="s">
        <v>839</v>
      </c>
      <c r="F236" s="417">
        <v>15673167.779999999</v>
      </c>
      <c r="G236" s="417">
        <v>5926930.5499999998</v>
      </c>
      <c r="H236" s="417">
        <v>21600098.329999998</v>
      </c>
      <c r="I236" s="417">
        <v>21600098.329999998</v>
      </c>
      <c r="J236" s="417">
        <v>21600098.329999998</v>
      </c>
      <c r="K236" s="417">
        <v>21600098.329999998</v>
      </c>
      <c r="L236" s="417">
        <v>0</v>
      </c>
    </row>
    <row r="238" spans="1:12">
      <c r="A238" s="432" t="s">
        <v>840</v>
      </c>
      <c r="B238" s="432" t="s">
        <v>841</v>
      </c>
      <c r="F238" s="487">
        <v>15673167.779999999</v>
      </c>
      <c r="G238" s="487">
        <v>5926930.5499999998</v>
      </c>
      <c r="H238" s="487">
        <v>21600098.329999998</v>
      </c>
      <c r="I238" s="487">
        <v>21600098.329999998</v>
      </c>
      <c r="J238" s="487">
        <v>21600098.329999998</v>
      </c>
      <c r="K238" s="487">
        <v>21600098.329999998</v>
      </c>
      <c r="L238" s="487">
        <v>0</v>
      </c>
    </row>
    <row r="239" spans="1:12">
      <c r="E239" s="413" t="s">
        <v>1026</v>
      </c>
      <c r="F239" s="417">
        <v>15673167.779999999</v>
      </c>
      <c r="G239" s="417">
        <v>5926930.5499999998</v>
      </c>
      <c r="H239" s="417">
        <v>21600098.329999998</v>
      </c>
      <c r="I239" s="417">
        <v>21600098.329999998</v>
      </c>
      <c r="J239" s="417">
        <v>21600098.329999998</v>
      </c>
      <c r="K239" s="417">
        <v>21600098.329999998</v>
      </c>
      <c r="L239" s="417">
        <v>0</v>
      </c>
    </row>
    <row r="241" spans="1:12">
      <c r="A241" s="431" t="s">
        <v>678</v>
      </c>
      <c r="B241" s="431" t="s">
        <v>679</v>
      </c>
    </row>
    <row r="243" spans="1:12">
      <c r="A243" s="431" t="s">
        <v>438</v>
      </c>
      <c r="B243" s="431" t="s">
        <v>833</v>
      </c>
      <c r="F243" s="417">
        <v>31975036</v>
      </c>
      <c r="G243" s="417">
        <v>418231.2</v>
      </c>
      <c r="H243" s="417">
        <v>32393267.199999999</v>
      </c>
      <c r="I243" s="417">
        <v>28962054.859999999</v>
      </c>
      <c r="J243" s="417">
        <v>28962054.859999999</v>
      </c>
      <c r="K243" s="417">
        <v>23742071.989999998</v>
      </c>
      <c r="L243" s="417">
        <v>3431212.34</v>
      </c>
    </row>
    <row r="244" spans="1:12">
      <c r="A244" s="416" t="s">
        <v>435</v>
      </c>
      <c r="B244" s="416" t="s">
        <v>839</v>
      </c>
      <c r="F244" s="417">
        <v>31975036</v>
      </c>
      <c r="G244" s="417">
        <v>418231.2</v>
      </c>
      <c r="H244" s="417">
        <v>32393267.199999999</v>
      </c>
      <c r="I244" s="417">
        <v>28962054.859999999</v>
      </c>
      <c r="J244" s="417">
        <v>28962054.859999999</v>
      </c>
      <c r="K244" s="417">
        <v>23742071.989999998</v>
      </c>
      <c r="L244" s="417">
        <v>3431212.34</v>
      </c>
    </row>
    <row r="246" spans="1:12">
      <c r="A246" s="432" t="s">
        <v>840</v>
      </c>
      <c r="B246" s="432" t="s">
        <v>841</v>
      </c>
      <c r="F246" s="487">
        <v>31975036</v>
      </c>
      <c r="G246" s="487">
        <v>418231.2</v>
      </c>
      <c r="H246" s="487">
        <v>32393267.199999999</v>
      </c>
      <c r="I246" s="487">
        <v>28962054.859999999</v>
      </c>
      <c r="J246" s="487">
        <v>28962054.859999999</v>
      </c>
      <c r="K246" s="487">
        <v>23742071.989999998</v>
      </c>
      <c r="L246" s="487">
        <v>3431212.34</v>
      </c>
    </row>
    <row r="247" spans="1:12">
      <c r="E247" s="413" t="s">
        <v>1026</v>
      </c>
      <c r="F247" s="417">
        <v>31975036</v>
      </c>
      <c r="G247" s="417">
        <v>418231.2</v>
      </c>
      <c r="H247" s="417">
        <v>32393267.199999999</v>
      </c>
      <c r="I247" s="417">
        <v>28962054.859999999</v>
      </c>
      <c r="J247" s="417">
        <v>28962054.859999999</v>
      </c>
      <c r="K247" s="417">
        <v>23742071.989999998</v>
      </c>
      <c r="L247" s="417">
        <v>3431212.34</v>
      </c>
    </row>
    <row r="249" spans="1:12">
      <c r="A249" s="431" t="s">
        <v>680</v>
      </c>
      <c r="B249" s="431" t="s">
        <v>681</v>
      </c>
    </row>
    <row r="251" spans="1:12">
      <c r="A251" s="431" t="s">
        <v>438</v>
      </c>
      <c r="B251" s="431" t="s">
        <v>833</v>
      </c>
      <c r="F251" s="417">
        <v>32328990</v>
      </c>
      <c r="G251" s="417">
        <v>2372749.1</v>
      </c>
      <c r="H251" s="417">
        <v>34701739.100000001</v>
      </c>
      <c r="I251" s="417">
        <v>33280813.25</v>
      </c>
      <c r="J251" s="417">
        <v>33280813.25</v>
      </c>
      <c r="K251" s="417">
        <v>25071794.41</v>
      </c>
      <c r="L251" s="417">
        <v>1420925.85</v>
      </c>
    </row>
    <row r="252" spans="1:12">
      <c r="A252" s="416" t="s">
        <v>435</v>
      </c>
      <c r="B252" s="416" t="s">
        <v>839</v>
      </c>
      <c r="F252" s="417">
        <v>32328990</v>
      </c>
      <c r="G252" s="417">
        <v>2372749.1</v>
      </c>
      <c r="H252" s="417">
        <v>34701739.100000001</v>
      </c>
      <c r="I252" s="417">
        <v>33280813.25</v>
      </c>
      <c r="J252" s="417">
        <v>33280813.25</v>
      </c>
      <c r="K252" s="417">
        <v>25071794.41</v>
      </c>
      <c r="L252" s="417">
        <v>1420925.85</v>
      </c>
    </row>
    <row r="254" spans="1:12">
      <c r="A254" s="432" t="s">
        <v>840</v>
      </c>
      <c r="B254" s="432" t="s">
        <v>841</v>
      </c>
      <c r="F254" s="487">
        <v>32328990</v>
      </c>
      <c r="G254" s="487">
        <v>2372749.1</v>
      </c>
      <c r="H254" s="487">
        <v>34701739.100000001</v>
      </c>
      <c r="I254" s="487">
        <v>33280813.25</v>
      </c>
      <c r="J254" s="487">
        <v>33280813.25</v>
      </c>
      <c r="K254" s="487">
        <v>25071794.41</v>
      </c>
      <c r="L254" s="487">
        <v>1420925.85</v>
      </c>
    </row>
    <row r="255" spans="1:12">
      <c r="E255" s="413" t="s">
        <v>1026</v>
      </c>
      <c r="F255" s="417">
        <v>32328990</v>
      </c>
      <c r="G255" s="417">
        <v>2372749.1</v>
      </c>
      <c r="H255" s="417">
        <v>34701739.100000001</v>
      </c>
      <c r="I255" s="417">
        <v>33280813.25</v>
      </c>
      <c r="J255" s="417">
        <v>33280813.25</v>
      </c>
      <c r="K255" s="417">
        <v>25071794.41</v>
      </c>
      <c r="L255" s="417">
        <v>1420925.85</v>
      </c>
    </row>
    <row r="257" spans="1:12">
      <c r="A257" s="431" t="s">
        <v>682</v>
      </c>
      <c r="B257" s="431" t="s">
        <v>683</v>
      </c>
    </row>
    <row r="259" spans="1:12">
      <c r="A259" s="431" t="s">
        <v>438</v>
      </c>
      <c r="B259" s="431" t="s">
        <v>833</v>
      </c>
      <c r="F259" s="417">
        <v>46722304.719999999</v>
      </c>
      <c r="G259" s="417">
        <v>-5410757.2400000002</v>
      </c>
      <c r="H259" s="417">
        <v>41311547.479999997</v>
      </c>
      <c r="I259" s="417">
        <v>41311547.479999997</v>
      </c>
      <c r="J259" s="417">
        <v>41140259.479999997</v>
      </c>
      <c r="K259" s="417">
        <v>40501400.490000002</v>
      </c>
      <c r="L259" s="417">
        <v>0</v>
      </c>
    </row>
    <row r="260" spans="1:12">
      <c r="A260" s="416" t="s">
        <v>435</v>
      </c>
      <c r="B260" s="416" t="s">
        <v>839</v>
      </c>
      <c r="F260" s="417">
        <v>46722304.719999999</v>
      </c>
      <c r="G260" s="417">
        <v>-5410757.2400000002</v>
      </c>
      <c r="H260" s="417">
        <v>41311547.479999997</v>
      </c>
      <c r="I260" s="417">
        <v>41311547.479999997</v>
      </c>
      <c r="J260" s="417">
        <v>41140259.479999997</v>
      </c>
      <c r="K260" s="417">
        <v>40501400.490000002</v>
      </c>
      <c r="L260" s="417">
        <v>0</v>
      </c>
    </row>
    <row r="262" spans="1:12">
      <c r="A262" s="432" t="s">
        <v>840</v>
      </c>
      <c r="B262" s="432" t="s">
        <v>841</v>
      </c>
      <c r="F262" s="487">
        <v>44960774.990000002</v>
      </c>
      <c r="G262" s="487">
        <v>-5389173.9900000002</v>
      </c>
      <c r="H262" s="487">
        <v>39571601</v>
      </c>
      <c r="I262" s="487">
        <v>39571601</v>
      </c>
      <c r="J262" s="487">
        <v>39408628.479999997</v>
      </c>
      <c r="K262" s="487">
        <v>38800937.609999999</v>
      </c>
      <c r="L262" s="487">
        <v>0</v>
      </c>
    </row>
    <row r="263" spans="1:12">
      <c r="A263" s="432" t="s">
        <v>842</v>
      </c>
      <c r="B263" s="432" t="s">
        <v>843</v>
      </c>
      <c r="F263" s="487">
        <v>1761529.73</v>
      </c>
      <c r="G263" s="487">
        <v>-21583.25</v>
      </c>
      <c r="H263" s="487">
        <v>1739946.48</v>
      </c>
      <c r="I263" s="487">
        <v>1739946.48</v>
      </c>
      <c r="J263" s="487">
        <v>1731631</v>
      </c>
      <c r="K263" s="487">
        <v>1700462.88</v>
      </c>
      <c r="L263" s="487">
        <v>0</v>
      </c>
    </row>
    <row r="264" spans="1:12">
      <c r="E264" s="413" t="s">
        <v>1026</v>
      </c>
      <c r="F264" s="417">
        <v>46722304.719999999</v>
      </c>
      <c r="G264" s="417">
        <v>-5410757.2400000002</v>
      </c>
      <c r="H264" s="417">
        <v>41311547.479999997</v>
      </c>
      <c r="I264" s="417">
        <v>41311547.479999997</v>
      </c>
      <c r="J264" s="417">
        <v>41140259.479999997</v>
      </c>
      <c r="K264" s="417">
        <v>40501400.490000002</v>
      </c>
      <c r="L264" s="417">
        <v>0</v>
      </c>
    </row>
    <row r="266" spans="1:12">
      <c r="A266" s="431" t="s">
        <v>684</v>
      </c>
      <c r="B266" s="431" t="s">
        <v>685</v>
      </c>
    </row>
    <row r="268" spans="1:12">
      <c r="A268" s="431" t="s">
        <v>438</v>
      </c>
      <c r="B268" s="431" t="s">
        <v>833</v>
      </c>
      <c r="F268" s="417">
        <v>336805202.97000003</v>
      </c>
      <c r="G268" s="417">
        <v>192334225.13999999</v>
      </c>
      <c r="H268" s="417">
        <v>529139428.11000001</v>
      </c>
      <c r="I268" s="417">
        <v>443093459.95999998</v>
      </c>
      <c r="J268" s="417">
        <v>443093459.95999998</v>
      </c>
      <c r="K268" s="417">
        <v>439057413.85000002</v>
      </c>
      <c r="L268" s="417">
        <v>86045968.150000006</v>
      </c>
    </row>
    <row r="269" spans="1:12">
      <c r="A269" s="416" t="s">
        <v>435</v>
      </c>
      <c r="B269" s="416" t="s">
        <v>839</v>
      </c>
      <c r="F269" s="417">
        <v>336805202.97000003</v>
      </c>
      <c r="G269" s="417">
        <v>192334225.13999999</v>
      </c>
      <c r="H269" s="417">
        <v>529139428.11000001</v>
      </c>
      <c r="I269" s="417">
        <v>443093459.95999998</v>
      </c>
      <c r="J269" s="417">
        <v>443093459.95999998</v>
      </c>
      <c r="K269" s="417">
        <v>439057413.85000002</v>
      </c>
      <c r="L269" s="417">
        <v>86045968.150000006</v>
      </c>
    </row>
    <row r="271" spans="1:12">
      <c r="A271" s="432" t="s">
        <v>840</v>
      </c>
      <c r="B271" s="432" t="s">
        <v>841</v>
      </c>
      <c r="F271" s="487">
        <v>336805202.97000003</v>
      </c>
      <c r="G271" s="487">
        <v>192334225.13999999</v>
      </c>
      <c r="H271" s="487">
        <v>529139428.11000001</v>
      </c>
      <c r="I271" s="487">
        <v>443093459.95999998</v>
      </c>
      <c r="J271" s="487">
        <v>443093459.95999998</v>
      </c>
      <c r="K271" s="487">
        <v>439057413.85000002</v>
      </c>
      <c r="L271" s="487">
        <v>86045968.150000006</v>
      </c>
    </row>
    <row r="272" spans="1:12">
      <c r="E272" s="413" t="s">
        <v>1026</v>
      </c>
      <c r="F272" s="417">
        <v>336805202.97000003</v>
      </c>
      <c r="G272" s="417">
        <v>192334225.13999999</v>
      </c>
      <c r="H272" s="417">
        <v>529139428.11000001</v>
      </c>
      <c r="I272" s="417">
        <v>443093459.95999998</v>
      </c>
      <c r="J272" s="417">
        <v>443093459.95999998</v>
      </c>
      <c r="K272" s="417">
        <v>439057413.85000002</v>
      </c>
      <c r="L272" s="417">
        <v>86045968.150000006</v>
      </c>
    </row>
    <row r="274" spans="1:12">
      <c r="A274" s="431" t="s">
        <v>686</v>
      </c>
      <c r="B274" s="431" t="s">
        <v>687</v>
      </c>
    </row>
    <row r="276" spans="1:12">
      <c r="A276" s="431" t="s">
        <v>438</v>
      </c>
      <c r="B276" s="431" t="s">
        <v>833</v>
      </c>
      <c r="F276" s="417">
        <v>9722770301.3999996</v>
      </c>
      <c r="G276" s="417">
        <v>2668353418.27</v>
      </c>
      <c r="H276" s="417">
        <v>12391123719.67</v>
      </c>
      <c r="I276" s="417">
        <v>11978466143.200001</v>
      </c>
      <c r="J276" s="417">
        <v>11978466143.200001</v>
      </c>
      <c r="K276" s="417">
        <v>11047528122.219999</v>
      </c>
      <c r="L276" s="417">
        <v>412657576.47000062</v>
      </c>
    </row>
    <row r="277" spans="1:12">
      <c r="A277" s="416" t="s">
        <v>435</v>
      </c>
      <c r="B277" s="416" t="s">
        <v>839</v>
      </c>
      <c r="F277" s="417">
        <v>9722770301.3999996</v>
      </c>
      <c r="G277" s="417">
        <v>2668353418.27</v>
      </c>
      <c r="H277" s="417">
        <v>12391123719.67</v>
      </c>
      <c r="I277" s="417">
        <v>11978466143.200001</v>
      </c>
      <c r="J277" s="417">
        <v>11978466143.200001</v>
      </c>
      <c r="K277" s="417">
        <v>11047528122.219999</v>
      </c>
      <c r="L277" s="417">
        <v>412657576.47000062</v>
      </c>
    </row>
    <row r="279" spans="1:12">
      <c r="A279" s="432" t="s">
        <v>840</v>
      </c>
      <c r="B279" s="432" t="s">
        <v>841</v>
      </c>
      <c r="F279" s="487">
        <v>9722770301.3999996</v>
      </c>
      <c r="G279" s="487">
        <v>2668353418.27</v>
      </c>
      <c r="H279" s="487">
        <v>12391123719.67</v>
      </c>
      <c r="I279" s="487">
        <v>11978466143.200001</v>
      </c>
      <c r="J279" s="487">
        <v>11978466143.200001</v>
      </c>
      <c r="K279" s="487">
        <v>11047528122.219999</v>
      </c>
      <c r="L279" s="487">
        <v>412657576.47000062</v>
      </c>
    </row>
    <row r="280" spans="1:12">
      <c r="E280" s="413" t="s">
        <v>1026</v>
      </c>
      <c r="F280" s="417">
        <v>9722770301.3999996</v>
      </c>
      <c r="G280" s="417">
        <v>2668353418.27</v>
      </c>
      <c r="H280" s="417">
        <v>12391123719.67</v>
      </c>
      <c r="I280" s="417">
        <v>11978466143.200001</v>
      </c>
      <c r="J280" s="417">
        <v>11978466143.200001</v>
      </c>
      <c r="K280" s="417">
        <v>11047528122.219999</v>
      </c>
      <c r="L280" s="417">
        <v>412657576.47000062</v>
      </c>
    </row>
    <row r="282" spans="1:12">
      <c r="A282" s="431" t="s">
        <v>688</v>
      </c>
      <c r="B282" s="431" t="s">
        <v>689</v>
      </c>
    </row>
    <row r="284" spans="1:12">
      <c r="A284" s="431" t="s">
        <v>438</v>
      </c>
      <c r="B284" s="431" t="s">
        <v>833</v>
      </c>
      <c r="F284" s="417">
        <v>401310656.30000001</v>
      </c>
      <c r="G284" s="417">
        <v>1042006247.5</v>
      </c>
      <c r="H284" s="417">
        <v>1443316903.8</v>
      </c>
      <c r="I284" s="417">
        <v>1442043089.52</v>
      </c>
      <c r="J284" s="417">
        <v>1442043089.52</v>
      </c>
      <c r="K284" s="417">
        <v>1315046349.77</v>
      </c>
      <c r="L284" s="417">
        <v>1273814.2800000024</v>
      </c>
    </row>
    <row r="285" spans="1:12">
      <c r="A285" s="416" t="s">
        <v>435</v>
      </c>
      <c r="B285" s="416" t="s">
        <v>839</v>
      </c>
      <c r="F285" s="417">
        <v>401310656.30000001</v>
      </c>
      <c r="G285" s="417">
        <v>1042006247.5</v>
      </c>
      <c r="H285" s="417">
        <v>1443316903.8</v>
      </c>
      <c r="I285" s="417">
        <v>1442043089.52</v>
      </c>
      <c r="J285" s="417">
        <v>1442043089.52</v>
      </c>
      <c r="K285" s="417">
        <v>1315046349.77</v>
      </c>
      <c r="L285" s="417">
        <v>1273814.2800000024</v>
      </c>
    </row>
    <row r="287" spans="1:12">
      <c r="A287" s="432" t="s">
        <v>840</v>
      </c>
      <c r="B287" s="432" t="s">
        <v>841</v>
      </c>
      <c r="F287" s="487">
        <v>401310656.30000001</v>
      </c>
      <c r="G287" s="487">
        <v>1042006247.5</v>
      </c>
      <c r="H287" s="487">
        <v>1443316903.8</v>
      </c>
      <c r="I287" s="487">
        <v>1442043089.52</v>
      </c>
      <c r="J287" s="487">
        <v>1442043089.52</v>
      </c>
      <c r="K287" s="487">
        <v>1315046349.77</v>
      </c>
      <c r="L287" s="487">
        <v>1273814.2800000024</v>
      </c>
    </row>
    <row r="288" spans="1:12">
      <c r="E288" s="413" t="s">
        <v>1026</v>
      </c>
      <c r="F288" s="417">
        <v>401310656.30000001</v>
      </c>
      <c r="G288" s="417">
        <v>1042006247.5</v>
      </c>
      <c r="H288" s="417">
        <v>1443316903.8</v>
      </c>
      <c r="I288" s="417">
        <v>1442043089.52</v>
      </c>
      <c r="J288" s="417">
        <v>1442043089.52</v>
      </c>
      <c r="K288" s="417">
        <v>1315046349.77</v>
      </c>
      <c r="L288" s="417">
        <v>1273814.2800000024</v>
      </c>
    </row>
    <row r="290" spans="1:12">
      <c r="A290" s="431" t="s">
        <v>690</v>
      </c>
      <c r="B290" s="431" t="s">
        <v>691</v>
      </c>
    </row>
    <row r="292" spans="1:12">
      <c r="A292" s="431" t="s">
        <v>438</v>
      </c>
      <c r="B292" s="431" t="s">
        <v>833</v>
      </c>
      <c r="F292" s="417">
        <v>17761338.68</v>
      </c>
      <c r="G292" s="417">
        <v>1435972.61</v>
      </c>
      <c r="H292" s="417">
        <v>19197311.289999999</v>
      </c>
      <c r="I292" s="417">
        <v>19197311.260000002</v>
      </c>
      <c r="J292" s="417">
        <v>19197311.260000002</v>
      </c>
      <c r="K292" s="417">
        <v>19197311.260000002</v>
      </c>
      <c r="L292" s="417">
        <v>0.03</v>
      </c>
    </row>
    <row r="293" spans="1:12">
      <c r="A293" s="416" t="s">
        <v>435</v>
      </c>
      <c r="B293" s="416" t="s">
        <v>839</v>
      </c>
      <c r="F293" s="417">
        <v>17761338.68</v>
      </c>
      <c r="G293" s="417">
        <v>1435972.61</v>
      </c>
      <c r="H293" s="417">
        <v>19197311.289999999</v>
      </c>
      <c r="I293" s="417">
        <v>19197311.260000002</v>
      </c>
      <c r="J293" s="417">
        <v>19197311.260000002</v>
      </c>
      <c r="K293" s="417">
        <v>19197311.260000002</v>
      </c>
      <c r="L293" s="417">
        <v>0.03</v>
      </c>
    </row>
    <row r="295" spans="1:12">
      <c r="A295" s="432" t="s">
        <v>840</v>
      </c>
      <c r="B295" s="432" t="s">
        <v>841</v>
      </c>
      <c r="F295" s="487">
        <v>15276463.960000001</v>
      </c>
      <c r="G295" s="487">
        <v>1172904.3</v>
      </c>
      <c r="H295" s="487">
        <v>16449368.26</v>
      </c>
      <c r="I295" s="487">
        <v>16449368.26</v>
      </c>
      <c r="J295" s="487">
        <v>16449368.26</v>
      </c>
      <c r="K295" s="487">
        <v>16449368.26</v>
      </c>
      <c r="L295" s="487">
        <v>0</v>
      </c>
    </row>
    <row r="296" spans="1:12">
      <c r="A296" s="432" t="s">
        <v>842</v>
      </c>
      <c r="B296" s="432" t="s">
        <v>843</v>
      </c>
      <c r="F296" s="487">
        <v>2484874.7200000002</v>
      </c>
      <c r="G296" s="487">
        <v>263068.31</v>
      </c>
      <c r="H296" s="487">
        <v>2747943.03</v>
      </c>
      <c r="I296" s="487">
        <v>2747943</v>
      </c>
      <c r="J296" s="487">
        <v>2747943</v>
      </c>
      <c r="K296" s="487">
        <v>2747943</v>
      </c>
      <c r="L296" s="487">
        <v>0.03</v>
      </c>
    </row>
    <row r="297" spans="1:12">
      <c r="E297" s="413" t="s">
        <v>1026</v>
      </c>
      <c r="F297" s="417">
        <v>17761338.68</v>
      </c>
      <c r="G297" s="417">
        <v>1435972.61</v>
      </c>
      <c r="H297" s="417">
        <v>19197311.289999999</v>
      </c>
      <c r="I297" s="417">
        <v>19197311.260000002</v>
      </c>
      <c r="J297" s="417">
        <v>19197311.260000002</v>
      </c>
      <c r="K297" s="417">
        <v>19197311.260000002</v>
      </c>
      <c r="L297" s="417">
        <v>0.03</v>
      </c>
    </row>
    <row r="299" spans="1:12">
      <c r="A299" s="431" t="s">
        <v>692</v>
      </c>
      <c r="B299" s="431" t="s">
        <v>693</v>
      </c>
    </row>
    <row r="301" spans="1:12">
      <c r="A301" s="431" t="s">
        <v>438</v>
      </c>
      <c r="B301" s="431" t="s">
        <v>833</v>
      </c>
      <c r="F301" s="417">
        <v>37786931.829999998</v>
      </c>
      <c r="G301" s="417">
        <v>15374099.380000001</v>
      </c>
      <c r="H301" s="417">
        <v>53161031.210000001</v>
      </c>
      <c r="I301" s="417">
        <v>47420101.450000003</v>
      </c>
      <c r="J301" s="417">
        <v>47420101.450000003</v>
      </c>
      <c r="K301" s="417">
        <v>47420101.450000003</v>
      </c>
      <c r="L301" s="417">
        <v>5740929.7599999998</v>
      </c>
    </row>
    <row r="302" spans="1:12">
      <c r="A302" s="416" t="s">
        <v>435</v>
      </c>
      <c r="B302" s="416" t="s">
        <v>839</v>
      </c>
      <c r="F302" s="417">
        <v>37786931.829999998</v>
      </c>
      <c r="G302" s="417">
        <v>15374099.380000001</v>
      </c>
      <c r="H302" s="417">
        <v>53161031.210000001</v>
      </c>
      <c r="I302" s="417">
        <v>47420101.450000003</v>
      </c>
      <c r="J302" s="417">
        <v>47420101.450000003</v>
      </c>
      <c r="K302" s="417">
        <v>47420101.450000003</v>
      </c>
      <c r="L302" s="417">
        <v>5740929.7599999998</v>
      </c>
    </row>
    <row r="304" spans="1:12">
      <c r="A304" s="432" t="s">
        <v>840</v>
      </c>
      <c r="B304" s="432" t="s">
        <v>841</v>
      </c>
      <c r="F304" s="487">
        <v>29615049.879999999</v>
      </c>
      <c r="G304" s="487">
        <v>14588234.199999999</v>
      </c>
      <c r="H304" s="487">
        <v>44203284.079999998</v>
      </c>
      <c r="I304" s="487">
        <v>38462354.32</v>
      </c>
      <c r="J304" s="487">
        <v>38462354.32</v>
      </c>
      <c r="K304" s="487">
        <v>38462354.32</v>
      </c>
      <c r="L304" s="487">
        <v>5740929.7599999998</v>
      </c>
    </row>
    <row r="305" spans="1:12">
      <c r="A305" s="432" t="s">
        <v>842</v>
      </c>
      <c r="B305" s="432" t="s">
        <v>843</v>
      </c>
      <c r="F305" s="487">
        <v>8171881.9500000002</v>
      </c>
      <c r="G305" s="487">
        <v>785865.18</v>
      </c>
      <c r="H305" s="487">
        <v>8957747.1300000008</v>
      </c>
      <c r="I305" s="487">
        <v>8957747.1300000008</v>
      </c>
      <c r="J305" s="487">
        <v>8957747.1300000008</v>
      </c>
      <c r="K305" s="487">
        <v>8957747.1300000008</v>
      </c>
      <c r="L305" s="487">
        <v>0</v>
      </c>
    </row>
    <row r="306" spans="1:12">
      <c r="E306" s="413" t="s">
        <v>1026</v>
      </c>
      <c r="F306" s="417">
        <v>37786931.829999998</v>
      </c>
      <c r="G306" s="417">
        <v>15374099.380000001</v>
      </c>
      <c r="H306" s="417">
        <v>53161031.210000001</v>
      </c>
      <c r="I306" s="417">
        <v>47420101.450000003</v>
      </c>
      <c r="J306" s="417">
        <v>47420101.450000003</v>
      </c>
      <c r="K306" s="417">
        <v>47420101.450000003</v>
      </c>
      <c r="L306" s="417">
        <v>5740929.7599999998</v>
      </c>
    </row>
    <row r="308" spans="1:12">
      <c r="A308" s="431" t="s">
        <v>694</v>
      </c>
      <c r="B308" s="431" t="s">
        <v>695</v>
      </c>
    </row>
    <row r="310" spans="1:12">
      <c r="A310" s="431" t="s">
        <v>438</v>
      </c>
      <c r="B310" s="431" t="s">
        <v>833</v>
      </c>
      <c r="F310" s="417">
        <v>18847108.93</v>
      </c>
      <c r="G310" s="417">
        <v>1723267.07</v>
      </c>
      <c r="H310" s="417">
        <v>20570376</v>
      </c>
      <c r="I310" s="417">
        <v>20557602.420000002</v>
      </c>
      <c r="J310" s="417">
        <v>20557602.420000002</v>
      </c>
      <c r="K310" s="417">
        <v>20557602.420000002</v>
      </c>
      <c r="L310" s="417">
        <v>12773.579999999964</v>
      </c>
    </row>
    <row r="311" spans="1:12">
      <c r="A311" s="416" t="s">
        <v>435</v>
      </c>
      <c r="B311" s="416" t="s">
        <v>839</v>
      </c>
      <c r="F311" s="417">
        <v>18847108.93</v>
      </c>
      <c r="G311" s="417">
        <v>1723267.07</v>
      </c>
      <c r="H311" s="417">
        <v>20570376</v>
      </c>
      <c r="I311" s="417">
        <v>20557602.420000002</v>
      </c>
      <c r="J311" s="417">
        <v>20557602.420000002</v>
      </c>
      <c r="K311" s="417">
        <v>20557602.420000002</v>
      </c>
      <c r="L311" s="417">
        <v>12773.579999999964</v>
      </c>
    </row>
    <row r="313" spans="1:12">
      <c r="A313" s="432" t="s">
        <v>840</v>
      </c>
      <c r="B313" s="432" t="s">
        <v>841</v>
      </c>
      <c r="F313" s="487">
        <v>17879727.68</v>
      </c>
      <c r="G313" s="487">
        <v>1625888.58</v>
      </c>
      <c r="H313" s="487">
        <v>19505616.260000002</v>
      </c>
      <c r="I313" s="487">
        <v>19492842.68</v>
      </c>
      <c r="J313" s="487">
        <v>19492842.68</v>
      </c>
      <c r="K313" s="487">
        <v>19492842.68</v>
      </c>
      <c r="L313" s="487">
        <v>12773.579999999964</v>
      </c>
    </row>
    <row r="314" spans="1:12">
      <c r="A314" s="432" t="s">
        <v>842</v>
      </c>
      <c r="B314" s="432" t="s">
        <v>843</v>
      </c>
      <c r="F314" s="487">
        <v>967381.25</v>
      </c>
      <c r="G314" s="487">
        <v>97378.49</v>
      </c>
      <c r="H314" s="487">
        <v>1064759.74</v>
      </c>
      <c r="I314" s="487">
        <v>1064759.74</v>
      </c>
      <c r="J314" s="487">
        <v>1064759.74</v>
      </c>
      <c r="K314" s="487">
        <v>1064759.74</v>
      </c>
      <c r="L314" s="487">
        <v>0</v>
      </c>
    </row>
    <row r="315" spans="1:12">
      <c r="E315" s="413" t="s">
        <v>1026</v>
      </c>
      <c r="F315" s="417">
        <v>18847108.93</v>
      </c>
      <c r="G315" s="417">
        <v>1723267.07</v>
      </c>
      <c r="H315" s="417">
        <v>20570376</v>
      </c>
      <c r="I315" s="417">
        <v>20557602.420000002</v>
      </c>
      <c r="J315" s="417">
        <v>20557602.420000002</v>
      </c>
      <c r="K315" s="417">
        <v>20557602.420000002</v>
      </c>
      <c r="L315" s="417">
        <v>12773.579999999964</v>
      </c>
    </row>
    <row r="317" spans="1:12">
      <c r="A317" s="431" t="s">
        <v>696</v>
      </c>
      <c r="B317" s="431" t="s">
        <v>697</v>
      </c>
    </row>
    <row r="319" spans="1:12">
      <c r="A319" s="431" t="s">
        <v>438</v>
      </c>
      <c r="B319" s="431" t="s">
        <v>833</v>
      </c>
      <c r="F319" s="417">
        <v>42441191</v>
      </c>
      <c r="G319" s="417">
        <v>17424215.449999999</v>
      </c>
      <c r="H319" s="417">
        <v>59865406.450000003</v>
      </c>
      <c r="I319" s="417">
        <v>52185039.280000001</v>
      </c>
      <c r="J319" s="417">
        <v>52185039.280000001</v>
      </c>
      <c r="K319" s="417">
        <v>52185039.280000001</v>
      </c>
      <c r="L319" s="417">
        <v>7680367.1699999999</v>
      </c>
    </row>
    <row r="320" spans="1:12">
      <c r="A320" s="416" t="s">
        <v>435</v>
      </c>
      <c r="B320" s="416" t="s">
        <v>839</v>
      </c>
      <c r="F320" s="417">
        <v>42441191</v>
      </c>
      <c r="G320" s="417">
        <v>17424215.449999999</v>
      </c>
      <c r="H320" s="417">
        <v>59865406.450000003</v>
      </c>
      <c r="I320" s="417">
        <v>52185039.280000001</v>
      </c>
      <c r="J320" s="417">
        <v>52185039.280000001</v>
      </c>
      <c r="K320" s="417">
        <v>52185039.280000001</v>
      </c>
      <c r="L320" s="417">
        <v>7680367.1699999999</v>
      </c>
    </row>
    <row r="322" spans="1:12">
      <c r="A322" s="432" t="s">
        <v>840</v>
      </c>
      <c r="B322" s="432" t="s">
        <v>841</v>
      </c>
      <c r="F322" s="487">
        <v>31397119.460000001</v>
      </c>
      <c r="G322" s="487">
        <v>16406046.939999999</v>
      </c>
      <c r="H322" s="487">
        <v>47803166.399999999</v>
      </c>
      <c r="I322" s="487">
        <v>40479509.280000001</v>
      </c>
      <c r="J322" s="487">
        <v>40479509.280000001</v>
      </c>
      <c r="K322" s="487">
        <v>40479509.280000001</v>
      </c>
      <c r="L322" s="487">
        <v>7323657.1200000001</v>
      </c>
    </row>
    <row r="323" spans="1:12">
      <c r="A323" s="432" t="s">
        <v>842</v>
      </c>
      <c r="B323" s="432" t="s">
        <v>843</v>
      </c>
      <c r="F323" s="487">
        <v>11044071.539999999</v>
      </c>
      <c r="G323" s="487">
        <v>1018168.51</v>
      </c>
      <c r="H323" s="487">
        <v>12062240.050000001</v>
      </c>
      <c r="I323" s="487">
        <v>11705530</v>
      </c>
      <c r="J323" s="487">
        <v>11705530</v>
      </c>
      <c r="K323" s="487">
        <v>11705530</v>
      </c>
      <c r="L323" s="487">
        <v>356710.05</v>
      </c>
    </row>
    <row r="324" spans="1:12">
      <c r="E324" s="413" t="s">
        <v>1026</v>
      </c>
      <c r="F324" s="417">
        <v>42441191</v>
      </c>
      <c r="G324" s="417">
        <v>17424215.449999999</v>
      </c>
      <c r="H324" s="417">
        <v>59865406.450000003</v>
      </c>
      <c r="I324" s="417">
        <v>52185039.280000001</v>
      </c>
      <c r="J324" s="417">
        <v>52185039.280000001</v>
      </c>
      <c r="K324" s="417">
        <v>52185039.280000001</v>
      </c>
      <c r="L324" s="417">
        <v>7680367.1699999999</v>
      </c>
    </row>
    <row r="326" spans="1:12">
      <c r="A326" s="431" t="s">
        <v>698</v>
      </c>
      <c r="B326" s="431" t="s">
        <v>699</v>
      </c>
    </row>
    <row r="328" spans="1:12">
      <c r="A328" s="431" t="s">
        <v>438</v>
      </c>
      <c r="B328" s="431" t="s">
        <v>833</v>
      </c>
      <c r="F328" s="417">
        <v>122351306.5</v>
      </c>
      <c r="G328" s="417">
        <v>45359818.490000002</v>
      </c>
      <c r="H328" s="417">
        <v>167711124.99000001</v>
      </c>
      <c r="I328" s="417">
        <v>146263806.63999999</v>
      </c>
      <c r="J328" s="417">
        <v>146263806.63999999</v>
      </c>
      <c r="K328" s="417">
        <v>146239504.44</v>
      </c>
      <c r="L328" s="417">
        <v>21447318.350000001</v>
      </c>
    </row>
    <row r="329" spans="1:12">
      <c r="A329" s="416" t="s">
        <v>435</v>
      </c>
      <c r="B329" s="416" t="s">
        <v>839</v>
      </c>
      <c r="F329" s="417">
        <v>122351306.5</v>
      </c>
      <c r="G329" s="417">
        <v>45359818.490000002</v>
      </c>
      <c r="H329" s="417">
        <v>167711124.99000001</v>
      </c>
      <c r="I329" s="417">
        <v>146263806.63999999</v>
      </c>
      <c r="J329" s="417">
        <v>146263806.63999999</v>
      </c>
      <c r="K329" s="417">
        <v>146239504.44</v>
      </c>
      <c r="L329" s="417">
        <v>21447318.350000001</v>
      </c>
    </row>
    <row r="331" spans="1:12">
      <c r="A331" s="432" t="s">
        <v>840</v>
      </c>
      <c r="B331" s="432" t="s">
        <v>841</v>
      </c>
      <c r="F331" s="487">
        <v>98367634.760000005</v>
      </c>
      <c r="G331" s="487">
        <v>42570373.310000002</v>
      </c>
      <c r="H331" s="487">
        <v>140938008.06999999</v>
      </c>
      <c r="I331" s="487">
        <v>120103607.69</v>
      </c>
      <c r="J331" s="487">
        <v>120103607.69</v>
      </c>
      <c r="K331" s="487">
        <v>120079305.48999999</v>
      </c>
      <c r="L331" s="487">
        <v>20834400.379999999</v>
      </c>
    </row>
    <row r="332" spans="1:12">
      <c r="A332" s="432" t="s">
        <v>842</v>
      </c>
      <c r="B332" s="432" t="s">
        <v>843</v>
      </c>
      <c r="F332" s="487">
        <v>23983671.739999998</v>
      </c>
      <c r="G332" s="487">
        <v>2789445.18</v>
      </c>
      <c r="H332" s="487">
        <v>26773116.920000002</v>
      </c>
      <c r="I332" s="487">
        <v>26160198.949999999</v>
      </c>
      <c r="J332" s="487">
        <v>26160198.949999999</v>
      </c>
      <c r="K332" s="487">
        <v>26160198.949999999</v>
      </c>
      <c r="L332" s="487">
        <v>612917.97</v>
      </c>
    </row>
    <row r="333" spans="1:12">
      <c r="E333" s="413" t="s">
        <v>1026</v>
      </c>
      <c r="F333" s="417">
        <v>122351306.5</v>
      </c>
      <c r="G333" s="417">
        <v>45359818.490000002</v>
      </c>
      <c r="H333" s="417">
        <v>167711124.99000001</v>
      </c>
      <c r="I333" s="417">
        <v>146263806.63999999</v>
      </c>
      <c r="J333" s="417">
        <v>146263806.63999999</v>
      </c>
      <c r="K333" s="417">
        <v>146239504.44</v>
      </c>
      <c r="L333" s="417">
        <v>21447318.350000001</v>
      </c>
    </row>
    <row r="335" spans="1:12">
      <c r="A335" s="431" t="s">
        <v>700</v>
      </c>
      <c r="B335" s="431" t="s">
        <v>701</v>
      </c>
    </row>
    <row r="337" spans="1:12">
      <c r="A337" s="431" t="s">
        <v>438</v>
      </c>
      <c r="B337" s="431" t="s">
        <v>833</v>
      </c>
      <c r="F337" s="417">
        <v>110711357.90000001</v>
      </c>
      <c r="G337" s="417">
        <v>50832204.960000001</v>
      </c>
      <c r="H337" s="417">
        <v>161543562.86000001</v>
      </c>
      <c r="I337" s="417">
        <v>135543314.75</v>
      </c>
      <c r="J337" s="417">
        <v>135543314.75</v>
      </c>
      <c r="K337" s="417">
        <v>135395618.81</v>
      </c>
      <c r="L337" s="417">
        <v>26000248.109999999</v>
      </c>
    </row>
    <row r="338" spans="1:12">
      <c r="A338" s="416" t="s">
        <v>435</v>
      </c>
      <c r="B338" s="416" t="s">
        <v>839</v>
      </c>
      <c r="F338" s="417">
        <v>110711357.90000001</v>
      </c>
      <c r="G338" s="417">
        <v>50832204.960000001</v>
      </c>
      <c r="H338" s="417">
        <v>161543562.86000001</v>
      </c>
      <c r="I338" s="417">
        <v>135543314.75</v>
      </c>
      <c r="J338" s="417">
        <v>135543314.75</v>
      </c>
      <c r="K338" s="417">
        <v>135395618.81</v>
      </c>
      <c r="L338" s="417">
        <v>26000248.109999999</v>
      </c>
    </row>
    <row r="340" spans="1:12">
      <c r="A340" s="432" t="s">
        <v>840</v>
      </c>
      <c r="B340" s="432" t="s">
        <v>841</v>
      </c>
      <c r="F340" s="487">
        <v>74471382.450000003</v>
      </c>
      <c r="G340" s="487">
        <v>50414164.719999999</v>
      </c>
      <c r="H340" s="487">
        <v>124885547.17</v>
      </c>
      <c r="I340" s="487">
        <v>99329262.379999995</v>
      </c>
      <c r="J340" s="487">
        <v>99329262.379999995</v>
      </c>
      <c r="K340" s="487">
        <v>99231258.25</v>
      </c>
      <c r="L340" s="487">
        <v>25556284.789999999</v>
      </c>
    </row>
    <row r="341" spans="1:12">
      <c r="A341" s="432" t="s">
        <v>842</v>
      </c>
      <c r="B341" s="432" t="s">
        <v>843</v>
      </c>
      <c r="F341" s="487">
        <v>36239975.450000003</v>
      </c>
      <c r="G341" s="487">
        <v>418040.24</v>
      </c>
      <c r="H341" s="487">
        <v>36658015.689999998</v>
      </c>
      <c r="I341" s="487">
        <v>36214052.369999997</v>
      </c>
      <c r="J341" s="487">
        <v>36214052.369999997</v>
      </c>
      <c r="K341" s="487">
        <v>36164360.560000002</v>
      </c>
      <c r="L341" s="487">
        <v>443963.32</v>
      </c>
    </row>
    <row r="342" spans="1:12">
      <c r="E342" s="413" t="s">
        <v>1026</v>
      </c>
      <c r="F342" s="417">
        <v>110711357.90000001</v>
      </c>
      <c r="G342" s="417">
        <v>50832204.960000001</v>
      </c>
      <c r="H342" s="417">
        <v>161543562.86000001</v>
      </c>
      <c r="I342" s="417">
        <v>135543314.75</v>
      </c>
      <c r="J342" s="417">
        <v>135543314.75</v>
      </c>
      <c r="K342" s="417">
        <v>135395618.81</v>
      </c>
      <c r="L342" s="417">
        <v>26000248.109999999</v>
      </c>
    </row>
    <row r="344" spans="1:12">
      <c r="A344" s="431" t="s">
        <v>702</v>
      </c>
      <c r="B344" s="431" t="s">
        <v>703</v>
      </c>
    </row>
    <row r="346" spans="1:12">
      <c r="A346" s="431" t="s">
        <v>438</v>
      </c>
      <c r="B346" s="431" t="s">
        <v>833</v>
      </c>
      <c r="F346" s="417">
        <v>232436924.27000001</v>
      </c>
      <c r="G346" s="417">
        <v>22492375.370000001</v>
      </c>
      <c r="H346" s="417">
        <v>254929299.63999999</v>
      </c>
      <c r="I346" s="417">
        <v>239838113.34999999</v>
      </c>
      <c r="J346" s="417">
        <v>239838113.34999999</v>
      </c>
      <c r="K346" s="417">
        <v>235822204.15000001</v>
      </c>
      <c r="L346" s="417">
        <v>15091186.289999999</v>
      </c>
    </row>
    <row r="347" spans="1:12">
      <c r="A347" s="416" t="s">
        <v>435</v>
      </c>
      <c r="B347" s="416" t="s">
        <v>839</v>
      </c>
      <c r="F347" s="417">
        <v>232436924.27000001</v>
      </c>
      <c r="G347" s="417">
        <v>22492375.370000001</v>
      </c>
      <c r="H347" s="417">
        <v>254929299.63999999</v>
      </c>
      <c r="I347" s="417">
        <v>239838113.34999999</v>
      </c>
      <c r="J347" s="417">
        <v>239838113.34999999</v>
      </c>
      <c r="K347" s="417">
        <v>235822204.15000001</v>
      </c>
      <c r="L347" s="417">
        <v>15091186.289999999</v>
      </c>
    </row>
    <row r="349" spans="1:12">
      <c r="A349" s="432" t="s">
        <v>840</v>
      </c>
      <c r="B349" s="432" t="s">
        <v>841</v>
      </c>
      <c r="F349" s="487">
        <v>178706861.40000001</v>
      </c>
      <c r="G349" s="487">
        <v>21415005.699999999</v>
      </c>
      <c r="H349" s="487">
        <v>200121867.09999999</v>
      </c>
      <c r="I349" s="487">
        <v>185780479.31999999</v>
      </c>
      <c r="J349" s="487">
        <v>185780479.31999999</v>
      </c>
      <c r="K349" s="487">
        <v>182489315.59</v>
      </c>
      <c r="L349" s="487">
        <v>14341387.779999999</v>
      </c>
    </row>
    <row r="350" spans="1:12">
      <c r="A350" s="432" t="s">
        <v>842</v>
      </c>
      <c r="B350" s="432" t="s">
        <v>843</v>
      </c>
      <c r="F350" s="487">
        <v>53730062.869999997</v>
      </c>
      <c r="G350" s="487">
        <v>1077369.67</v>
      </c>
      <c r="H350" s="487">
        <v>54807432.539999999</v>
      </c>
      <c r="I350" s="487">
        <v>54057634.030000001</v>
      </c>
      <c r="J350" s="487">
        <v>54057634.030000001</v>
      </c>
      <c r="K350" s="487">
        <v>53332888.560000002</v>
      </c>
      <c r="L350" s="487">
        <v>749798.51</v>
      </c>
    </row>
    <row r="351" spans="1:12">
      <c r="E351" s="413" t="s">
        <v>1026</v>
      </c>
      <c r="F351" s="417">
        <v>232436924.27000001</v>
      </c>
      <c r="G351" s="417">
        <v>22492375.370000001</v>
      </c>
      <c r="H351" s="417">
        <v>254929299.63999999</v>
      </c>
      <c r="I351" s="417">
        <v>239838113.34999999</v>
      </c>
      <c r="J351" s="417">
        <v>239838113.34999999</v>
      </c>
      <c r="K351" s="417">
        <v>235822204.15000001</v>
      </c>
      <c r="L351" s="417">
        <v>15091186.289999999</v>
      </c>
    </row>
    <row r="353" spans="1:12">
      <c r="A353" s="431" t="s">
        <v>704</v>
      </c>
      <c r="B353" s="431" t="s">
        <v>705</v>
      </c>
    </row>
    <row r="355" spans="1:12">
      <c r="A355" s="431" t="s">
        <v>438</v>
      </c>
      <c r="B355" s="431" t="s">
        <v>833</v>
      </c>
      <c r="F355" s="417">
        <v>134064144.31</v>
      </c>
      <c r="G355" s="417">
        <v>32501817.329999998</v>
      </c>
      <c r="H355" s="417">
        <v>166565961.63999999</v>
      </c>
      <c r="I355" s="417">
        <v>141071049.05000001</v>
      </c>
      <c r="J355" s="417">
        <v>141071049.05000001</v>
      </c>
      <c r="K355" s="417">
        <v>141071049.05000001</v>
      </c>
      <c r="L355" s="417">
        <v>25494912.59</v>
      </c>
    </row>
    <row r="356" spans="1:12">
      <c r="A356" s="416" t="s">
        <v>435</v>
      </c>
      <c r="B356" s="416" t="s">
        <v>839</v>
      </c>
      <c r="F356" s="417">
        <v>134064144.31</v>
      </c>
      <c r="G356" s="417">
        <v>32501817.329999998</v>
      </c>
      <c r="H356" s="417">
        <v>166565961.63999999</v>
      </c>
      <c r="I356" s="417">
        <v>141071049.05000001</v>
      </c>
      <c r="J356" s="417">
        <v>141071049.05000001</v>
      </c>
      <c r="K356" s="417">
        <v>141071049.05000001</v>
      </c>
      <c r="L356" s="417">
        <v>25494912.59</v>
      </c>
    </row>
    <row r="358" spans="1:12">
      <c r="A358" s="432" t="s">
        <v>840</v>
      </c>
      <c r="B358" s="432" t="s">
        <v>841</v>
      </c>
      <c r="F358" s="487">
        <v>87122888.290000007</v>
      </c>
      <c r="G358" s="487">
        <v>27750468.559999999</v>
      </c>
      <c r="H358" s="487">
        <v>114873356.84999999</v>
      </c>
      <c r="I358" s="487">
        <v>91027927.810000002</v>
      </c>
      <c r="J358" s="487">
        <v>91027927.810000002</v>
      </c>
      <c r="K358" s="487">
        <v>91027927.810000002</v>
      </c>
      <c r="L358" s="487">
        <v>23845429.039999999</v>
      </c>
    </row>
    <row r="359" spans="1:12">
      <c r="A359" s="432" t="s">
        <v>842</v>
      </c>
      <c r="B359" s="432" t="s">
        <v>843</v>
      </c>
      <c r="F359" s="487">
        <v>46941256.020000003</v>
      </c>
      <c r="G359" s="487">
        <v>4751348.7699999996</v>
      </c>
      <c r="H359" s="487">
        <v>51692604.789999999</v>
      </c>
      <c r="I359" s="487">
        <v>50043121.240000002</v>
      </c>
      <c r="J359" s="487">
        <v>50043121.240000002</v>
      </c>
      <c r="K359" s="487">
        <v>50043121.240000002</v>
      </c>
      <c r="L359" s="487">
        <v>1649483.55</v>
      </c>
    </row>
    <row r="360" spans="1:12">
      <c r="E360" s="413" t="s">
        <v>1026</v>
      </c>
      <c r="F360" s="417">
        <v>134064144.31</v>
      </c>
      <c r="G360" s="417">
        <v>32501817.329999998</v>
      </c>
      <c r="H360" s="417">
        <v>166565961.63999999</v>
      </c>
      <c r="I360" s="417">
        <v>141071049.05000001</v>
      </c>
      <c r="J360" s="417">
        <v>141071049.05000001</v>
      </c>
      <c r="K360" s="417">
        <v>141071049.05000001</v>
      </c>
      <c r="L360" s="417">
        <v>25494912.59</v>
      </c>
    </row>
    <row r="362" spans="1:12">
      <c r="A362" s="431" t="s">
        <v>706</v>
      </c>
      <c r="B362" s="431" t="s">
        <v>707</v>
      </c>
    </row>
    <row r="364" spans="1:12">
      <c r="A364" s="431" t="s">
        <v>438</v>
      </c>
      <c r="B364" s="431" t="s">
        <v>833</v>
      </c>
      <c r="F364" s="417">
        <v>200267925.80000001</v>
      </c>
      <c r="G364" s="417">
        <v>37527929.329999998</v>
      </c>
      <c r="H364" s="417">
        <v>237795855.13</v>
      </c>
      <c r="I364" s="417">
        <v>234078915.22</v>
      </c>
      <c r="J364" s="417">
        <v>234078915.22</v>
      </c>
      <c r="K364" s="417">
        <v>234078915.22</v>
      </c>
      <c r="L364" s="417">
        <v>3716939.91</v>
      </c>
    </row>
    <row r="365" spans="1:12">
      <c r="A365" s="416" t="s">
        <v>435</v>
      </c>
      <c r="B365" s="416" t="s">
        <v>839</v>
      </c>
      <c r="F365" s="417">
        <v>200267925.80000001</v>
      </c>
      <c r="G365" s="417">
        <v>37527929.329999998</v>
      </c>
      <c r="H365" s="417">
        <v>237795855.13</v>
      </c>
      <c r="I365" s="417">
        <v>234078915.22</v>
      </c>
      <c r="J365" s="417">
        <v>234078915.22</v>
      </c>
      <c r="K365" s="417">
        <v>234078915.22</v>
      </c>
      <c r="L365" s="417">
        <v>3716939.91</v>
      </c>
    </row>
    <row r="367" spans="1:12">
      <c r="A367" s="432" t="s">
        <v>840</v>
      </c>
      <c r="B367" s="432" t="s">
        <v>841</v>
      </c>
      <c r="F367" s="487">
        <v>154447664.97999999</v>
      </c>
      <c r="G367" s="487">
        <v>39813770.75</v>
      </c>
      <c r="H367" s="487">
        <v>194261435.72999999</v>
      </c>
      <c r="I367" s="487">
        <v>190614249.99000001</v>
      </c>
      <c r="J367" s="487">
        <v>190614249.99000001</v>
      </c>
      <c r="K367" s="487">
        <v>190614249.99000001</v>
      </c>
      <c r="L367" s="487">
        <v>3647185.74</v>
      </c>
    </row>
    <row r="368" spans="1:12">
      <c r="A368" s="432" t="s">
        <v>842</v>
      </c>
      <c r="B368" s="432" t="s">
        <v>843</v>
      </c>
      <c r="F368" s="487">
        <v>45820260.82</v>
      </c>
      <c r="G368" s="487">
        <v>-2285841.42</v>
      </c>
      <c r="H368" s="487">
        <v>43534419.399999999</v>
      </c>
      <c r="I368" s="487">
        <v>43464665.229999997</v>
      </c>
      <c r="J368" s="487">
        <v>43464665.229999997</v>
      </c>
      <c r="K368" s="487">
        <v>43464665.229999997</v>
      </c>
      <c r="L368" s="487">
        <v>69754.17</v>
      </c>
    </row>
    <row r="369" spans="1:12">
      <c r="E369" s="413" t="s">
        <v>1026</v>
      </c>
      <c r="F369" s="417">
        <v>200267925.80000001</v>
      </c>
      <c r="G369" s="417">
        <v>37527929.329999998</v>
      </c>
      <c r="H369" s="417">
        <v>237795855.13</v>
      </c>
      <c r="I369" s="417">
        <v>234078915.22</v>
      </c>
      <c r="J369" s="417">
        <v>234078915.22</v>
      </c>
      <c r="K369" s="417">
        <v>234078915.22</v>
      </c>
      <c r="L369" s="417">
        <v>3716939.91</v>
      </c>
    </row>
    <row r="371" spans="1:12">
      <c r="A371" s="431" t="s">
        <v>708</v>
      </c>
      <c r="B371" s="431" t="s">
        <v>709</v>
      </c>
    </row>
    <row r="373" spans="1:12">
      <c r="A373" s="431" t="s">
        <v>438</v>
      </c>
      <c r="B373" s="431" t="s">
        <v>833</v>
      </c>
      <c r="F373" s="417">
        <v>17964156</v>
      </c>
      <c r="G373" s="417">
        <v>1565481.7</v>
      </c>
      <c r="H373" s="417">
        <v>19529637.699999999</v>
      </c>
      <c r="I373" s="417">
        <v>16910073.52</v>
      </c>
      <c r="J373" s="417">
        <v>16894873.52</v>
      </c>
      <c r="K373" s="417">
        <v>16894873.52</v>
      </c>
      <c r="L373" s="417">
        <v>2619564.1800000002</v>
      </c>
    </row>
    <row r="374" spans="1:12">
      <c r="A374" s="416" t="s">
        <v>435</v>
      </c>
      <c r="B374" s="416" t="s">
        <v>839</v>
      </c>
      <c r="F374" s="417">
        <v>17964156</v>
      </c>
      <c r="G374" s="417">
        <v>1565481.7</v>
      </c>
      <c r="H374" s="417">
        <v>19529637.699999999</v>
      </c>
      <c r="I374" s="417">
        <v>16910073.52</v>
      </c>
      <c r="J374" s="417">
        <v>16894873.52</v>
      </c>
      <c r="K374" s="417">
        <v>16894873.52</v>
      </c>
      <c r="L374" s="417">
        <v>2619564.1800000002</v>
      </c>
    </row>
    <row r="376" spans="1:12">
      <c r="A376" s="432" t="s">
        <v>840</v>
      </c>
      <c r="B376" s="432" t="s">
        <v>841</v>
      </c>
      <c r="F376" s="487">
        <v>17964156</v>
      </c>
      <c r="G376" s="487">
        <v>1565481.7</v>
      </c>
      <c r="H376" s="487">
        <v>19529637.699999999</v>
      </c>
      <c r="I376" s="487">
        <v>16910073.52</v>
      </c>
      <c r="J376" s="487">
        <v>16894873.52</v>
      </c>
      <c r="K376" s="487">
        <v>16894873.52</v>
      </c>
      <c r="L376" s="487">
        <v>2619564.1800000002</v>
      </c>
    </row>
    <row r="377" spans="1:12">
      <c r="E377" s="413" t="s">
        <v>1026</v>
      </c>
      <c r="F377" s="417">
        <v>17964156</v>
      </c>
      <c r="G377" s="417">
        <v>1565481.7</v>
      </c>
      <c r="H377" s="417">
        <v>19529637.699999999</v>
      </c>
      <c r="I377" s="417">
        <v>16910073.52</v>
      </c>
      <c r="J377" s="417">
        <v>16894873.52</v>
      </c>
      <c r="K377" s="417">
        <v>16894873.52</v>
      </c>
      <c r="L377" s="417">
        <v>2619564.1800000002</v>
      </c>
    </row>
    <row r="379" spans="1:12">
      <c r="A379" s="431" t="s">
        <v>710</v>
      </c>
      <c r="B379" s="431" t="s">
        <v>711</v>
      </c>
    </row>
    <row r="381" spans="1:12">
      <c r="A381" s="431" t="s">
        <v>438</v>
      </c>
      <c r="B381" s="431" t="s">
        <v>833</v>
      </c>
      <c r="F381" s="417">
        <v>45792440</v>
      </c>
      <c r="G381" s="417">
        <v>8842245.8599999994</v>
      </c>
      <c r="H381" s="417">
        <v>54634685.859999999</v>
      </c>
      <c r="I381" s="417">
        <v>53940802.409999996</v>
      </c>
      <c r="J381" s="417">
        <v>53889532.159999996</v>
      </c>
      <c r="K381" s="417">
        <v>46065495.130000003</v>
      </c>
      <c r="L381" s="417">
        <v>693883.45</v>
      </c>
    </row>
    <row r="382" spans="1:12">
      <c r="A382" s="416" t="s">
        <v>435</v>
      </c>
      <c r="B382" s="416" t="s">
        <v>839</v>
      </c>
      <c r="F382" s="417">
        <v>45792440</v>
      </c>
      <c r="G382" s="417">
        <v>8842245.8599999994</v>
      </c>
      <c r="H382" s="417">
        <v>54634685.859999999</v>
      </c>
      <c r="I382" s="417">
        <v>53940802.409999996</v>
      </c>
      <c r="J382" s="417">
        <v>53889532.159999996</v>
      </c>
      <c r="K382" s="417">
        <v>46065495.130000003</v>
      </c>
      <c r="L382" s="417">
        <v>693883.45</v>
      </c>
    </row>
    <row r="384" spans="1:12">
      <c r="A384" s="432" t="s">
        <v>840</v>
      </c>
      <c r="B384" s="432" t="s">
        <v>841</v>
      </c>
      <c r="F384" s="487">
        <v>45792440</v>
      </c>
      <c r="G384" s="487">
        <v>8842245.8599999994</v>
      </c>
      <c r="H384" s="487">
        <v>54634685.859999999</v>
      </c>
      <c r="I384" s="487">
        <v>53940802.409999996</v>
      </c>
      <c r="J384" s="487">
        <v>53889532.159999996</v>
      </c>
      <c r="K384" s="487">
        <v>46065495.130000003</v>
      </c>
      <c r="L384" s="487">
        <v>693883.45</v>
      </c>
    </row>
    <row r="385" spans="1:12">
      <c r="E385" s="413" t="s">
        <v>1026</v>
      </c>
      <c r="F385" s="417">
        <v>45792440</v>
      </c>
      <c r="G385" s="417">
        <v>8842245.8599999994</v>
      </c>
      <c r="H385" s="417">
        <v>54634685.859999999</v>
      </c>
      <c r="I385" s="417">
        <v>53940802.409999996</v>
      </c>
      <c r="J385" s="417">
        <v>53889532.159999996</v>
      </c>
      <c r="K385" s="417">
        <v>46065495.130000003</v>
      </c>
      <c r="L385" s="417">
        <v>693883.45</v>
      </c>
    </row>
    <row r="387" spans="1:12">
      <c r="A387" s="431" t="s">
        <v>712</v>
      </c>
      <c r="B387" s="431" t="s">
        <v>713</v>
      </c>
    </row>
    <row r="389" spans="1:12">
      <c r="A389" s="431" t="s">
        <v>438</v>
      </c>
      <c r="B389" s="431" t="s">
        <v>833</v>
      </c>
      <c r="F389" s="417">
        <v>92197699.230000004</v>
      </c>
      <c r="G389" s="417">
        <v>9884107.6699999999</v>
      </c>
      <c r="H389" s="417">
        <v>102081806.90000001</v>
      </c>
      <c r="I389" s="417">
        <v>102081806.90000001</v>
      </c>
      <c r="J389" s="417">
        <v>102081806.90000001</v>
      </c>
      <c r="K389" s="417">
        <v>102081806.90000001</v>
      </c>
      <c r="L389" s="417">
        <v>0</v>
      </c>
    </row>
    <row r="390" spans="1:12">
      <c r="A390" s="416" t="s">
        <v>435</v>
      </c>
      <c r="B390" s="416" t="s">
        <v>839</v>
      </c>
      <c r="F390" s="417">
        <v>92197699.230000004</v>
      </c>
      <c r="G390" s="417">
        <v>9884107.6699999999</v>
      </c>
      <c r="H390" s="417">
        <v>102081806.90000001</v>
      </c>
      <c r="I390" s="417">
        <v>102081806.90000001</v>
      </c>
      <c r="J390" s="417">
        <v>102081806.90000001</v>
      </c>
      <c r="K390" s="417">
        <v>102081806.90000001</v>
      </c>
      <c r="L390" s="417">
        <v>0</v>
      </c>
    </row>
    <row r="392" spans="1:12">
      <c r="A392" s="432" t="s">
        <v>840</v>
      </c>
      <c r="B392" s="432" t="s">
        <v>841</v>
      </c>
      <c r="F392" s="487">
        <v>92197699.230000004</v>
      </c>
      <c r="G392" s="487">
        <v>9884107.6699999999</v>
      </c>
      <c r="H392" s="487">
        <v>102081806.90000001</v>
      </c>
      <c r="I392" s="487">
        <v>102081806.90000001</v>
      </c>
      <c r="J392" s="487">
        <v>102081806.90000001</v>
      </c>
      <c r="K392" s="487">
        <v>102081806.90000001</v>
      </c>
      <c r="L392" s="487">
        <v>0</v>
      </c>
    </row>
    <row r="393" spans="1:12">
      <c r="E393" s="413" t="s">
        <v>1026</v>
      </c>
      <c r="F393" s="417">
        <v>92197699.230000004</v>
      </c>
      <c r="G393" s="417">
        <v>9884107.6699999999</v>
      </c>
      <c r="H393" s="417">
        <v>102081806.90000001</v>
      </c>
      <c r="I393" s="417">
        <v>102081806.90000001</v>
      </c>
      <c r="J393" s="417">
        <v>102081806.90000001</v>
      </c>
      <c r="K393" s="417">
        <v>102081806.90000001</v>
      </c>
      <c r="L393" s="417">
        <v>0</v>
      </c>
    </row>
    <row r="395" spans="1:12">
      <c r="A395" s="431" t="s">
        <v>714</v>
      </c>
      <c r="B395" s="431" t="s">
        <v>715</v>
      </c>
    </row>
    <row r="397" spans="1:12">
      <c r="A397" s="431" t="s">
        <v>438</v>
      </c>
      <c r="B397" s="431" t="s">
        <v>833</v>
      </c>
      <c r="F397" s="417">
        <v>13031624.91</v>
      </c>
      <c r="G397" s="417">
        <v>1505957.98</v>
      </c>
      <c r="H397" s="417">
        <v>14537582.890000001</v>
      </c>
      <c r="I397" s="417">
        <v>13566282.890000001</v>
      </c>
      <c r="J397" s="417">
        <v>13566282.890000001</v>
      </c>
      <c r="K397" s="417">
        <v>13513213.470000001</v>
      </c>
      <c r="L397" s="417">
        <v>971300</v>
      </c>
    </row>
    <row r="398" spans="1:12">
      <c r="A398" s="416" t="s">
        <v>435</v>
      </c>
      <c r="B398" s="416" t="s">
        <v>839</v>
      </c>
      <c r="F398" s="417">
        <v>13031624.91</v>
      </c>
      <c r="G398" s="417">
        <v>1505957.98</v>
      </c>
      <c r="H398" s="417">
        <v>14537582.890000001</v>
      </c>
      <c r="I398" s="417">
        <v>13566282.890000001</v>
      </c>
      <c r="J398" s="417">
        <v>13566282.890000001</v>
      </c>
      <c r="K398" s="417">
        <v>13513213.470000001</v>
      </c>
      <c r="L398" s="417">
        <v>971300</v>
      </c>
    </row>
    <row r="400" spans="1:12">
      <c r="A400" s="432" t="s">
        <v>840</v>
      </c>
      <c r="B400" s="432" t="s">
        <v>841</v>
      </c>
      <c r="F400" s="487">
        <v>13031624.91</v>
      </c>
      <c r="G400" s="487">
        <v>1505957.98</v>
      </c>
      <c r="H400" s="487">
        <v>14537582.890000001</v>
      </c>
      <c r="I400" s="487">
        <v>13566282.890000001</v>
      </c>
      <c r="J400" s="487">
        <v>13566282.890000001</v>
      </c>
      <c r="K400" s="487">
        <v>13513213.470000001</v>
      </c>
      <c r="L400" s="487">
        <v>971300</v>
      </c>
    </row>
    <row r="401" spans="1:12">
      <c r="E401" s="413" t="s">
        <v>1026</v>
      </c>
      <c r="F401" s="417">
        <v>13031624.91</v>
      </c>
      <c r="G401" s="417">
        <v>1505957.98</v>
      </c>
      <c r="H401" s="417">
        <v>14537582.890000001</v>
      </c>
      <c r="I401" s="417">
        <v>13566282.890000001</v>
      </c>
      <c r="J401" s="417">
        <v>13566282.890000001</v>
      </c>
      <c r="K401" s="417">
        <v>13513213.470000001</v>
      </c>
      <c r="L401" s="417">
        <v>971300</v>
      </c>
    </row>
    <row r="403" spans="1:12">
      <c r="A403" s="431" t="s">
        <v>716</v>
      </c>
      <c r="B403" s="431" t="s">
        <v>717</v>
      </c>
    </row>
    <row r="405" spans="1:12">
      <c r="A405" s="431" t="s">
        <v>438</v>
      </c>
      <c r="B405" s="431" t="s">
        <v>833</v>
      </c>
      <c r="F405" s="417">
        <v>17493978.780000001</v>
      </c>
      <c r="G405" s="417">
        <v>8461702.4399999995</v>
      </c>
      <c r="H405" s="417">
        <v>25955681.219999999</v>
      </c>
      <c r="I405" s="417">
        <v>25955341.190000001</v>
      </c>
      <c r="J405" s="417">
        <v>25955341.190000001</v>
      </c>
      <c r="K405" s="417">
        <v>25932863.440000001</v>
      </c>
      <c r="L405" s="417">
        <v>340.03</v>
      </c>
    </row>
    <row r="406" spans="1:12">
      <c r="A406" s="416" t="s">
        <v>435</v>
      </c>
      <c r="B406" s="416" t="s">
        <v>839</v>
      </c>
      <c r="F406" s="417">
        <v>17493978.780000001</v>
      </c>
      <c r="G406" s="417">
        <v>8461702.4399999995</v>
      </c>
      <c r="H406" s="417">
        <v>25955681.219999999</v>
      </c>
      <c r="I406" s="417">
        <v>25955341.190000001</v>
      </c>
      <c r="J406" s="417">
        <v>25955341.190000001</v>
      </c>
      <c r="K406" s="417">
        <v>25932863.440000001</v>
      </c>
      <c r="L406" s="417">
        <v>340.03</v>
      </c>
    </row>
    <row r="408" spans="1:12">
      <c r="A408" s="432" t="s">
        <v>840</v>
      </c>
      <c r="B408" s="432" t="s">
        <v>841</v>
      </c>
      <c r="F408" s="487">
        <v>17493978.780000001</v>
      </c>
      <c r="G408" s="487">
        <v>8461702.4399999995</v>
      </c>
      <c r="H408" s="487">
        <v>25955681.219999999</v>
      </c>
      <c r="I408" s="487">
        <v>25955341.190000001</v>
      </c>
      <c r="J408" s="487">
        <v>25955341.190000001</v>
      </c>
      <c r="K408" s="487">
        <v>25932863.440000001</v>
      </c>
      <c r="L408" s="487">
        <v>340.03</v>
      </c>
    </row>
    <row r="409" spans="1:12">
      <c r="E409" s="413" t="s">
        <v>1026</v>
      </c>
      <c r="F409" s="417">
        <v>17493978.780000001</v>
      </c>
      <c r="G409" s="417">
        <v>8461702.4399999995</v>
      </c>
      <c r="H409" s="417">
        <v>25955681.219999999</v>
      </c>
      <c r="I409" s="417">
        <v>25955341.190000001</v>
      </c>
      <c r="J409" s="417">
        <v>25955341.190000001</v>
      </c>
      <c r="K409" s="417">
        <v>25932863.440000001</v>
      </c>
      <c r="L409" s="417">
        <v>340.03</v>
      </c>
    </row>
    <row r="411" spans="1:12">
      <c r="A411" s="431" t="s">
        <v>718</v>
      </c>
      <c r="B411" s="431" t="s">
        <v>719</v>
      </c>
    </row>
    <row r="413" spans="1:12">
      <c r="A413" s="431" t="s">
        <v>438</v>
      </c>
      <c r="B413" s="431" t="s">
        <v>833</v>
      </c>
      <c r="F413" s="417">
        <v>17007815.77</v>
      </c>
      <c r="G413" s="417">
        <v>-883259.73</v>
      </c>
      <c r="H413" s="417">
        <v>16124556.039999999</v>
      </c>
      <c r="I413" s="417">
        <v>16123456.640000001</v>
      </c>
      <c r="J413" s="417">
        <v>16123456.640000001</v>
      </c>
      <c r="K413" s="417">
        <v>16123456.640000001</v>
      </c>
      <c r="L413" s="417">
        <v>1099.399999998808</v>
      </c>
    </row>
    <row r="414" spans="1:12">
      <c r="A414" s="416" t="s">
        <v>435</v>
      </c>
      <c r="B414" s="416" t="s">
        <v>839</v>
      </c>
      <c r="F414" s="417">
        <v>17007815.77</v>
      </c>
      <c r="G414" s="417">
        <v>-883259.73</v>
      </c>
      <c r="H414" s="417">
        <v>16124556.039999999</v>
      </c>
      <c r="I414" s="417">
        <v>16123456.640000001</v>
      </c>
      <c r="J414" s="417">
        <v>16123456.640000001</v>
      </c>
      <c r="K414" s="417">
        <v>16123456.640000001</v>
      </c>
      <c r="L414" s="417">
        <v>1099.399999998808</v>
      </c>
    </row>
    <row r="416" spans="1:12">
      <c r="A416" s="432" t="s">
        <v>840</v>
      </c>
      <c r="B416" s="432" t="s">
        <v>841</v>
      </c>
      <c r="F416" s="487">
        <v>17007815.77</v>
      </c>
      <c r="G416" s="487">
        <v>-883259.73</v>
      </c>
      <c r="H416" s="487">
        <v>16124556.039999999</v>
      </c>
      <c r="I416" s="487">
        <v>16123456.640000001</v>
      </c>
      <c r="J416" s="487">
        <v>16123456.640000001</v>
      </c>
      <c r="K416" s="487">
        <v>16123456.640000001</v>
      </c>
      <c r="L416" s="487">
        <v>1099.399999998808</v>
      </c>
    </row>
    <row r="417" spans="1:12">
      <c r="E417" s="413" t="s">
        <v>1026</v>
      </c>
      <c r="F417" s="417">
        <v>17007815.77</v>
      </c>
      <c r="G417" s="417">
        <v>-883259.73</v>
      </c>
      <c r="H417" s="417">
        <v>16124556.039999999</v>
      </c>
      <c r="I417" s="417">
        <v>16123456.640000001</v>
      </c>
      <c r="J417" s="417">
        <v>16123456.640000001</v>
      </c>
      <c r="K417" s="417">
        <v>16123456.640000001</v>
      </c>
      <c r="L417" s="417">
        <v>1099.399999998808</v>
      </c>
    </row>
    <row r="419" spans="1:12">
      <c r="A419" s="431" t="s">
        <v>720</v>
      </c>
      <c r="B419" s="431" t="s">
        <v>721</v>
      </c>
    </row>
    <row r="421" spans="1:12">
      <c r="A421" s="431" t="s">
        <v>438</v>
      </c>
      <c r="B421" s="431" t="s">
        <v>833</v>
      </c>
      <c r="F421" s="417">
        <v>2798775.04</v>
      </c>
      <c r="G421" s="417">
        <v>-53765.14</v>
      </c>
      <c r="H421" s="417">
        <v>2745009.9</v>
      </c>
      <c r="I421" s="417">
        <v>2745009.79</v>
      </c>
      <c r="J421" s="417">
        <v>2745009.79</v>
      </c>
      <c r="K421" s="417">
        <v>2745009.79</v>
      </c>
      <c r="L421" s="417">
        <v>0.11</v>
      </c>
    </row>
    <row r="422" spans="1:12">
      <c r="A422" s="416" t="s">
        <v>435</v>
      </c>
      <c r="B422" s="416" t="s">
        <v>839</v>
      </c>
      <c r="F422" s="417">
        <v>2798775.04</v>
      </c>
      <c r="G422" s="417">
        <v>-53765.14</v>
      </c>
      <c r="H422" s="417">
        <v>2745009.9</v>
      </c>
      <c r="I422" s="417">
        <v>2745009.79</v>
      </c>
      <c r="J422" s="417">
        <v>2745009.79</v>
      </c>
      <c r="K422" s="417">
        <v>2745009.79</v>
      </c>
      <c r="L422" s="417">
        <v>0.11</v>
      </c>
    </row>
    <row r="424" spans="1:12">
      <c r="A424" s="432" t="s">
        <v>840</v>
      </c>
      <c r="B424" s="432" t="s">
        <v>841</v>
      </c>
      <c r="F424" s="487">
        <v>2798775.04</v>
      </c>
      <c r="G424" s="487">
        <v>-53765.14</v>
      </c>
      <c r="H424" s="487">
        <v>2745009.9</v>
      </c>
      <c r="I424" s="487">
        <v>2745009.79</v>
      </c>
      <c r="J424" s="487">
        <v>2745009.79</v>
      </c>
      <c r="K424" s="487">
        <v>2745009.79</v>
      </c>
      <c r="L424" s="487">
        <v>0.11</v>
      </c>
    </row>
    <row r="425" spans="1:12">
      <c r="E425" s="413" t="s">
        <v>1026</v>
      </c>
      <c r="F425" s="417">
        <v>2798775.04</v>
      </c>
      <c r="G425" s="417">
        <v>-53765.14</v>
      </c>
      <c r="H425" s="417">
        <v>2745009.9</v>
      </c>
      <c r="I425" s="417">
        <v>2745009.79</v>
      </c>
      <c r="J425" s="417">
        <v>2745009.79</v>
      </c>
      <c r="K425" s="417">
        <v>2745009.79</v>
      </c>
      <c r="L425" s="417">
        <v>0.11</v>
      </c>
    </row>
    <row r="427" spans="1:12">
      <c r="A427" s="431" t="s">
        <v>722</v>
      </c>
      <c r="B427" s="431" t="s">
        <v>723</v>
      </c>
    </row>
    <row r="429" spans="1:12">
      <c r="A429" s="431" t="s">
        <v>438</v>
      </c>
      <c r="B429" s="431" t="s">
        <v>833</v>
      </c>
      <c r="F429" s="417">
        <v>22631591.18</v>
      </c>
      <c r="G429" s="417">
        <v>6473410.3300000001</v>
      </c>
      <c r="H429" s="417">
        <v>29105001.510000002</v>
      </c>
      <c r="I429" s="417">
        <v>29105001.510000002</v>
      </c>
      <c r="J429" s="417">
        <v>29105001.510000002</v>
      </c>
      <c r="K429" s="417">
        <v>29105001.510000002</v>
      </c>
      <c r="L429" s="417">
        <v>0</v>
      </c>
    </row>
    <row r="430" spans="1:12">
      <c r="A430" s="416" t="s">
        <v>435</v>
      </c>
      <c r="B430" s="416" t="s">
        <v>839</v>
      </c>
      <c r="F430" s="417">
        <v>22631591.18</v>
      </c>
      <c r="G430" s="417">
        <v>6473410.3300000001</v>
      </c>
      <c r="H430" s="417">
        <v>29105001.510000002</v>
      </c>
      <c r="I430" s="417">
        <v>29105001.510000002</v>
      </c>
      <c r="J430" s="417">
        <v>29105001.510000002</v>
      </c>
      <c r="K430" s="417">
        <v>29105001.510000002</v>
      </c>
      <c r="L430" s="417">
        <v>0</v>
      </c>
    </row>
    <row r="432" spans="1:12">
      <c r="A432" s="432" t="s">
        <v>840</v>
      </c>
      <c r="B432" s="432" t="s">
        <v>841</v>
      </c>
      <c r="F432" s="487">
        <v>22631591.18</v>
      </c>
      <c r="G432" s="487">
        <v>6473410.3300000001</v>
      </c>
      <c r="H432" s="487">
        <v>29105001.510000002</v>
      </c>
      <c r="I432" s="487">
        <v>29105001.510000002</v>
      </c>
      <c r="J432" s="487">
        <v>29105001.510000002</v>
      </c>
      <c r="K432" s="487">
        <v>29105001.510000002</v>
      </c>
      <c r="L432" s="487">
        <v>0</v>
      </c>
    </row>
    <row r="433" spans="1:12">
      <c r="E433" s="413" t="s">
        <v>1026</v>
      </c>
      <c r="F433" s="417">
        <v>22631591.18</v>
      </c>
      <c r="G433" s="417">
        <v>6473410.3300000001</v>
      </c>
      <c r="H433" s="417">
        <v>29105001.510000002</v>
      </c>
      <c r="I433" s="417">
        <v>29105001.510000002</v>
      </c>
      <c r="J433" s="417">
        <v>29105001.510000002</v>
      </c>
      <c r="K433" s="417">
        <v>29105001.510000002</v>
      </c>
      <c r="L433" s="417">
        <v>0</v>
      </c>
    </row>
    <row r="435" spans="1:12">
      <c r="A435" s="431" t="s">
        <v>724</v>
      </c>
      <c r="B435" s="431" t="s">
        <v>725</v>
      </c>
    </row>
    <row r="437" spans="1:12">
      <c r="A437" s="431" t="s">
        <v>438</v>
      </c>
      <c r="B437" s="431" t="s">
        <v>833</v>
      </c>
      <c r="F437" s="417">
        <v>67125802.689999998</v>
      </c>
      <c r="G437" s="417">
        <v>5951976.6399999997</v>
      </c>
      <c r="H437" s="417">
        <v>73077779.329999998</v>
      </c>
      <c r="I437" s="417">
        <v>62383157.240000002</v>
      </c>
      <c r="J437" s="417">
        <v>62383157.240000002</v>
      </c>
      <c r="K437" s="417">
        <v>47279264.07</v>
      </c>
      <c r="L437" s="417">
        <v>10694622.09</v>
      </c>
    </row>
    <row r="438" spans="1:12">
      <c r="A438" s="416" t="s">
        <v>435</v>
      </c>
      <c r="B438" s="416" t="s">
        <v>839</v>
      </c>
      <c r="F438" s="417">
        <v>67125802.689999998</v>
      </c>
      <c r="G438" s="417">
        <v>5951976.6399999997</v>
      </c>
      <c r="H438" s="417">
        <v>73077779.329999998</v>
      </c>
      <c r="I438" s="417">
        <v>62383157.240000002</v>
      </c>
      <c r="J438" s="417">
        <v>62383157.240000002</v>
      </c>
      <c r="K438" s="417">
        <v>47279264.07</v>
      </c>
      <c r="L438" s="417">
        <v>10694622.09</v>
      </c>
    </row>
    <row r="440" spans="1:12">
      <c r="A440" s="432" t="s">
        <v>840</v>
      </c>
      <c r="B440" s="432" t="s">
        <v>841</v>
      </c>
      <c r="F440" s="487">
        <v>67125802.689999998</v>
      </c>
      <c r="G440" s="487">
        <v>5951976.6399999997</v>
      </c>
      <c r="H440" s="487">
        <v>73077779.329999998</v>
      </c>
      <c r="I440" s="487">
        <v>62383157.240000002</v>
      </c>
      <c r="J440" s="487">
        <v>62383157.240000002</v>
      </c>
      <c r="K440" s="487">
        <v>47279264.07</v>
      </c>
      <c r="L440" s="487">
        <v>10694622.09</v>
      </c>
    </row>
    <row r="441" spans="1:12">
      <c r="E441" s="413" t="s">
        <v>1026</v>
      </c>
      <c r="F441" s="417">
        <v>67125802.689999998</v>
      </c>
      <c r="G441" s="417">
        <v>5951976.6399999997</v>
      </c>
      <c r="H441" s="417">
        <v>73077779.329999998</v>
      </c>
      <c r="I441" s="417">
        <v>62383157.240000002</v>
      </c>
      <c r="J441" s="417">
        <v>62383157.240000002</v>
      </c>
      <c r="K441" s="417">
        <v>47279264.07</v>
      </c>
      <c r="L441" s="417">
        <v>10694622.09</v>
      </c>
    </row>
    <row r="443" spans="1:12">
      <c r="A443" s="431" t="s">
        <v>726</v>
      </c>
      <c r="B443" s="431" t="s">
        <v>727</v>
      </c>
    </row>
    <row r="445" spans="1:12">
      <c r="A445" s="431" t="s">
        <v>438</v>
      </c>
      <c r="B445" s="431" t="s">
        <v>833</v>
      </c>
      <c r="F445" s="417">
        <v>13258041.220000001</v>
      </c>
      <c r="G445" s="417">
        <v>-13258041.220000001</v>
      </c>
      <c r="H445" s="417">
        <v>0</v>
      </c>
      <c r="I445" s="417">
        <v>0</v>
      </c>
      <c r="J445" s="417">
        <v>0</v>
      </c>
      <c r="K445" s="417">
        <v>0</v>
      </c>
      <c r="L445" s="417">
        <v>0</v>
      </c>
    </row>
    <row r="446" spans="1:12">
      <c r="A446" s="416" t="s">
        <v>435</v>
      </c>
      <c r="B446" s="416" t="s">
        <v>839</v>
      </c>
      <c r="F446" s="417">
        <v>13258041.220000001</v>
      </c>
      <c r="G446" s="417">
        <v>-13258041.220000001</v>
      </c>
      <c r="H446" s="417">
        <v>0</v>
      </c>
      <c r="I446" s="417">
        <v>0</v>
      </c>
      <c r="J446" s="417">
        <v>0</v>
      </c>
      <c r="K446" s="417">
        <v>0</v>
      </c>
      <c r="L446" s="417">
        <v>0</v>
      </c>
    </row>
    <row r="448" spans="1:12">
      <c r="A448" s="432" t="s">
        <v>840</v>
      </c>
      <c r="B448" s="432" t="s">
        <v>841</v>
      </c>
      <c r="F448" s="487">
        <v>13258041.220000001</v>
      </c>
      <c r="G448" s="487">
        <v>-13258041.220000001</v>
      </c>
      <c r="H448" s="487">
        <v>0</v>
      </c>
      <c r="I448" s="487">
        <v>0</v>
      </c>
      <c r="J448" s="487">
        <v>0</v>
      </c>
      <c r="K448" s="487">
        <v>0</v>
      </c>
      <c r="L448" s="487">
        <v>0</v>
      </c>
    </row>
    <row r="449" spans="1:12">
      <c r="E449" s="413" t="s">
        <v>1026</v>
      </c>
      <c r="F449" s="417">
        <v>13258041.220000001</v>
      </c>
      <c r="G449" s="417">
        <v>-13258041.220000001</v>
      </c>
      <c r="H449" s="417">
        <v>0</v>
      </c>
      <c r="I449" s="417">
        <v>0</v>
      </c>
      <c r="J449" s="417">
        <v>0</v>
      </c>
      <c r="K449" s="417">
        <v>0</v>
      </c>
      <c r="L449" s="417">
        <v>0</v>
      </c>
    </row>
    <row r="451" spans="1:12">
      <c r="A451" s="431" t="s">
        <v>728</v>
      </c>
      <c r="B451" s="431" t="s">
        <v>729</v>
      </c>
    </row>
    <row r="453" spans="1:12">
      <c r="A453" s="431" t="s">
        <v>438</v>
      </c>
      <c r="B453" s="431" t="s">
        <v>833</v>
      </c>
      <c r="F453" s="417">
        <v>70193911.530000001</v>
      </c>
      <c r="G453" s="417">
        <v>29227745.359999999</v>
      </c>
      <c r="H453" s="417">
        <v>99421656.890000001</v>
      </c>
      <c r="I453" s="417">
        <v>99421156.890000001</v>
      </c>
      <c r="J453" s="417">
        <v>99421156.890000001</v>
      </c>
      <c r="K453" s="417">
        <v>95281157.010000005</v>
      </c>
      <c r="L453" s="417">
        <v>500</v>
      </c>
    </row>
    <row r="454" spans="1:12">
      <c r="A454" s="416" t="s">
        <v>435</v>
      </c>
      <c r="B454" s="416" t="s">
        <v>839</v>
      </c>
      <c r="F454" s="417">
        <v>70193911.530000001</v>
      </c>
      <c r="G454" s="417">
        <v>29227745.359999999</v>
      </c>
      <c r="H454" s="417">
        <v>99421656.890000001</v>
      </c>
      <c r="I454" s="417">
        <v>99421156.890000001</v>
      </c>
      <c r="J454" s="417">
        <v>99421156.890000001</v>
      </c>
      <c r="K454" s="417">
        <v>95281157.010000005</v>
      </c>
      <c r="L454" s="417">
        <v>500</v>
      </c>
    </row>
    <row r="456" spans="1:12">
      <c r="A456" s="432" t="s">
        <v>842</v>
      </c>
      <c r="B456" s="432" t="s">
        <v>843</v>
      </c>
      <c r="F456" s="487">
        <v>70193911.530000001</v>
      </c>
      <c r="G456" s="487">
        <v>29227745.359999999</v>
      </c>
      <c r="H456" s="487">
        <v>99421656.890000001</v>
      </c>
      <c r="I456" s="487">
        <v>99421156.890000001</v>
      </c>
      <c r="J456" s="487">
        <v>99421156.890000001</v>
      </c>
      <c r="K456" s="487">
        <v>95281157.010000005</v>
      </c>
      <c r="L456" s="487">
        <v>500</v>
      </c>
    </row>
    <row r="457" spans="1:12">
      <c r="E457" s="413" t="s">
        <v>1026</v>
      </c>
      <c r="F457" s="417">
        <v>70193911.530000001</v>
      </c>
      <c r="G457" s="417">
        <v>29227745.359999999</v>
      </c>
      <c r="H457" s="417">
        <v>99421656.890000001</v>
      </c>
      <c r="I457" s="417">
        <v>99421156.890000001</v>
      </c>
      <c r="J457" s="417">
        <v>99421156.890000001</v>
      </c>
      <c r="K457" s="417">
        <v>95281157.010000005</v>
      </c>
      <c r="L457" s="417">
        <v>500</v>
      </c>
    </row>
    <row r="459" spans="1:12">
      <c r="A459" s="431" t="s">
        <v>730</v>
      </c>
      <c r="B459" s="431" t="s">
        <v>731</v>
      </c>
    </row>
    <row r="461" spans="1:12">
      <c r="A461" s="431" t="s">
        <v>438</v>
      </c>
      <c r="B461" s="431" t="s">
        <v>833</v>
      </c>
      <c r="F461" s="417">
        <v>5168930.84</v>
      </c>
      <c r="G461" s="417">
        <v>-2373171.7599999998</v>
      </c>
      <c r="H461" s="417">
        <v>2795759.08</v>
      </c>
      <c r="I461" s="417">
        <v>2795759.08</v>
      </c>
      <c r="J461" s="417">
        <v>2795759.08</v>
      </c>
      <c r="K461" s="417">
        <v>2424424.9699999997</v>
      </c>
      <c r="L461" s="417">
        <v>0</v>
      </c>
    </row>
    <row r="462" spans="1:12">
      <c r="A462" s="416" t="s">
        <v>435</v>
      </c>
      <c r="B462" s="416" t="s">
        <v>839</v>
      </c>
      <c r="F462" s="417">
        <v>5168930.84</v>
      </c>
      <c r="G462" s="417">
        <v>-2373171.7599999998</v>
      </c>
      <c r="H462" s="417">
        <v>2795759.08</v>
      </c>
      <c r="I462" s="417">
        <v>2795759.08</v>
      </c>
      <c r="J462" s="417">
        <v>2795759.08</v>
      </c>
      <c r="K462" s="417">
        <v>2424424.9699999997</v>
      </c>
      <c r="L462" s="417">
        <v>0</v>
      </c>
    </row>
    <row r="464" spans="1:12">
      <c r="A464" s="432" t="s">
        <v>840</v>
      </c>
      <c r="B464" s="432" t="s">
        <v>841</v>
      </c>
      <c r="F464" s="487">
        <v>5168930.84</v>
      </c>
      <c r="G464" s="487">
        <v>-2373171.7599999998</v>
      </c>
      <c r="H464" s="487">
        <v>2795759.08</v>
      </c>
      <c r="I464" s="487">
        <v>2795759.08</v>
      </c>
      <c r="J464" s="487">
        <v>2795759.08</v>
      </c>
      <c r="K464" s="487">
        <v>2424424.9699999997</v>
      </c>
      <c r="L464" s="487">
        <v>0</v>
      </c>
    </row>
    <row r="465" spans="1:12">
      <c r="E465" s="413" t="s">
        <v>1026</v>
      </c>
      <c r="F465" s="417">
        <v>5168930.84</v>
      </c>
      <c r="G465" s="417">
        <v>-2373171.7599999998</v>
      </c>
      <c r="H465" s="417">
        <v>2795759.08</v>
      </c>
      <c r="I465" s="417">
        <v>2795759.08</v>
      </c>
      <c r="J465" s="417">
        <v>2795759.08</v>
      </c>
      <c r="K465" s="417">
        <v>2424424.9699999997</v>
      </c>
      <c r="L465" s="417">
        <v>0</v>
      </c>
    </row>
    <row r="467" spans="1:12">
      <c r="A467" s="431" t="s">
        <v>732</v>
      </c>
      <c r="B467" s="431" t="s">
        <v>733</v>
      </c>
    </row>
    <row r="469" spans="1:12">
      <c r="A469" s="431" t="s">
        <v>438</v>
      </c>
      <c r="B469" s="431" t="s">
        <v>833</v>
      </c>
      <c r="F469" s="417">
        <v>4578560.45</v>
      </c>
      <c r="G469" s="417">
        <v>-2379198.2200000002</v>
      </c>
      <c r="H469" s="417">
        <v>2199362.23</v>
      </c>
      <c r="I469" s="417">
        <v>2199362.2200000002</v>
      </c>
      <c r="J469" s="417">
        <v>2199362.2200000002</v>
      </c>
      <c r="K469" s="417">
        <v>2199362.2200000002</v>
      </c>
      <c r="L469" s="417">
        <v>0.01</v>
      </c>
    </row>
    <row r="470" spans="1:12">
      <c r="A470" s="416" t="s">
        <v>435</v>
      </c>
      <c r="B470" s="416" t="s">
        <v>839</v>
      </c>
      <c r="F470" s="417">
        <v>4578560.45</v>
      </c>
      <c r="G470" s="417">
        <v>-2379198.2200000002</v>
      </c>
      <c r="H470" s="417">
        <v>2199362.23</v>
      </c>
      <c r="I470" s="417">
        <v>2199362.2200000002</v>
      </c>
      <c r="J470" s="417">
        <v>2199362.2200000002</v>
      </c>
      <c r="K470" s="417">
        <v>2199362.2200000002</v>
      </c>
      <c r="L470" s="417">
        <v>0.01</v>
      </c>
    </row>
    <row r="472" spans="1:12">
      <c r="A472" s="432" t="s">
        <v>840</v>
      </c>
      <c r="B472" s="432" t="s">
        <v>841</v>
      </c>
      <c r="F472" s="487">
        <v>4578560.45</v>
      </c>
      <c r="G472" s="487">
        <v>-2379198.2200000002</v>
      </c>
      <c r="H472" s="487">
        <v>2199362.23</v>
      </c>
      <c r="I472" s="487">
        <v>2199362.2200000002</v>
      </c>
      <c r="J472" s="487">
        <v>2199362.2200000002</v>
      </c>
      <c r="K472" s="487">
        <v>2199362.2200000002</v>
      </c>
      <c r="L472" s="487">
        <v>0.01</v>
      </c>
    </row>
    <row r="473" spans="1:12">
      <c r="E473" s="413" t="s">
        <v>1026</v>
      </c>
      <c r="F473" s="417">
        <v>4578560.45</v>
      </c>
      <c r="G473" s="417">
        <v>-2379198.2200000002</v>
      </c>
      <c r="H473" s="417">
        <v>2199362.23</v>
      </c>
      <c r="I473" s="417">
        <v>2199362.2200000002</v>
      </c>
      <c r="J473" s="417">
        <v>2199362.2200000002</v>
      </c>
      <c r="K473" s="417">
        <v>2199362.2200000002</v>
      </c>
      <c r="L473" s="417">
        <v>0.01</v>
      </c>
    </row>
    <row r="475" spans="1:12">
      <c r="A475" s="431" t="s">
        <v>734</v>
      </c>
      <c r="B475" s="431" t="s">
        <v>735</v>
      </c>
    </row>
    <row r="477" spans="1:12">
      <c r="A477" s="431" t="s">
        <v>438</v>
      </c>
      <c r="B477" s="431" t="s">
        <v>833</v>
      </c>
      <c r="F477" s="417">
        <v>6021550.2199999997</v>
      </c>
      <c r="G477" s="417">
        <v>28182994.940000001</v>
      </c>
      <c r="H477" s="417">
        <v>34204545.159999996</v>
      </c>
      <c r="I477" s="417">
        <v>34138745.399999999</v>
      </c>
      <c r="J477" s="417">
        <v>34138745.399999999</v>
      </c>
      <c r="K477" s="417">
        <v>32515786.440000001</v>
      </c>
      <c r="L477" s="417">
        <v>65799.759999999995</v>
      </c>
    </row>
    <row r="478" spans="1:12">
      <c r="A478" s="416" t="s">
        <v>435</v>
      </c>
      <c r="B478" s="416" t="s">
        <v>839</v>
      </c>
      <c r="F478" s="417">
        <v>6021550.2199999997</v>
      </c>
      <c r="G478" s="417">
        <v>28182994.940000001</v>
      </c>
      <c r="H478" s="417">
        <v>34204545.159999996</v>
      </c>
      <c r="I478" s="417">
        <v>34138745.399999999</v>
      </c>
      <c r="J478" s="417">
        <v>34138745.399999999</v>
      </c>
      <c r="K478" s="417">
        <v>32515786.440000001</v>
      </c>
      <c r="L478" s="417">
        <v>65799.759999999995</v>
      </c>
    </row>
    <row r="480" spans="1:12">
      <c r="A480" s="432" t="s">
        <v>844</v>
      </c>
      <c r="B480" s="432" t="s">
        <v>845</v>
      </c>
      <c r="F480" s="487">
        <v>6021550.2199999997</v>
      </c>
      <c r="G480" s="487">
        <v>28182994.940000001</v>
      </c>
      <c r="H480" s="487">
        <v>34204545.159999996</v>
      </c>
      <c r="I480" s="487">
        <v>34138745.399999999</v>
      </c>
      <c r="J480" s="487">
        <v>34138745.399999999</v>
      </c>
      <c r="K480" s="487">
        <v>32515786.440000001</v>
      </c>
      <c r="L480" s="487">
        <v>65799.759999999995</v>
      </c>
    </row>
    <row r="481" spans="1:12">
      <c r="E481" s="413" t="s">
        <v>1026</v>
      </c>
      <c r="F481" s="417">
        <v>6021550.2199999997</v>
      </c>
      <c r="G481" s="417">
        <v>28182994.940000001</v>
      </c>
      <c r="H481" s="417">
        <v>34204545.159999996</v>
      </c>
      <c r="I481" s="417">
        <v>34138745.399999999</v>
      </c>
      <c r="J481" s="417">
        <v>34138745.399999999</v>
      </c>
      <c r="K481" s="417">
        <v>32515786.440000001</v>
      </c>
      <c r="L481" s="417">
        <v>65799.759999999995</v>
      </c>
    </row>
    <row r="483" spans="1:12">
      <c r="A483" s="431" t="s">
        <v>736</v>
      </c>
      <c r="B483" s="431" t="s">
        <v>737</v>
      </c>
    </row>
    <row r="485" spans="1:12">
      <c r="A485" s="431" t="s">
        <v>438</v>
      </c>
      <c r="B485" s="431" t="s">
        <v>833</v>
      </c>
      <c r="F485" s="417">
        <v>9135836</v>
      </c>
      <c r="G485" s="417">
        <v>13597909.67</v>
      </c>
      <c r="H485" s="417">
        <v>22733745.670000002</v>
      </c>
      <c r="I485" s="417">
        <v>15425969.060000001</v>
      </c>
      <c r="J485" s="417">
        <v>15425969.060000001</v>
      </c>
      <c r="K485" s="417">
        <v>15425969.060000001</v>
      </c>
      <c r="L485" s="417">
        <v>7307776.6100000003</v>
      </c>
    </row>
    <row r="486" spans="1:12">
      <c r="A486" s="416" t="s">
        <v>435</v>
      </c>
      <c r="B486" s="416" t="s">
        <v>839</v>
      </c>
      <c r="F486" s="417">
        <v>9135836</v>
      </c>
      <c r="G486" s="417">
        <v>13597909.67</v>
      </c>
      <c r="H486" s="417">
        <v>22733745.670000002</v>
      </c>
      <c r="I486" s="417">
        <v>15425969.060000001</v>
      </c>
      <c r="J486" s="417">
        <v>15425969.060000001</v>
      </c>
      <c r="K486" s="417">
        <v>15425969.060000001</v>
      </c>
      <c r="L486" s="417">
        <v>7307776.6100000003</v>
      </c>
    </row>
    <row r="488" spans="1:12">
      <c r="A488" s="432" t="s">
        <v>840</v>
      </c>
      <c r="B488" s="432" t="s">
        <v>841</v>
      </c>
      <c r="F488" s="487">
        <v>9135836</v>
      </c>
      <c r="G488" s="487">
        <v>13597909.67</v>
      </c>
      <c r="H488" s="487">
        <v>22733745.670000002</v>
      </c>
      <c r="I488" s="487">
        <v>15425969.060000001</v>
      </c>
      <c r="J488" s="487">
        <v>15425969.060000001</v>
      </c>
      <c r="K488" s="487">
        <v>15425969.060000001</v>
      </c>
      <c r="L488" s="487">
        <v>7307776.6100000003</v>
      </c>
    </row>
    <row r="489" spans="1:12">
      <c r="E489" s="413" t="s">
        <v>1026</v>
      </c>
      <c r="F489" s="417">
        <v>9135836</v>
      </c>
      <c r="G489" s="417">
        <v>13597909.67</v>
      </c>
      <c r="H489" s="417">
        <v>22733745.670000002</v>
      </c>
      <c r="I489" s="417">
        <v>15425969.060000001</v>
      </c>
      <c r="J489" s="417">
        <v>15425969.060000001</v>
      </c>
      <c r="K489" s="417">
        <v>15425969.060000001</v>
      </c>
      <c r="L489" s="417">
        <v>7307776.6100000003</v>
      </c>
    </row>
    <row r="491" spans="1:12">
      <c r="A491" s="431" t="s">
        <v>738</v>
      </c>
      <c r="B491" s="431" t="s">
        <v>739</v>
      </c>
    </row>
    <row r="493" spans="1:12">
      <c r="A493" s="431" t="s">
        <v>438</v>
      </c>
      <c r="B493" s="431" t="s">
        <v>833</v>
      </c>
      <c r="F493" s="417">
        <v>22687499.940000001</v>
      </c>
      <c r="G493" s="417">
        <v>-13053369.140000001</v>
      </c>
      <c r="H493" s="417">
        <v>9634130.8000000007</v>
      </c>
      <c r="I493" s="417">
        <v>2295597.0499999998</v>
      </c>
      <c r="J493" s="417">
        <v>2295597.0499999998</v>
      </c>
      <c r="K493" s="417">
        <v>2269077.0499999998</v>
      </c>
      <c r="L493" s="417">
        <v>7338533.75</v>
      </c>
    </row>
    <row r="494" spans="1:12">
      <c r="A494" s="416" t="s">
        <v>435</v>
      </c>
      <c r="B494" s="416" t="s">
        <v>839</v>
      </c>
      <c r="F494" s="417">
        <v>22687499.940000001</v>
      </c>
      <c r="G494" s="417">
        <v>-13053369.140000001</v>
      </c>
      <c r="H494" s="417">
        <v>9634130.8000000007</v>
      </c>
      <c r="I494" s="417">
        <v>2295597.0499999998</v>
      </c>
      <c r="J494" s="417">
        <v>2295597.0499999998</v>
      </c>
      <c r="K494" s="417">
        <v>2269077.0499999998</v>
      </c>
      <c r="L494" s="417">
        <v>7338533.75</v>
      </c>
    </row>
    <row r="496" spans="1:12">
      <c r="A496" s="432" t="s">
        <v>840</v>
      </c>
      <c r="B496" s="432" t="s">
        <v>841</v>
      </c>
      <c r="F496" s="487">
        <v>22687499.940000001</v>
      </c>
      <c r="G496" s="487">
        <v>-13053369.140000001</v>
      </c>
      <c r="H496" s="487">
        <v>9634130.8000000007</v>
      </c>
      <c r="I496" s="487">
        <v>2295597.0499999998</v>
      </c>
      <c r="J496" s="487">
        <v>2295597.0499999998</v>
      </c>
      <c r="K496" s="487">
        <v>2269077.0499999998</v>
      </c>
      <c r="L496" s="487">
        <v>7338533.75</v>
      </c>
    </row>
    <row r="497" spans="1:12">
      <c r="E497" s="413" t="s">
        <v>1026</v>
      </c>
      <c r="F497" s="417">
        <v>22687499.940000001</v>
      </c>
      <c r="G497" s="417">
        <v>-13053369.140000001</v>
      </c>
      <c r="H497" s="417">
        <v>9634130.8000000007</v>
      </c>
      <c r="I497" s="417">
        <v>2295597.0499999998</v>
      </c>
      <c r="J497" s="417">
        <v>2295597.0499999998</v>
      </c>
      <c r="K497" s="417">
        <v>2269077.0499999998</v>
      </c>
      <c r="L497" s="417">
        <v>7338533.75</v>
      </c>
    </row>
    <row r="499" spans="1:12">
      <c r="A499" s="431" t="s">
        <v>740</v>
      </c>
      <c r="B499" s="431" t="s">
        <v>741</v>
      </c>
    </row>
    <row r="501" spans="1:12">
      <c r="A501" s="431" t="s">
        <v>438</v>
      </c>
      <c r="B501" s="431" t="s">
        <v>833</v>
      </c>
      <c r="F501" s="417">
        <v>66340492.729999997</v>
      </c>
      <c r="G501" s="417">
        <v>4227357.5200000014</v>
      </c>
      <c r="H501" s="417">
        <v>70567850.25</v>
      </c>
      <c r="I501" s="417">
        <v>70567850.239999995</v>
      </c>
      <c r="J501" s="417">
        <v>70567850.239999995</v>
      </c>
      <c r="K501" s="417">
        <v>70107518.5</v>
      </c>
      <c r="L501" s="417">
        <v>0.01</v>
      </c>
    </row>
    <row r="502" spans="1:12">
      <c r="A502" s="416" t="s">
        <v>435</v>
      </c>
      <c r="B502" s="416" t="s">
        <v>839</v>
      </c>
      <c r="F502" s="417">
        <v>66340492.729999997</v>
      </c>
      <c r="G502" s="417">
        <v>4227357.5200000014</v>
      </c>
      <c r="H502" s="417">
        <v>70567850.25</v>
      </c>
      <c r="I502" s="417">
        <v>70567850.239999995</v>
      </c>
      <c r="J502" s="417">
        <v>70567850.239999995</v>
      </c>
      <c r="K502" s="417">
        <v>70107518.5</v>
      </c>
      <c r="L502" s="417">
        <v>0.01</v>
      </c>
    </row>
    <row r="504" spans="1:12">
      <c r="A504" s="432" t="s">
        <v>840</v>
      </c>
      <c r="B504" s="432" t="s">
        <v>841</v>
      </c>
      <c r="F504" s="487">
        <v>66340492.729999997</v>
      </c>
      <c r="G504" s="487">
        <v>4227357.5200000014</v>
      </c>
      <c r="H504" s="487">
        <v>70567850.25</v>
      </c>
      <c r="I504" s="487">
        <v>70567850.239999995</v>
      </c>
      <c r="J504" s="487">
        <v>70567850.239999995</v>
      </c>
      <c r="K504" s="487">
        <v>70107518.5</v>
      </c>
      <c r="L504" s="487">
        <v>0.01</v>
      </c>
    </row>
    <row r="505" spans="1:12">
      <c r="E505" s="413" t="s">
        <v>1026</v>
      </c>
      <c r="F505" s="417">
        <v>66340492.729999997</v>
      </c>
      <c r="G505" s="417">
        <v>4227357.5200000014</v>
      </c>
      <c r="H505" s="417">
        <v>70567850.25</v>
      </c>
      <c r="I505" s="417">
        <v>70567850.239999995</v>
      </c>
      <c r="J505" s="417">
        <v>70567850.239999995</v>
      </c>
      <c r="K505" s="417">
        <v>70107518.5</v>
      </c>
      <c r="L505" s="417">
        <v>0.01</v>
      </c>
    </row>
    <row r="507" spans="1:12">
      <c r="A507" s="431" t="s">
        <v>742</v>
      </c>
      <c r="B507" s="431" t="s">
        <v>743</v>
      </c>
    </row>
    <row r="509" spans="1:12">
      <c r="A509" s="431" t="s">
        <v>438</v>
      </c>
      <c r="B509" s="431" t="s">
        <v>833</v>
      </c>
      <c r="F509" s="417">
        <v>12611429.220000001</v>
      </c>
      <c r="G509" s="417">
        <v>-210399.89</v>
      </c>
      <c r="H509" s="417">
        <v>12401029.33</v>
      </c>
      <c r="I509" s="417">
        <v>12401029.33</v>
      </c>
      <c r="J509" s="417">
        <v>12401029.33</v>
      </c>
      <c r="K509" s="417">
        <v>12392377.07</v>
      </c>
      <c r="L509" s="417">
        <v>0</v>
      </c>
    </row>
    <row r="510" spans="1:12">
      <c r="A510" s="416" t="s">
        <v>435</v>
      </c>
      <c r="B510" s="416" t="s">
        <v>839</v>
      </c>
      <c r="F510" s="417">
        <v>12611429.220000001</v>
      </c>
      <c r="G510" s="417">
        <v>-210399.89</v>
      </c>
      <c r="H510" s="417">
        <v>12401029.33</v>
      </c>
      <c r="I510" s="417">
        <v>12401029.33</v>
      </c>
      <c r="J510" s="417">
        <v>12401029.33</v>
      </c>
      <c r="K510" s="417">
        <v>12392377.07</v>
      </c>
      <c r="L510" s="417">
        <v>0</v>
      </c>
    </row>
    <row r="512" spans="1:12">
      <c r="A512" s="432" t="s">
        <v>840</v>
      </c>
      <c r="B512" s="432" t="s">
        <v>841</v>
      </c>
      <c r="F512" s="487">
        <v>12611429.220000001</v>
      </c>
      <c r="G512" s="487">
        <v>-210399.89</v>
      </c>
      <c r="H512" s="487">
        <v>12401029.33</v>
      </c>
      <c r="I512" s="487">
        <v>12401029.33</v>
      </c>
      <c r="J512" s="487">
        <v>12401029.33</v>
      </c>
      <c r="K512" s="487">
        <v>12392377.07</v>
      </c>
      <c r="L512" s="487">
        <v>0</v>
      </c>
    </row>
    <row r="513" spans="1:12">
      <c r="E513" s="413" t="s">
        <v>1026</v>
      </c>
      <c r="F513" s="417">
        <v>12611429.220000001</v>
      </c>
      <c r="G513" s="417">
        <v>-210399.89</v>
      </c>
      <c r="H513" s="417">
        <v>12401029.33</v>
      </c>
      <c r="I513" s="417">
        <v>12401029.33</v>
      </c>
      <c r="J513" s="417">
        <v>12401029.33</v>
      </c>
      <c r="K513" s="417">
        <v>12392377.07</v>
      </c>
      <c r="L513" s="417">
        <v>0</v>
      </c>
    </row>
    <row r="515" spans="1:12">
      <c r="A515" s="431" t="s">
        <v>744</v>
      </c>
      <c r="B515" s="431" t="s">
        <v>745</v>
      </c>
    </row>
    <row r="517" spans="1:12">
      <c r="A517" s="431" t="s">
        <v>438</v>
      </c>
      <c r="B517" s="431" t="s">
        <v>833</v>
      </c>
      <c r="F517" s="417">
        <v>4681660.68</v>
      </c>
      <c r="G517" s="417">
        <v>-995654.42</v>
      </c>
      <c r="H517" s="417">
        <v>3686006.26</v>
      </c>
      <c r="I517" s="417">
        <v>3686006.26</v>
      </c>
      <c r="J517" s="417">
        <v>3686006.26</v>
      </c>
      <c r="K517" s="417">
        <v>3684706.26</v>
      </c>
      <c r="L517" s="417">
        <v>0</v>
      </c>
    </row>
    <row r="518" spans="1:12">
      <c r="A518" s="416" t="s">
        <v>435</v>
      </c>
      <c r="B518" s="416" t="s">
        <v>839</v>
      </c>
      <c r="F518" s="417">
        <v>4681660.68</v>
      </c>
      <c r="G518" s="417">
        <v>-995654.42</v>
      </c>
      <c r="H518" s="417">
        <v>3686006.26</v>
      </c>
      <c r="I518" s="417">
        <v>3686006.26</v>
      </c>
      <c r="J518" s="417">
        <v>3686006.26</v>
      </c>
      <c r="K518" s="417">
        <v>3684706.26</v>
      </c>
      <c r="L518" s="417">
        <v>0</v>
      </c>
    </row>
    <row r="520" spans="1:12">
      <c r="A520" s="432" t="s">
        <v>844</v>
      </c>
      <c r="B520" s="432" t="s">
        <v>845</v>
      </c>
      <c r="F520" s="487">
        <v>4681660.68</v>
      </c>
      <c r="G520" s="487">
        <v>-995654.42</v>
      </c>
      <c r="H520" s="487">
        <v>3686006.26</v>
      </c>
      <c r="I520" s="487">
        <v>3686006.26</v>
      </c>
      <c r="J520" s="487">
        <v>3686006.26</v>
      </c>
      <c r="K520" s="487">
        <v>3684706.26</v>
      </c>
      <c r="L520" s="487">
        <v>0</v>
      </c>
    </row>
    <row r="521" spans="1:12">
      <c r="E521" s="413" t="s">
        <v>1026</v>
      </c>
      <c r="F521" s="417">
        <v>4681660.68</v>
      </c>
      <c r="G521" s="417">
        <v>-995654.42</v>
      </c>
      <c r="H521" s="417">
        <v>3686006.26</v>
      </c>
      <c r="I521" s="417">
        <v>3686006.26</v>
      </c>
      <c r="J521" s="417">
        <v>3686006.26</v>
      </c>
      <c r="K521" s="417">
        <v>3684706.26</v>
      </c>
      <c r="L521" s="417">
        <v>0</v>
      </c>
    </row>
    <row r="523" spans="1:12">
      <c r="A523" s="431" t="s">
        <v>746</v>
      </c>
      <c r="B523" s="431" t="s">
        <v>747</v>
      </c>
    </row>
    <row r="525" spans="1:12">
      <c r="A525" s="431" t="s">
        <v>438</v>
      </c>
      <c r="B525" s="431" t="s">
        <v>833</v>
      </c>
      <c r="F525" s="417">
        <v>0</v>
      </c>
      <c r="G525" s="417">
        <v>1885856.59</v>
      </c>
      <c r="H525" s="417">
        <v>1885856.59</v>
      </c>
      <c r="I525" s="417">
        <v>1885856.59</v>
      </c>
      <c r="J525" s="417">
        <v>1885856.59</v>
      </c>
      <c r="K525" s="417">
        <v>1885856.59</v>
      </c>
      <c r="L525" s="417">
        <v>0</v>
      </c>
    </row>
    <row r="526" spans="1:12">
      <c r="A526" s="416" t="s">
        <v>435</v>
      </c>
      <c r="B526" s="416" t="s">
        <v>839</v>
      </c>
      <c r="F526" s="417">
        <v>0</v>
      </c>
      <c r="G526" s="417">
        <v>1885856.59</v>
      </c>
      <c r="H526" s="417">
        <v>1885856.59</v>
      </c>
      <c r="I526" s="417">
        <v>1885856.59</v>
      </c>
      <c r="J526" s="417">
        <v>1885856.59</v>
      </c>
      <c r="K526" s="417">
        <v>1885856.59</v>
      </c>
      <c r="L526" s="417">
        <v>0</v>
      </c>
    </row>
    <row r="528" spans="1:12">
      <c r="A528" s="432" t="s">
        <v>840</v>
      </c>
      <c r="B528" s="432" t="s">
        <v>841</v>
      </c>
      <c r="F528" s="487">
        <v>0</v>
      </c>
      <c r="G528" s="487">
        <v>1885856.59</v>
      </c>
      <c r="H528" s="487">
        <v>1885856.59</v>
      </c>
      <c r="I528" s="487">
        <v>1885856.59</v>
      </c>
      <c r="J528" s="487">
        <v>1885856.59</v>
      </c>
      <c r="K528" s="487">
        <v>1885856.59</v>
      </c>
      <c r="L528" s="487">
        <v>0</v>
      </c>
    </row>
    <row r="529" spans="1:12">
      <c r="E529" s="413" t="s">
        <v>1026</v>
      </c>
      <c r="F529" s="417">
        <v>0</v>
      </c>
      <c r="G529" s="417">
        <v>1885856.59</v>
      </c>
      <c r="H529" s="417">
        <v>1885856.59</v>
      </c>
      <c r="I529" s="417">
        <v>1885856.59</v>
      </c>
      <c r="J529" s="417">
        <v>1885856.59</v>
      </c>
      <c r="K529" s="417">
        <v>1885856.59</v>
      </c>
      <c r="L529" s="417">
        <v>0</v>
      </c>
    </row>
    <row r="531" spans="1:12">
      <c r="A531" s="431" t="s">
        <v>748</v>
      </c>
      <c r="B531" s="431" t="s">
        <v>749</v>
      </c>
    </row>
    <row r="533" spans="1:12">
      <c r="A533" s="431" t="s">
        <v>438</v>
      </c>
      <c r="B533" s="431" t="s">
        <v>833</v>
      </c>
      <c r="F533" s="417">
        <v>0</v>
      </c>
      <c r="G533" s="417">
        <v>1703876.48</v>
      </c>
      <c r="H533" s="417">
        <v>1703876.48</v>
      </c>
      <c r="I533" s="417">
        <v>1703876.48</v>
      </c>
      <c r="J533" s="417">
        <v>1703876.48</v>
      </c>
      <c r="K533" s="417">
        <v>1703876.48</v>
      </c>
      <c r="L533" s="417">
        <v>0</v>
      </c>
    </row>
    <row r="534" spans="1:12">
      <c r="A534" s="416" t="s">
        <v>435</v>
      </c>
      <c r="B534" s="416" t="s">
        <v>839</v>
      </c>
      <c r="F534" s="417">
        <v>0</v>
      </c>
      <c r="G534" s="417">
        <v>1703876.48</v>
      </c>
      <c r="H534" s="417">
        <v>1703876.48</v>
      </c>
      <c r="I534" s="417">
        <v>1703876.48</v>
      </c>
      <c r="J534" s="417">
        <v>1703876.48</v>
      </c>
      <c r="K534" s="417">
        <v>1703876.48</v>
      </c>
      <c r="L534" s="417">
        <v>0</v>
      </c>
    </row>
    <row r="536" spans="1:12">
      <c r="A536" s="432" t="s">
        <v>840</v>
      </c>
      <c r="B536" s="432" t="s">
        <v>841</v>
      </c>
      <c r="F536" s="487">
        <v>0</v>
      </c>
      <c r="G536" s="487">
        <v>1703876.48</v>
      </c>
      <c r="H536" s="487">
        <v>1703876.48</v>
      </c>
      <c r="I536" s="487">
        <v>1703876.48</v>
      </c>
      <c r="J536" s="487">
        <v>1703876.48</v>
      </c>
      <c r="K536" s="487">
        <v>1703876.48</v>
      </c>
      <c r="L536" s="487">
        <v>0</v>
      </c>
    </row>
    <row r="537" spans="1:12">
      <c r="E537" s="413" t="s">
        <v>1026</v>
      </c>
      <c r="F537" s="417">
        <v>0</v>
      </c>
      <c r="G537" s="417">
        <v>1703876.48</v>
      </c>
      <c r="H537" s="417">
        <v>1703876.48</v>
      </c>
      <c r="I537" s="417">
        <v>1703876.48</v>
      </c>
      <c r="J537" s="417">
        <v>1703876.48</v>
      </c>
      <c r="K537" s="417">
        <v>1703876.48</v>
      </c>
      <c r="L537" s="417">
        <v>0</v>
      </c>
    </row>
    <row r="539" spans="1:12">
      <c r="A539" s="431" t="s">
        <v>750</v>
      </c>
      <c r="B539" s="431" t="s">
        <v>751</v>
      </c>
    </row>
    <row r="541" spans="1:12">
      <c r="A541" s="431" t="s">
        <v>438</v>
      </c>
      <c r="B541" s="431" t="s">
        <v>833</v>
      </c>
      <c r="F541" s="417">
        <v>0</v>
      </c>
      <c r="G541" s="417">
        <v>1737564.1</v>
      </c>
      <c r="H541" s="417">
        <v>1737564.1</v>
      </c>
      <c r="I541" s="417">
        <v>1737564.1</v>
      </c>
      <c r="J541" s="417">
        <v>1737564.1</v>
      </c>
      <c r="K541" s="417">
        <v>1737564.1</v>
      </c>
      <c r="L541" s="417">
        <v>0</v>
      </c>
    </row>
    <row r="542" spans="1:12">
      <c r="A542" s="416" t="s">
        <v>435</v>
      </c>
      <c r="B542" s="416" t="s">
        <v>839</v>
      </c>
      <c r="F542" s="417">
        <v>0</v>
      </c>
      <c r="G542" s="417">
        <v>1737564.1</v>
      </c>
      <c r="H542" s="417">
        <v>1737564.1</v>
      </c>
      <c r="I542" s="417">
        <v>1737564.1</v>
      </c>
      <c r="J542" s="417">
        <v>1737564.1</v>
      </c>
      <c r="K542" s="417">
        <v>1737564.1</v>
      </c>
      <c r="L542" s="417">
        <v>0</v>
      </c>
    </row>
    <row r="544" spans="1:12">
      <c r="A544" s="432" t="s">
        <v>840</v>
      </c>
      <c r="B544" s="432" t="s">
        <v>841</v>
      </c>
      <c r="F544" s="487">
        <v>0</v>
      </c>
      <c r="G544" s="487">
        <v>1737564.1</v>
      </c>
      <c r="H544" s="487">
        <v>1737564.1</v>
      </c>
      <c r="I544" s="487">
        <v>1737564.1</v>
      </c>
      <c r="J544" s="487">
        <v>1737564.1</v>
      </c>
      <c r="K544" s="487">
        <v>1737564.1</v>
      </c>
      <c r="L544" s="487">
        <v>0</v>
      </c>
    </row>
    <row r="545" spans="1:12">
      <c r="E545" s="413" t="s">
        <v>1026</v>
      </c>
      <c r="F545" s="417">
        <v>0</v>
      </c>
      <c r="G545" s="417">
        <v>1737564.1</v>
      </c>
      <c r="H545" s="417">
        <v>1737564.1</v>
      </c>
      <c r="I545" s="417">
        <v>1737564.1</v>
      </c>
      <c r="J545" s="417">
        <v>1737564.1</v>
      </c>
      <c r="K545" s="417">
        <v>1737564.1</v>
      </c>
      <c r="L545" s="417">
        <v>0</v>
      </c>
    </row>
    <row r="547" spans="1:12">
      <c r="E547" s="413" t="s">
        <v>510</v>
      </c>
      <c r="F547" s="424">
        <v>44776187750.57</v>
      </c>
      <c r="G547" s="424">
        <v>10468435250.27</v>
      </c>
      <c r="H547" s="424">
        <v>55244623000.839996</v>
      </c>
      <c r="I547" s="424">
        <v>53179109343.470001</v>
      </c>
      <c r="J547" s="424">
        <v>53178871585.220001</v>
      </c>
      <c r="K547" s="424">
        <v>51312097465.989998</v>
      </c>
      <c r="L547" s="424">
        <v>2065513657.3700006</v>
      </c>
    </row>
    <row r="549" spans="1:12">
      <c r="A549" s="927" t="s">
        <v>752</v>
      </c>
    </row>
    <row r="551" spans="1:12">
      <c r="A551" s="431" t="s">
        <v>753</v>
      </c>
      <c r="B551" s="431" t="s">
        <v>754</v>
      </c>
    </row>
    <row r="553" spans="1:12">
      <c r="A553" s="431" t="s">
        <v>438</v>
      </c>
      <c r="B553" s="431" t="s">
        <v>833</v>
      </c>
      <c r="F553" s="417">
        <v>8463416.9900000002</v>
      </c>
      <c r="G553" s="417">
        <v>-56674.55</v>
      </c>
      <c r="H553" s="417">
        <v>8406742.4399999995</v>
      </c>
      <c r="I553" s="417">
        <v>8406742.4399999995</v>
      </c>
      <c r="J553" s="417">
        <v>8406742.4399999995</v>
      </c>
      <c r="K553" s="417">
        <v>8406742.4399999995</v>
      </c>
      <c r="L553" s="417">
        <v>0</v>
      </c>
    </row>
    <row r="554" spans="1:12">
      <c r="A554" s="416" t="s">
        <v>435</v>
      </c>
      <c r="B554" s="416" t="s">
        <v>839</v>
      </c>
      <c r="F554" s="417">
        <v>8463416.9900000002</v>
      </c>
      <c r="G554" s="417">
        <v>-56674.55</v>
      </c>
      <c r="H554" s="417">
        <v>8406742.4399999995</v>
      </c>
      <c r="I554" s="417">
        <v>8406742.4399999995</v>
      </c>
      <c r="J554" s="417">
        <v>8406742.4399999995</v>
      </c>
      <c r="K554" s="417">
        <v>8406742.4399999995</v>
      </c>
      <c r="L554" s="417">
        <v>0</v>
      </c>
    </row>
    <row r="556" spans="1:12">
      <c r="A556" s="432" t="s">
        <v>840</v>
      </c>
      <c r="B556" s="432" t="s">
        <v>841</v>
      </c>
      <c r="F556" s="487">
        <v>8463416.9900000002</v>
      </c>
      <c r="G556" s="487">
        <v>-56674.55</v>
      </c>
      <c r="H556" s="487">
        <v>8406742.4399999995</v>
      </c>
      <c r="I556" s="487">
        <v>8406742.4399999995</v>
      </c>
      <c r="J556" s="487">
        <v>8406742.4399999995</v>
      </c>
      <c r="K556" s="487">
        <v>8406742.4399999995</v>
      </c>
      <c r="L556" s="487">
        <v>0</v>
      </c>
    </row>
    <row r="557" spans="1:12">
      <c r="E557" s="413" t="s">
        <v>1026</v>
      </c>
      <c r="F557" s="417">
        <v>8463416.9900000002</v>
      </c>
      <c r="G557" s="417">
        <v>-56674.55</v>
      </c>
      <c r="H557" s="417">
        <v>8406742.4399999995</v>
      </c>
      <c r="I557" s="417">
        <v>8406742.4399999995</v>
      </c>
      <c r="J557" s="417">
        <v>8406742.4399999995</v>
      </c>
      <c r="K557" s="417">
        <v>8406742.4399999995</v>
      </c>
      <c r="L557" s="417">
        <v>0</v>
      </c>
    </row>
    <row r="559" spans="1:12">
      <c r="A559" s="431" t="s">
        <v>755</v>
      </c>
      <c r="B559" s="431" t="s">
        <v>756</v>
      </c>
    </row>
    <row r="561" spans="1:12">
      <c r="A561" s="431" t="s">
        <v>438</v>
      </c>
      <c r="B561" s="431" t="s">
        <v>833</v>
      </c>
      <c r="F561" s="417">
        <v>5717533.1100000003</v>
      </c>
      <c r="G561" s="417">
        <v>7559532.7800000003</v>
      </c>
      <c r="H561" s="417">
        <v>13277065.890000001</v>
      </c>
      <c r="I561" s="417">
        <v>13277065.890000001</v>
      </c>
      <c r="J561" s="417">
        <v>13277065.890000001</v>
      </c>
      <c r="K561" s="417">
        <v>9277065.8900000006</v>
      </c>
      <c r="L561" s="417">
        <v>0</v>
      </c>
    </row>
    <row r="562" spans="1:12">
      <c r="A562" s="416" t="s">
        <v>435</v>
      </c>
      <c r="B562" s="416" t="s">
        <v>839</v>
      </c>
      <c r="F562" s="417">
        <v>5717533.1100000003</v>
      </c>
      <c r="G562" s="417">
        <v>7559532.7800000003</v>
      </c>
      <c r="H562" s="417">
        <v>13277065.890000001</v>
      </c>
      <c r="I562" s="417">
        <v>13277065.890000001</v>
      </c>
      <c r="J562" s="417">
        <v>13277065.890000001</v>
      </c>
      <c r="K562" s="417">
        <v>9277065.8900000006</v>
      </c>
      <c r="L562" s="417">
        <v>0</v>
      </c>
    </row>
    <row r="564" spans="1:12">
      <c r="A564" s="432" t="s">
        <v>840</v>
      </c>
      <c r="B564" s="432" t="s">
        <v>841</v>
      </c>
      <c r="F564" s="487">
        <v>5717533.1100000003</v>
      </c>
      <c r="G564" s="487">
        <v>7559532.7800000003</v>
      </c>
      <c r="H564" s="487">
        <v>13277065.890000001</v>
      </c>
      <c r="I564" s="487">
        <v>13277065.890000001</v>
      </c>
      <c r="J564" s="487">
        <v>13277065.890000001</v>
      </c>
      <c r="K564" s="487">
        <v>9277065.8900000006</v>
      </c>
      <c r="L564" s="487">
        <v>0</v>
      </c>
    </row>
    <row r="565" spans="1:12">
      <c r="E565" s="413" t="s">
        <v>1026</v>
      </c>
      <c r="F565" s="417">
        <v>5717533.1100000003</v>
      </c>
      <c r="G565" s="417">
        <v>7559532.7800000003</v>
      </c>
      <c r="H565" s="417">
        <v>13277065.890000001</v>
      </c>
      <c r="I565" s="417">
        <v>13277065.890000001</v>
      </c>
      <c r="J565" s="417">
        <v>13277065.890000001</v>
      </c>
      <c r="K565" s="417">
        <v>9277065.8900000006</v>
      </c>
      <c r="L565" s="417">
        <v>0</v>
      </c>
    </row>
    <row r="567" spans="1:12">
      <c r="A567" s="431" t="s">
        <v>757</v>
      </c>
      <c r="B567" s="431" t="s">
        <v>758</v>
      </c>
    </row>
    <row r="569" spans="1:12">
      <c r="A569" s="431" t="s">
        <v>438</v>
      </c>
      <c r="B569" s="431" t="s">
        <v>833</v>
      </c>
      <c r="F569" s="417">
        <v>8858150.6600000001</v>
      </c>
      <c r="G569" s="417">
        <v>-4386025.2699999996</v>
      </c>
      <c r="H569" s="417">
        <v>4472125.3899999997</v>
      </c>
      <c r="I569" s="417">
        <v>4472125.3899999997</v>
      </c>
      <c r="J569" s="417">
        <v>4472125.3899999997</v>
      </c>
      <c r="K569" s="417">
        <v>4472125.3899999997</v>
      </c>
      <c r="L569" s="417">
        <v>0</v>
      </c>
    </row>
    <row r="570" spans="1:12">
      <c r="A570" s="416" t="s">
        <v>435</v>
      </c>
      <c r="B570" s="416" t="s">
        <v>839</v>
      </c>
      <c r="F570" s="417">
        <v>8858150.6600000001</v>
      </c>
      <c r="G570" s="417">
        <v>-4386025.2699999996</v>
      </c>
      <c r="H570" s="417">
        <v>4472125.3899999997</v>
      </c>
      <c r="I570" s="417">
        <v>4472125.3899999997</v>
      </c>
      <c r="J570" s="417">
        <v>4472125.3899999997</v>
      </c>
      <c r="K570" s="417">
        <v>4472125.3899999997</v>
      </c>
      <c r="L570" s="417">
        <v>0</v>
      </c>
    </row>
    <row r="572" spans="1:12">
      <c r="A572" s="432" t="s">
        <v>846</v>
      </c>
      <c r="B572" s="432" t="s">
        <v>847</v>
      </c>
      <c r="F572" s="487">
        <v>8858150.6600000001</v>
      </c>
      <c r="G572" s="487">
        <v>-4386025.2699999996</v>
      </c>
      <c r="H572" s="487">
        <v>4472125.3899999997</v>
      </c>
      <c r="I572" s="487">
        <v>4472125.3899999997</v>
      </c>
      <c r="J572" s="487">
        <v>4472125.3899999997</v>
      </c>
      <c r="K572" s="487">
        <v>4472125.3899999997</v>
      </c>
      <c r="L572" s="487">
        <v>0</v>
      </c>
    </row>
    <row r="573" spans="1:12">
      <c r="E573" s="413" t="s">
        <v>1026</v>
      </c>
      <c r="F573" s="417">
        <v>8858150.6600000001</v>
      </c>
      <c r="G573" s="417">
        <v>-4386025.2699999996</v>
      </c>
      <c r="H573" s="417">
        <v>4472125.3899999997</v>
      </c>
      <c r="I573" s="417">
        <v>4472125.3899999997</v>
      </c>
      <c r="J573" s="417">
        <v>4472125.3899999997</v>
      </c>
      <c r="K573" s="417">
        <v>4472125.3899999997</v>
      </c>
      <c r="L573" s="417">
        <v>0</v>
      </c>
    </row>
    <row r="575" spans="1:12">
      <c r="E575" s="413" t="s">
        <v>510</v>
      </c>
      <c r="F575" s="424">
        <v>23039100.760000002</v>
      </c>
      <c r="G575" s="424">
        <v>3116832.96</v>
      </c>
      <c r="H575" s="424">
        <v>26155933.719999999</v>
      </c>
      <c r="I575" s="424">
        <v>26155933.719999999</v>
      </c>
      <c r="J575" s="424">
        <v>26155933.719999999</v>
      </c>
      <c r="K575" s="424">
        <v>22155933.719999999</v>
      </c>
      <c r="L575" s="424">
        <v>0</v>
      </c>
    </row>
    <row r="577" spans="1:12">
      <c r="A577" s="927" t="s">
        <v>759</v>
      </c>
    </row>
    <row r="579" spans="1:12">
      <c r="A579" s="431" t="s">
        <v>760</v>
      </c>
      <c r="B579" s="431" t="s">
        <v>761</v>
      </c>
    </row>
    <row r="581" spans="1:12">
      <c r="A581" s="431" t="s">
        <v>438</v>
      </c>
      <c r="B581" s="431" t="s">
        <v>833</v>
      </c>
      <c r="F581" s="417">
        <v>837059730.29999995</v>
      </c>
      <c r="G581" s="417">
        <v>186988529.91</v>
      </c>
      <c r="H581" s="417">
        <v>1024048260.21</v>
      </c>
      <c r="I581" s="417">
        <v>1008998440.16</v>
      </c>
      <c r="J581" s="417">
        <v>1008998440.16</v>
      </c>
      <c r="K581" s="417">
        <v>1008998440.16</v>
      </c>
      <c r="L581" s="417">
        <v>15049820.050000001</v>
      </c>
    </row>
    <row r="582" spans="1:12">
      <c r="A582" s="416" t="s">
        <v>477</v>
      </c>
      <c r="B582" s="416" t="s">
        <v>860</v>
      </c>
      <c r="F582" s="417">
        <v>837059730.29999995</v>
      </c>
      <c r="G582" s="417">
        <v>186988529.91</v>
      </c>
      <c r="H582" s="417">
        <v>1024048260.21</v>
      </c>
      <c r="I582" s="417">
        <v>1008998440.16</v>
      </c>
      <c r="J582" s="417">
        <v>1008998440.16</v>
      </c>
      <c r="K582" s="417">
        <v>1008998440.16</v>
      </c>
      <c r="L582" s="417">
        <v>15049820.050000001</v>
      </c>
    </row>
    <row r="584" spans="1:12">
      <c r="A584" s="432" t="s">
        <v>861</v>
      </c>
      <c r="B584" s="432" t="s">
        <v>474</v>
      </c>
      <c r="F584" s="487">
        <v>837059730.29999995</v>
      </c>
      <c r="G584" s="487">
        <v>186988529.91</v>
      </c>
      <c r="H584" s="487">
        <v>1024048260.21</v>
      </c>
      <c r="I584" s="487">
        <v>1008998440.16</v>
      </c>
      <c r="J584" s="487">
        <v>1008998440.16</v>
      </c>
      <c r="K584" s="487">
        <v>1008998440.16</v>
      </c>
      <c r="L584" s="487">
        <v>15049820.050000001</v>
      </c>
    </row>
    <row r="585" spans="1:12">
      <c r="E585" s="413" t="s">
        <v>1026</v>
      </c>
      <c r="F585" s="417">
        <v>837059730.29999995</v>
      </c>
      <c r="G585" s="417">
        <v>186988529.91</v>
      </c>
      <c r="H585" s="417">
        <v>1024048260.21</v>
      </c>
      <c r="I585" s="417">
        <v>1008998440.16</v>
      </c>
      <c r="J585" s="417">
        <v>1008998440.16</v>
      </c>
      <c r="K585" s="417">
        <v>1008998440.16</v>
      </c>
      <c r="L585" s="417">
        <v>15049820.050000001</v>
      </c>
    </row>
    <row r="587" spans="1:12">
      <c r="E587" s="413" t="s">
        <v>510</v>
      </c>
      <c r="F587" s="424">
        <v>837059730.29999995</v>
      </c>
      <c r="G587" s="424">
        <v>186988529.91</v>
      </c>
      <c r="H587" s="424">
        <v>1024048260.21</v>
      </c>
      <c r="I587" s="424">
        <v>1008998440.16</v>
      </c>
      <c r="J587" s="424">
        <v>1008998440.16</v>
      </c>
      <c r="K587" s="424">
        <v>1008998440.16</v>
      </c>
      <c r="L587" s="424">
        <v>15049820.050000001</v>
      </c>
    </row>
  </sheetData>
  <pageMargins left="0.19719757252565651" right="0.19719757252565651" top="0.39370078740157477" bottom="0.19719757252565651" header="1.1126239316962329E-308" footer="0.19719757252565651"/>
  <pageSetup orientation="portrait" errors="NA" horizontalDpi="0" verticalDpi="0"/>
  <headerFooter alignWithMargins="0"/>
  <drawing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19"/>
  <sheetViews>
    <sheetView showGridLines="0" topLeftCell="A2" zoomScale="130" zoomScaleNormal="130" zoomScaleSheetLayoutView="100" workbookViewId="0">
      <selection activeCell="B14" sqref="B14"/>
    </sheetView>
  </sheetViews>
  <sheetFormatPr baseColWidth="10" defaultColWidth="14.42578125" defaultRowHeight="15" customHeight="1"/>
  <cols>
    <col min="1" max="1" width="11" style="1529" customWidth="1"/>
    <col min="2" max="2" width="58.140625" style="1547" customWidth="1"/>
    <col min="3" max="3" width="18.5703125" style="1529" customWidth="1"/>
    <col min="4" max="4" width="12.140625" style="1529" customWidth="1"/>
    <col min="5" max="5" width="17" style="1529" customWidth="1"/>
    <col min="6" max="13" width="12.140625" style="1529" customWidth="1"/>
    <col min="14" max="16384" width="14.42578125" style="1529"/>
  </cols>
  <sheetData>
    <row r="1" spans="1:13" ht="14.25" customHeight="1">
      <c r="A1" s="1526"/>
      <c r="B1" s="1527"/>
      <c r="C1" s="1526"/>
      <c r="D1" s="1528"/>
      <c r="E1" s="1528"/>
      <c r="F1" s="1528"/>
      <c r="G1" s="1528"/>
      <c r="H1" s="1528"/>
      <c r="I1" s="1528"/>
      <c r="J1" s="1528"/>
      <c r="K1" s="1528"/>
      <c r="L1" s="1528"/>
      <c r="M1" s="1528"/>
    </row>
    <row r="2" spans="1:13" ht="29.25" customHeight="1">
      <c r="A2" s="1526"/>
      <c r="B2" s="1527"/>
      <c r="C2" s="1526"/>
      <c r="D2" s="1528"/>
      <c r="E2" s="1528"/>
      <c r="F2" s="1528"/>
      <c r="G2" s="1528"/>
      <c r="H2" s="1528"/>
      <c r="I2" s="1528"/>
      <c r="J2" s="1528"/>
      <c r="K2" s="1528"/>
      <c r="L2" s="1528"/>
      <c r="M2" s="1528"/>
    </row>
    <row r="3" spans="1:13" ht="30" customHeight="1">
      <c r="A3" s="1774" t="s">
        <v>1122</v>
      </c>
      <c r="B3" s="1775"/>
      <c r="C3" s="1775"/>
      <c r="D3" s="1528"/>
      <c r="E3" s="1528"/>
      <c r="F3" s="1528"/>
      <c r="G3" s="1528"/>
      <c r="H3" s="1528"/>
      <c r="I3" s="1528"/>
      <c r="J3" s="1528"/>
      <c r="K3" s="1528"/>
      <c r="L3" s="1528"/>
      <c r="M3" s="1528"/>
    </row>
    <row r="4" spans="1:13" ht="14.25" customHeight="1">
      <c r="A4" s="1774" t="s">
        <v>873</v>
      </c>
      <c r="B4" s="1775"/>
      <c r="C4" s="1775"/>
      <c r="D4" s="1528"/>
      <c r="F4" s="1528"/>
      <c r="G4" s="1528"/>
      <c r="H4" s="1528"/>
      <c r="I4" s="1528"/>
      <c r="J4" s="1528"/>
      <c r="K4" s="1528"/>
      <c r="L4" s="1528"/>
      <c r="M4" s="1528"/>
    </row>
    <row r="5" spans="1:13" ht="14.25" customHeight="1">
      <c r="A5" s="1777" t="s">
        <v>278</v>
      </c>
      <c r="B5" s="1778"/>
      <c r="C5" s="1778"/>
      <c r="D5" s="1528"/>
      <c r="E5" s="1528"/>
      <c r="F5" s="1528"/>
      <c r="G5" s="1528"/>
      <c r="H5" s="1528"/>
      <c r="I5" s="1528"/>
      <c r="J5" s="1528"/>
      <c r="K5" s="1528"/>
      <c r="L5" s="1528"/>
      <c r="M5" s="1528"/>
    </row>
    <row r="6" spans="1:13" ht="14.25" customHeight="1">
      <c r="A6" s="1777" t="s">
        <v>1071</v>
      </c>
      <c r="B6" s="1778"/>
      <c r="C6" s="1778"/>
      <c r="D6" s="1528"/>
      <c r="E6" s="1528"/>
      <c r="F6" s="1528"/>
      <c r="G6" s="1528"/>
      <c r="H6" s="1528"/>
      <c r="I6" s="1528"/>
      <c r="J6" s="1528"/>
      <c r="K6" s="1528"/>
      <c r="L6" s="1528"/>
      <c r="M6" s="1528"/>
    </row>
    <row r="7" spans="1:13" ht="14.25" customHeight="1">
      <c r="A7" s="1530" t="s">
        <v>875</v>
      </c>
      <c r="B7" s="1531" t="s">
        <v>876</v>
      </c>
      <c r="C7" s="1532" t="s">
        <v>877</v>
      </c>
      <c r="D7" s="1528"/>
      <c r="E7" s="1528"/>
      <c r="F7" s="1528"/>
      <c r="G7" s="1528"/>
      <c r="H7" s="1528"/>
      <c r="I7" s="1528"/>
      <c r="J7" s="1528"/>
      <c r="K7" s="1528"/>
      <c r="L7" s="1528"/>
      <c r="M7" s="1528"/>
    </row>
    <row r="8" spans="1:13" s="1538" customFormat="1">
      <c r="A8" s="1533" t="s">
        <v>878</v>
      </c>
      <c r="B8" s="1534" t="s">
        <v>879</v>
      </c>
      <c r="C8" s="1535">
        <v>1387998849.72</v>
      </c>
      <c r="D8" s="1536"/>
      <c r="E8" s="1537"/>
      <c r="F8" s="1536"/>
      <c r="G8" s="1536"/>
      <c r="H8" s="1536"/>
      <c r="I8" s="1536"/>
      <c r="J8" s="1536"/>
      <c r="K8" s="1536"/>
      <c r="L8" s="1536"/>
      <c r="M8" s="1536"/>
    </row>
    <row r="9" spans="1:13" s="1538" customFormat="1">
      <c r="A9" s="1533" t="s">
        <v>880</v>
      </c>
      <c r="B9" s="1534" t="s">
        <v>881</v>
      </c>
      <c r="C9" s="1535">
        <v>0</v>
      </c>
      <c r="D9" s="1536"/>
      <c r="E9" s="1537"/>
      <c r="F9" s="1536"/>
      <c r="G9" s="1536"/>
      <c r="H9" s="1536"/>
      <c r="I9" s="1536"/>
      <c r="J9" s="1536"/>
      <c r="K9" s="1536"/>
      <c r="L9" s="1536"/>
      <c r="M9" s="1536"/>
    </row>
    <row r="10" spans="1:13" s="1538" customFormat="1">
      <c r="A10" s="1533" t="s">
        <v>882</v>
      </c>
      <c r="B10" s="1534" t="s">
        <v>883</v>
      </c>
      <c r="C10" s="1535">
        <v>8716041546.5699997</v>
      </c>
      <c r="D10" s="1536"/>
      <c r="E10" s="1537"/>
      <c r="F10" s="1536"/>
      <c r="G10" s="1536"/>
      <c r="H10" s="1536"/>
      <c r="I10" s="1536"/>
      <c r="J10" s="1536"/>
      <c r="K10" s="1536"/>
      <c r="L10" s="1536"/>
      <c r="M10" s="1536"/>
    </row>
    <row r="11" spans="1:13" s="1538" customFormat="1">
      <c r="A11" s="1533" t="s">
        <v>884</v>
      </c>
      <c r="B11" s="1534" t="s">
        <v>885</v>
      </c>
      <c r="C11" s="1535">
        <v>0</v>
      </c>
      <c r="D11" s="1536"/>
      <c r="E11" s="1537"/>
      <c r="F11" s="1536"/>
      <c r="G11" s="1536"/>
      <c r="H11" s="1536"/>
      <c r="I11" s="1536"/>
      <c r="J11" s="1536"/>
      <c r="K11" s="1536"/>
      <c r="L11" s="1536"/>
      <c r="M11" s="1536"/>
    </row>
    <row r="12" spans="1:13" s="1538" customFormat="1">
      <c r="A12" s="1533" t="s">
        <v>886</v>
      </c>
      <c r="B12" s="1534" t="s">
        <v>887</v>
      </c>
      <c r="C12" s="1535">
        <v>0</v>
      </c>
      <c r="D12" s="1536"/>
      <c r="E12" s="1537"/>
      <c r="F12" s="1536"/>
      <c r="G12" s="1536"/>
      <c r="H12" s="1536"/>
      <c r="I12" s="1536"/>
      <c r="J12" s="1536"/>
      <c r="K12" s="1536"/>
      <c r="L12" s="1536"/>
      <c r="M12" s="1536"/>
    </row>
    <row r="13" spans="1:13" s="1538" customFormat="1">
      <c r="A13" s="1533" t="s">
        <v>888</v>
      </c>
      <c r="B13" s="1534" t="s">
        <v>889</v>
      </c>
      <c r="C13" s="1535">
        <v>0</v>
      </c>
      <c r="D13" s="1536"/>
      <c r="E13" s="1537"/>
      <c r="F13" s="1536"/>
      <c r="G13" s="1536"/>
      <c r="H13" s="1536"/>
      <c r="I13" s="1536"/>
      <c r="J13" s="1536"/>
      <c r="K13" s="1536"/>
      <c r="L13" s="1536"/>
      <c r="M13" s="1536"/>
    </row>
    <row r="14" spans="1:13" s="1538" customFormat="1">
      <c r="A14" s="1533" t="s">
        <v>890</v>
      </c>
      <c r="B14" s="1534" t="s">
        <v>891</v>
      </c>
      <c r="C14" s="1535">
        <v>0</v>
      </c>
      <c r="D14" s="1536"/>
      <c r="E14" s="1537"/>
      <c r="F14" s="1536"/>
      <c r="G14" s="1536"/>
      <c r="H14" s="1536"/>
      <c r="I14" s="1536"/>
      <c r="J14" s="1536"/>
      <c r="K14" s="1536"/>
      <c r="L14" s="1536"/>
      <c r="M14" s="1536"/>
    </row>
    <row r="15" spans="1:13" s="1538" customFormat="1">
      <c r="A15" s="1533" t="s">
        <v>892</v>
      </c>
      <c r="B15" s="1534" t="s">
        <v>893</v>
      </c>
      <c r="C15" s="1535">
        <v>0</v>
      </c>
      <c r="D15" s="1536"/>
      <c r="E15" s="1537"/>
      <c r="F15" s="1536"/>
      <c r="G15" s="1536"/>
      <c r="H15" s="1536"/>
      <c r="I15" s="1536"/>
      <c r="J15" s="1536"/>
      <c r="K15" s="1536"/>
      <c r="L15" s="1536"/>
      <c r="M15" s="1536"/>
    </row>
    <row r="16" spans="1:13" s="1538" customFormat="1" ht="22.5">
      <c r="A16" s="1533" t="s">
        <v>894</v>
      </c>
      <c r="B16" s="1534" t="s">
        <v>895</v>
      </c>
      <c r="C16" s="1535">
        <v>599796310.02999997</v>
      </c>
      <c r="D16" s="1536"/>
      <c r="E16" s="1537"/>
      <c r="F16" s="1536"/>
      <c r="G16" s="1536"/>
      <c r="H16" s="1536"/>
      <c r="I16" s="1536"/>
      <c r="J16" s="1536"/>
      <c r="K16" s="1536"/>
      <c r="L16" s="1536"/>
      <c r="M16" s="1536"/>
    </row>
    <row r="17" spans="1:13" s="1538" customFormat="1">
      <c r="A17" s="1533" t="s">
        <v>896</v>
      </c>
      <c r="B17" s="1534" t="s">
        <v>1123</v>
      </c>
      <c r="C17" s="1535">
        <v>34925741.369999997</v>
      </c>
      <c r="D17" s="1536"/>
      <c r="E17" s="1537"/>
      <c r="F17" s="1536"/>
      <c r="G17" s="1536"/>
      <c r="H17" s="1536"/>
      <c r="I17" s="1536"/>
      <c r="J17" s="1536"/>
      <c r="K17" s="1536"/>
      <c r="L17" s="1536"/>
      <c r="M17" s="1536"/>
    </row>
    <row r="18" spans="1:13" s="1538" customFormat="1">
      <c r="A18" s="1533" t="s">
        <v>898</v>
      </c>
      <c r="B18" s="1534" t="s">
        <v>1124</v>
      </c>
      <c r="C18" s="1535">
        <v>0</v>
      </c>
      <c r="D18" s="1536"/>
      <c r="E18" s="1537"/>
      <c r="F18" s="1536"/>
      <c r="G18" s="1536"/>
      <c r="H18" s="1536"/>
      <c r="I18" s="1536"/>
      <c r="J18" s="1536"/>
      <c r="K18" s="1536"/>
      <c r="L18" s="1536"/>
      <c r="M18" s="1536"/>
    </row>
    <row r="19" spans="1:13" s="1538" customFormat="1">
      <c r="A19" s="1533" t="s">
        <v>900</v>
      </c>
      <c r="B19" s="1534" t="s">
        <v>1125</v>
      </c>
      <c r="C19" s="1535">
        <v>0</v>
      </c>
      <c r="D19" s="1536"/>
      <c r="E19" s="1537"/>
      <c r="F19" s="1536"/>
      <c r="G19" s="1536"/>
      <c r="H19" s="1536"/>
      <c r="I19" s="1536"/>
      <c r="J19" s="1536"/>
      <c r="K19" s="1536"/>
      <c r="L19" s="1536"/>
      <c r="M19" s="1536"/>
    </row>
    <row r="20" spans="1:13" s="1538" customFormat="1">
      <c r="A20" s="1533" t="s">
        <v>902</v>
      </c>
      <c r="B20" s="1534" t="s">
        <v>903</v>
      </c>
      <c r="C20" s="1535">
        <v>224204389.03999999</v>
      </c>
      <c r="D20" s="1536"/>
      <c r="E20" s="1537"/>
      <c r="F20" s="1536"/>
      <c r="G20" s="1536"/>
      <c r="H20" s="1536"/>
      <c r="I20" s="1536"/>
      <c r="J20" s="1536"/>
      <c r="K20" s="1536"/>
      <c r="L20" s="1536"/>
      <c r="M20" s="1536"/>
    </row>
    <row r="21" spans="1:13" s="1538" customFormat="1">
      <c r="A21" s="1533" t="s">
        <v>904</v>
      </c>
      <c r="B21" s="1534" t="s">
        <v>905</v>
      </c>
      <c r="C21" s="1535">
        <v>1116849655.1199999</v>
      </c>
      <c r="D21" s="1536"/>
      <c r="E21" s="1537"/>
      <c r="F21" s="1536"/>
      <c r="G21" s="1536"/>
      <c r="H21" s="1536"/>
      <c r="I21" s="1536"/>
      <c r="J21" s="1536"/>
      <c r="K21" s="1536"/>
      <c r="L21" s="1536"/>
      <c r="M21" s="1536"/>
    </row>
    <row r="22" spans="1:13" s="1538" customFormat="1" ht="22.5">
      <c r="A22" s="1533" t="s">
        <v>906</v>
      </c>
      <c r="B22" s="1534" t="s">
        <v>1126</v>
      </c>
      <c r="C22" s="1535">
        <v>1059656702.35</v>
      </c>
      <c r="D22" s="1536"/>
      <c r="E22" s="1537"/>
      <c r="F22" s="1536"/>
      <c r="G22" s="1536"/>
      <c r="H22" s="1536"/>
      <c r="I22" s="1536"/>
      <c r="J22" s="1536"/>
      <c r="K22" s="1536"/>
      <c r="L22" s="1536"/>
      <c r="M22" s="1536"/>
    </row>
    <row r="23" spans="1:13" s="1538" customFormat="1" ht="22.5">
      <c r="A23" s="1533" t="s">
        <v>908</v>
      </c>
      <c r="B23" s="1534" t="s">
        <v>909</v>
      </c>
      <c r="C23" s="1535">
        <v>580698298.71000004</v>
      </c>
      <c r="D23" s="1536"/>
      <c r="E23" s="1537"/>
      <c r="F23" s="1536"/>
      <c r="G23" s="1536"/>
      <c r="H23" s="1536"/>
      <c r="I23" s="1536"/>
      <c r="J23" s="1536"/>
      <c r="K23" s="1536"/>
      <c r="L23" s="1536"/>
      <c r="M23" s="1536"/>
    </row>
    <row r="24" spans="1:13" s="1538" customFormat="1">
      <c r="A24" s="1533" t="s">
        <v>910</v>
      </c>
      <c r="B24" s="1534" t="s">
        <v>911</v>
      </c>
      <c r="C24" s="1535">
        <v>502664282.57999998</v>
      </c>
      <c r="D24" s="1536"/>
      <c r="E24" s="1537"/>
      <c r="F24" s="1536"/>
      <c r="G24" s="1536"/>
      <c r="H24" s="1536"/>
      <c r="I24" s="1536"/>
      <c r="J24" s="1536"/>
      <c r="K24" s="1536"/>
      <c r="L24" s="1536"/>
      <c r="M24" s="1536"/>
    </row>
    <row r="25" spans="1:13" s="1538" customFormat="1" ht="22.5">
      <c r="A25" s="1533" t="s">
        <v>912</v>
      </c>
      <c r="B25" s="1534" t="s">
        <v>913</v>
      </c>
      <c r="C25" s="1535">
        <v>1630002717.5999999</v>
      </c>
      <c r="D25" s="1536"/>
      <c r="E25" s="1537"/>
      <c r="F25" s="1536"/>
      <c r="G25" s="1536"/>
      <c r="H25" s="1536"/>
      <c r="I25" s="1536"/>
      <c r="J25" s="1536"/>
      <c r="K25" s="1536"/>
      <c r="L25" s="1536"/>
      <c r="M25" s="1536"/>
    </row>
    <row r="26" spans="1:13" s="1538" customFormat="1" ht="22.5">
      <c r="A26" s="1533" t="s">
        <v>914</v>
      </c>
      <c r="B26" s="1534" t="s">
        <v>915</v>
      </c>
      <c r="C26" s="1535">
        <v>428155243.13</v>
      </c>
      <c r="D26" s="1536"/>
      <c r="E26" s="1537"/>
      <c r="F26" s="1536"/>
      <c r="G26" s="1536"/>
      <c r="H26" s="1536"/>
      <c r="I26" s="1536"/>
      <c r="J26" s="1536"/>
      <c r="K26" s="1536"/>
      <c r="L26" s="1536"/>
      <c r="M26" s="1536"/>
    </row>
    <row r="27" spans="1:13" s="1538" customFormat="1" ht="22.5">
      <c r="A27" s="1533" t="s">
        <v>916</v>
      </c>
      <c r="B27" s="1534" t="s">
        <v>917</v>
      </c>
      <c r="C27" s="1535">
        <v>272089579.88</v>
      </c>
      <c r="D27" s="1536"/>
      <c r="E27" s="1537"/>
      <c r="F27" s="1536"/>
      <c r="G27" s="1536"/>
      <c r="H27" s="1536"/>
      <c r="I27" s="1536"/>
      <c r="J27" s="1536"/>
      <c r="K27" s="1536"/>
      <c r="L27" s="1536"/>
      <c r="M27" s="1536"/>
    </row>
    <row r="28" spans="1:13" s="1538" customFormat="1">
      <c r="A28" s="1533" t="s">
        <v>918</v>
      </c>
      <c r="B28" s="1534" t="s">
        <v>903</v>
      </c>
      <c r="C28" s="1535">
        <v>60035463.520000003</v>
      </c>
      <c r="D28" s="1536"/>
      <c r="E28" s="1537"/>
      <c r="F28" s="1536"/>
      <c r="G28" s="1536"/>
      <c r="H28" s="1536"/>
      <c r="I28" s="1536"/>
      <c r="J28" s="1536"/>
      <c r="K28" s="1536"/>
      <c r="L28" s="1536"/>
      <c r="M28" s="1536"/>
    </row>
    <row r="29" spans="1:13" s="1538" customFormat="1">
      <c r="A29" s="1533" t="s">
        <v>919</v>
      </c>
      <c r="B29" s="1534" t="s">
        <v>905</v>
      </c>
      <c r="C29" s="1535">
        <v>743433839.38999999</v>
      </c>
      <c r="D29" s="1536"/>
      <c r="E29" s="1537"/>
      <c r="F29" s="1536"/>
      <c r="G29" s="1536"/>
      <c r="H29" s="1536"/>
      <c r="I29" s="1536"/>
      <c r="J29" s="1536"/>
      <c r="K29" s="1536"/>
      <c r="L29" s="1536"/>
      <c r="M29" s="1536"/>
    </row>
    <row r="30" spans="1:13" s="1538" customFormat="1" ht="22.5">
      <c r="A30" s="1533" t="s">
        <v>920</v>
      </c>
      <c r="B30" s="1534" t="s">
        <v>1126</v>
      </c>
      <c r="C30" s="1535">
        <v>2927722.04</v>
      </c>
      <c r="D30" s="1536"/>
      <c r="E30" s="1537"/>
      <c r="F30" s="1536"/>
      <c r="G30" s="1536"/>
      <c r="H30" s="1536"/>
      <c r="I30" s="1536"/>
      <c r="J30" s="1536"/>
      <c r="K30" s="1536"/>
      <c r="L30" s="1536"/>
      <c r="M30" s="1536"/>
    </row>
    <row r="31" spans="1:13" s="1538" customFormat="1" ht="22.5">
      <c r="A31" s="1533" t="s">
        <v>921</v>
      </c>
      <c r="B31" s="1534" t="s">
        <v>922</v>
      </c>
      <c r="C31" s="1535">
        <v>0</v>
      </c>
      <c r="D31" s="1536"/>
      <c r="E31" s="1537"/>
      <c r="F31" s="1536"/>
      <c r="G31" s="1536"/>
      <c r="H31" s="1536"/>
      <c r="I31" s="1536"/>
      <c r="J31" s="1536"/>
      <c r="K31" s="1536"/>
      <c r="L31" s="1536"/>
      <c r="M31" s="1536"/>
    </row>
    <row r="32" spans="1:13" s="1538" customFormat="1">
      <c r="A32" s="1533" t="s">
        <v>923</v>
      </c>
      <c r="B32" s="1534" t="s">
        <v>911</v>
      </c>
      <c r="C32" s="1535">
        <v>0</v>
      </c>
      <c r="D32" s="1536"/>
      <c r="E32" s="1537"/>
      <c r="F32" s="1536"/>
      <c r="G32" s="1536"/>
      <c r="H32" s="1536"/>
      <c r="I32" s="1536"/>
      <c r="J32" s="1536"/>
      <c r="K32" s="1536"/>
      <c r="L32" s="1536"/>
      <c r="M32" s="1536"/>
    </row>
    <row r="33" spans="1:13" s="1538" customFormat="1" ht="22.5">
      <c r="A33" s="1533" t="s">
        <v>924</v>
      </c>
      <c r="B33" s="1534" t="s">
        <v>913</v>
      </c>
      <c r="C33" s="1535">
        <v>3895675.22</v>
      </c>
      <c r="D33" s="1536"/>
      <c r="E33" s="1537"/>
      <c r="F33" s="1536"/>
      <c r="G33" s="1536"/>
      <c r="H33" s="1536"/>
      <c r="I33" s="1536"/>
      <c r="J33" s="1536"/>
      <c r="K33" s="1536"/>
      <c r="L33" s="1536"/>
      <c r="M33" s="1536"/>
    </row>
    <row r="34" spans="1:13" s="1538" customFormat="1" ht="22.5">
      <c r="A34" s="1533" t="s">
        <v>925</v>
      </c>
      <c r="B34" s="1534" t="s">
        <v>915</v>
      </c>
      <c r="C34" s="1535">
        <v>19542791.32</v>
      </c>
      <c r="D34" s="1536"/>
      <c r="E34" s="1537"/>
      <c r="F34" s="1536"/>
      <c r="G34" s="1536"/>
      <c r="H34" s="1536"/>
      <c r="I34" s="1536"/>
      <c r="J34" s="1536"/>
      <c r="K34" s="1536"/>
      <c r="L34" s="1536"/>
      <c r="M34" s="1536"/>
    </row>
    <row r="35" spans="1:13" s="1538" customFormat="1" ht="22.5">
      <c r="A35" s="1533" t="s">
        <v>926</v>
      </c>
      <c r="B35" s="1534" t="s">
        <v>917</v>
      </c>
      <c r="C35" s="1535">
        <v>81348.240000000005</v>
      </c>
      <c r="D35" s="1536"/>
      <c r="E35" s="1537"/>
      <c r="F35" s="1536"/>
      <c r="G35" s="1536"/>
      <c r="H35" s="1536"/>
      <c r="I35" s="1536"/>
      <c r="J35" s="1536"/>
      <c r="K35" s="1536"/>
      <c r="L35" s="1536"/>
      <c r="M35" s="1536"/>
    </row>
    <row r="36" spans="1:13" s="1538" customFormat="1">
      <c r="A36" s="1533" t="s">
        <v>927</v>
      </c>
      <c r="B36" s="1534" t="s">
        <v>928</v>
      </c>
      <c r="C36" s="1535">
        <v>40198017.799999997</v>
      </c>
      <c r="D36" s="1536"/>
      <c r="E36" s="1537"/>
      <c r="F36" s="1536"/>
      <c r="G36" s="1536"/>
      <c r="H36" s="1536"/>
      <c r="I36" s="1536"/>
      <c r="J36" s="1536"/>
      <c r="K36" s="1536"/>
      <c r="L36" s="1536"/>
      <c r="M36" s="1536"/>
    </row>
    <row r="37" spans="1:13" s="1538" customFormat="1">
      <c r="A37" s="1779" t="s">
        <v>352</v>
      </c>
      <c r="B37" s="1780"/>
      <c r="C37" s="1539">
        <f>SUM(C1:C36)</f>
        <v>17423198173.630005</v>
      </c>
      <c r="D37" s="1536"/>
      <c r="E37" s="1536"/>
      <c r="F37" s="1536"/>
      <c r="G37" s="1536"/>
      <c r="H37" s="1536"/>
      <c r="I37" s="1536"/>
      <c r="J37" s="1536"/>
      <c r="K37" s="1536"/>
      <c r="L37" s="1536"/>
      <c r="M37" s="1536"/>
    </row>
    <row r="38" spans="1:13" s="1538" customFormat="1">
      <c r="A38" s="1540"/>
      <c r="B38" s="1541"/>
      <c r="C38" s="1540"/>
      <c r="D38" s="1536"/>
      <c r="E38" s="1536"/>
      <c r="F38" s="1536"/>
      <c r="G38" s="1536"/>
      <c r="H38" s="1536"/>
      <c r="I38" s="1536"/>
      <c r="J38" s="1536"/>
      <c r="K38" s="1536"/>
      <c r="L38" s="1536"/>
      <c r="M38" s="1536"/>
    </row>
    <row r="39" spans="1:13" s="1538" customFormat="1" ht="30.75" customHeight="1">
      <c r="A39" s="1540"/>
      <c r="B39" s="1541"/>
      <c r="C39" s="1540"/>
      <c r="D39" s="1536"/>
      <c r="E39" s="1536"/>
      <c r="F39" s="1536"/>
      <c r="G39" s="1536"/>
      <c r="H39" s="1536"/>
      <c r="I39" s="1536"/>
      <c r="J39" s="1536"/>
      <c r="K39" s="1536"/>
      <c r="L39" s="1536"/>
      <c r="M39" s="1536"/>
    </row>
    <row r="40" spans="1:13" s="1538" customFormat="1" ht="25.5" customHeight="1">
      <c r="A40" s="1774" t="str">
        <f>A3</f>
        <v xml:space="preserve">				
Sector Paraestatal Consolidado</v>
      </c>
      <c r="B40" s="1775"/>
      <c r="C40" s="1775"/>
      <c r="D40" s="1536"/>
      <c r="E40" s="1536"/>
      <c r="F40" s="1536"/>
      <c r="G40" s="1536"/>
      <c r="H40" s="1536"/>
      <c r="I40" s="1536"/>
      <c r="J40" s="1536"/>
      <c r="K40" s="1536"/>
      <c r="L40" s="1536"/>
      <c r="M40" s="1536"/>
    </row>
    <row r="41" spans="1:13" s="1538" customFormat="1">
      <c r="A41" s="1774" t="s">
        <v>929</v>
      </c>
      <c r="B41" s="1775"/>
      <c r="C41" s="1775"/>
      <c r="D41" s="1536"/>
      <c r="E41" s="1536"/>
      <c r="F41" s="1536"/>
      <c r="G41" s="1536"/>
      <c r="H41" s="1536"/>
      <c r="I41" s="1536"/>
      <c r="J41" s="1536"/>
      <c r="K41" s="1536"/>
      <c r="L41" s="1536"/>
      <c r="M41" s="1536"/>
    </row>
    <row r="42" spans="1:13" s="1538" customFormat="1">
      <c r="A42" s="1774" t="str">
        <f>A5</f>
        <v>Al 31 de diciembre de 2023</v>
      </c>
      <c r="B42" s="1775"/>
      <c r="C42" s="1775"/>
      <c r="D42" s="1536"/>
      <c r="E42" s="1536"/>
      <c r="F42" s="1536"/>
      <c r="G42" s="1536"/>
      <c r="H42" s="1536"/>
      <c r="I42" s="1536"/>
      <c r="J42" s="1536"/>
      <c r="K42" s="1536"/>
      <c r="L42" s="1536"/>
      <c r="M42" s="1536"/>
    </row>
    <row r="43" spans="1:13" s="1538" customFormat="1">
      <c r="A43" s="1774" t="s">
        <v>1071</v>
      </c>
      <c r="B43" s="1775"/>
      <c r="C43" s="1775"/>
      <c r="D43" s="1536"/>
      <c r="E43" s="1536"/>
      <c r="F43" s="1536"/>
      <c r="G43" s="1536"/>
      <c r="H43" s="1536"/>
      <c r="I43" s="1536"/>
      <c r="J43" s="1536"/>
      <c r="K43" s="1536"/>
      <c r="L43" s="1536"/>
      <c r="M43" s="1536"/>
    </row>
    <row r="44" spans="1:13" s="1538" customFormat="1">
      <c r="A44" s="1530" t="s">
        <v>875</v>
      </c>
      <c r="B44" s="1542" t="s">
        <v>876</v>
      </c>
      <c r="C44" s="1532" t="s">
        <v>877</v>
      </c>
      <c r="D44" s="1536"/>
      <c r="E44" s="1536"/>
      <c r="F44" s="1536"/>
      <c r="G44" s="1536"/>
      <c r="H44" s="1536"/>
      <c r="I44" s="1536"/>
      <c r="J44" s="1536"/>
      <c r="K44" s="1536"/>
      <c r="L44" s="1536"/>
      <c r="M44" s="1536"/>
    </row>
    <row r="45" spans="1:13" s="1538" customFormat="1">
      <c r="A45" s="1533" t="s">
        <v>930</v>
      </c>
      <c r="B45" s="1534" t="s">
        <v>931</v>
      </c>
      <c r="C45" s="1535">
        <v>158055384.34999999</v>
      </c>
      <c r="D45" s="1536"/>
      <c r="E45" s="1536"/>
      <c r="F45" s="1536"/>
      <c r="G45" s="1536"/>
      <c r="H45" s="1536"/>
      <c r="I45" s="1536"/>
      <c r="J45" s="1536"/>
      <c r="K45" s="1536"/>
      <c r="L45" s="1536"/>
      <c r="M45" s="1536"/>
    </row>
    <row r="46" spans="1:13" s="1538" customFormat="1">
      <c r="A46" s="1533" t="s">
        <v>932</v>
      </c>
      <c r="B46" s="1534" t="s">
        <v>933</v>
      </c>
      <c r="C46" s="1535">
        <v>12251149.48</v>
      </c>
      <c r="D46" s="1536"/>
      <c r="E46" s="1536"/>
      <c r="F46" s="1536"/>
      <c r="G46" s="1536"/>
      <c r="H46" s="1536"/>
      <c r="I46" s="1536"/>
      <c r="J46" s="1536"/>
      <c r="K46" s="1536"/>
      <c r="L46" s="1536"/>
      <c r="M46" s="1536"/>
    </row>
    <row r="47" spans="1:13" s="1538" customFormat="1">
      <c r="A47" s="1533" t="s">
        <v>934</v>
      </c>
      <c r="B47" s="1534" t="s">
        <v>935</v>
      </c>
      <c r="C47" s="1535">
        <v>591671920.59000003</v>
      </c>
      <c r="D47" s="1536"/>
      <c r="E47" s="1536"/>
      <c r="F47" s="1536"/>
      <c r="G47" s="1536"/>
      <c r="H47" s="1536"/>
      <c r="I47" s="1536"/>
      <c r="J47" s="1536"/>
      <c r="K47" s="1536"/>
      <c r="L47" s="1536"/>
      <c r="M47" s="1536"/>
    </row>
    <row r="48" spans="1:13" s="1538" customFormat="1">
      <c r="A48" s="1533" t="s">
        <v>936</v>
      </c>
      <c r="B48" s="1534" t="s">
        <v>937</v>
      </c>
      <c r="C48" s="1535">
        <v>30069557.140000001</v>
      </c>
      <c r="D48" s="1536"/>
      <c r="E48" s="1536"/>
      <c r="F48" s="1536"/>
      <c r="G48" s="1536"/>
      <c r="H48" s="1536"/>
      <c r="I48" s="1536"/>
      <c r="J48" s="1536"/>
      <c r="K48" s="1536"/>
      <c r="L48" s="1536"/>
      <c r="M48" s="1536"/>
    </row>
    <row r="49" spans="1:13" s="1538" customFormat="1">
      <c r="A49" s="1533" t="s">
        <v>938</v>
      </c>
      <c r="B49" s="1534" t="s">
        <v>939</v>
      </c>
      <c r="C49" s="1535">
        <v>142653299.41</v>
      </c>
      <c r="D49" s="1536"/>
      <c r="E49" s="1536"/>
      <c r="F49" s="1536"/>
      <c r="G49" s="1536"/>
      <c r="H49" s="1536"/>
      <c r="I49" s="1536"/>
      <c r="J49" s="1536"/>
      <c r="K49" s="1536"/>
      <c r="L49" s="1536"/>
      <c r="M49" s="1536"/>
    </row>
    <row r="50" spans="1:13" s="1538" customFormat="1">
      <c r="A50" s="1533" t="s">
        <v>940</v>
      </c>
      <c r="B50" s="1534" t="s">
        <v>941</v>
      </c>
      <c r="C50" s="1535">
        <v>14466416.99</v>
      </c>
      <c r="D50" s="1536"/>
      <c r="E50" s="1536"/>
      <c r="F50" s="1536"/>
      <c r="G50" s="1536"/>
      <c r="H50" s="1536"/>
      <c r="I50" s="1536"/>
      <c r="J50" s="1536"/>
      <c r="K50" s="1536"/>
      <c r="L50" s="1536"/>
      <c r="M50" s="1536"/>
    </row>
    <row r="51" spans="1:13" s="1538" customFormat="1">
      <c r="A51" s="1533" t="s">
        <v>942</v>
      </c>
      <c r="B51" s="1534" t="s">
        <v>943</v>
      </c>
      <c r="C51" s="1535">
        <v>10985463.23</v>
      </c>
      <c r="D51" s="1536"/>
      <c r="E51" s="1536"/>
      <c r="F51" s="1536"/>
      <c r="G51" s="1536"/>
      <c r="H51" s="1536"/>
      <c r="I51" s="1536"/>
      <c r="J51" s="1536"/>
      <c r="K51" s="1536"/>
      <c r="L51" s="1536"/>
      <c r="M51" s="1536"/>
    </row>
    <row r="52" spans="1:13" s="1538" customFormat="1">
      <c r="A52" s="1533" t="s">
        <v>944</v>
      </c>
      <c r="B52" s="1534" t="s">
        <v>945</v>
      </c>
      <c r="C52" s="1535">
        <v>242520448.13</v>
      </c>
      <c r="D52" s="1536"/>
      <c r="E52" s="1536"/>
      <c r="F52" s="1536"/>
      <c r="G52" s="1536"/>
      <c r="H52" s="1536"/>
      <c r="I52" s="1536"/>
      <c r="J52" s="1536"/>
      <c r="K52" s="1536"/>
      <c r="L52" s="1536"/>
      <c r="M52" s="1536"/>
    </row>
    <row r="53" spans="1:13" s="1538" customFormat="1">
      <c r="A53" s="1533" t="s">
        <v>946</v>
      </c>
      <c r="B53" s="1534" t="s">
        <v>947</v>
      </c>
      <c r="C53" s="1535">
        <v>1217529568.98</v>
      </c>
      <c r="D53" s="1536"/>
      <c r="E53" s="1536"/>
      <c r="F53" s="1536"/>
      <c r="G53" s="1536"/>
      <c r="H53" s="1536"/>
      <c r="I53" s="1536"/>
      <c r="J53" s="1536"/>
      <c r="K53" s="1536"/>
      <c r="L53" s="1536"/>
      <c r="M53" s="1536"/>
    </row>
    <row r="54" spans="1:13" s="1538" customFormat="1">
      <c r="A54" s="1533" t="s">
        <v>948</v>
      </c>
      <c r="B54" s="1534" t="s">
        <v>949</v>
      </c>
      <c r="C54" s="1535">
        <v>294949717.19</v>
      </c>
      <c r="D54" s="1536"/>
      <c r="E54" s="1536"/>
      <c r="F54" s="1536"/>
      <c r="G54" s="1536"/>
      <c r="H54" s="1536"/>
      <c r="I54" s="1536"/>
      <c r="J54" s="1536"/>
      <c r="K54" s="1536"/>
      <c r="L54" s="1536"/>
      <c r="M54" s="1536"/>
    </row>
    <row r="55" spans="1:13" s="1538" customFormat="1">
      <c r="A55" s="1533" t="s">
        <v>950</v>
      </c>
      <c r="B55" s="1534" t="s">
        <v>1127</v>
      </c>
      <c r="C55" s="1535">
        <v>1265364403.4200001</v>
      </c>
      <c r="D55" s="1536"/>
      <c r="E55" s="1536"/>
      <c r="F55" s="1536"/>
      <c r="G55" s="1536"/>
      <c r="H55" s="1536"/>
      <c r="I55" s="1536"/>
      <c r="J55" s="1536"/>
      <c r="K55" s="1536"/>
      <c r="L55" s="1536"/>
      <c r="M55" s="1536"/>
    </row>
    <row r="56" spans="1:13" s="1538" customFormat="1">
      <c r="A56" s="1533" t="s">
        <v>952</v>
      </c>
      <c r="B56" s="1534" t="s">
        <v>953</v>
      </c>
      <c r="C56" s="1535">
        <v>128912925.23999999</v>
      </c>
      <c r="D56" s="1536"/>
      <c r="E56" s="1536"/>
      <c r="F56" s="1536"/>
      <c r="G56" s="1536"/>
      <c r="H56" s="1536"/>
      <c r="I56" s="1536"/>
      <c r="J56" s="1536"/>
      <c r="K56" s="1536"/>
      <c r="L56" s="1536"/>
      <c r="M56" s="1536"/>
    </row>
    <row r="57" spans="1:13" s="1538" customFormat="1">
      <c r="A57" s="1533" t="s">
        <v>954</v>
      </c>
      <c r="B57" s="1534" t="s">
        <v>955</v>
      </c>
      <c r="C57" s="1535">
        <v>52117680</v>
      </c>
      <c r="D57" s="1536"/>
      <c r="E57" s="1536"/>
      <c r="F57" s="1536"/>
      <c r="G57" s="1536"/>
      <c r="H57" s="1536"/>
      <c r="I57" s="1536"/>
      <c r="J57" s="1536"/>
      <c r="K57" s="1536"/>
      <c r="L57" s="1536"/>
      <c r="M57" s="1536"/>
    </row>
    <row r="58" spans="1:13" s="1538" customFormat="1">
      <c r="A58" s="1533" t="s">
        <v>956</v>
      </c>
      <c r="B58" s="1534" t="s">
        <v>957</v>
      </c>
      <c r="C58" s="1535">
        <v>0</v>
      </c>
      <c r="D58" s="1536"/>
      <c r="E58" s="1536"/>
      <c r="F58" s="1536"/>
      <c r="G58" s="1536"/>
      <c r="H58" s="1536"/>
      <c r="I58" s="1536"/>
      <c r="J58" s="1536"/>
      <c r="K58" s="1536"/>
      <c r="L58" s="1536"/>
      <c r="M58" s="1536"/>
    </row>
    <row r="59" spans="1:13" s="1538" customFormat="1">
      <c r="A59" s="1533" t="s">
        <v>958</v>
      </c>
      <c r="B59" s="1534" t="s">
        <v>959</v>
      </c>
      <c r="C59" s="1535">
        <v>908084.84</v>
      </c>
      <c r="D59" s="1536"/>
      <c r="E59" s="1536"/>
      <c r="F59" s="1536"/>
      <c r="G59" s="1536"/>
      <c r="H59" s="1536"/>
      <c r="I59" s="1536"/>
      <c r="J59" s="1536"/>
      <c r="K59" s="1536"/>
      <c r="L59" s="1536"/>
      <c r="M59" s="1536"/>
    </row>
    <row r="60" spans="1:13" s="1538" customFormat="1">
      <c r="A60" s="1533" t="s">
        <v>960</v>
      </c>
      <c r="B60" s="1534" t="s">
        <v>961</v>
      </c>
      <c r="C60" s="1535">
        <v>22821154.23</v>
      </c>
      <c r="D60" s="1536"/>
      <c r="E60" s="1536"/>
      <c r="F60" s="1536"/>
      <c r="G60" s="1536"/>
      <c r="H60" s="1536"/>
      <c r="I60" s="1536"/>
      <c r="J60" s="1536"/>
      <c r="K60" s="1536"/>
      <c r="L60" s="1536"/>
      <c r="M60" s="1536"/>
    </row>
    <row r="61" spans="1:13" s="1538" customFormat="1">
      <c r="A61" s="1533" t="s">
        <v>962</v>
      </c>
      <c r="B61" s="1534" t="s">
        <v>963</v>
      </c>
      <c r="C61" s="1535">
        <v>2746285.78</v>
      </c>
      <c r="D61" s="1536"/>
      <c r="E61" s="1536"/>
      <c r="F61" s="1536"/>
      <c r="G61" s="1536"/>
      <c r="H61" s="1536"/>
      <c r="I61" s="1536"/>
      <c r="J61" s="1536"/>
      <c r="K61" s="1536"/>
      <c r="L61" s="1536"/>
      <c r="M61" s="1536"/>
    </row>
    <row r="62" spans="1:13" s="1538" customFormat="1">
      <c r="A62" s="1533" t="s">
        <v>964</v>
      </c>
      <c r="B62" s="1534" t="s">
        <v>965</v>
      </c>
      <c r="C62" s="1535">
        <v>8512197.0500000007</v>
      </c>
      <c r="D62" s="1536"/>
      <c r="E62" s="1536"/>
      <c r="F62" s="1536"/>
      <c r="G62" s="1536"/>
      <c r="H62" s="1536"/>
      <c r="I62" s="1536"/>
      <c r="J62" s="1536"/>
      <c r="K62" s="1536"/>
      <c r="L62" s="1536"/>
      <c r="M62" s="1536"/>
    </row>
    <row r="63" spans="1:13" s="1538" customFormat="1">
      <c r="A63" s="1533" t="s">
        <v>966</v>
      </c>
      <c r="B63" s="1534" t="s">
        <v>967</v>
      </c>
      <c r="C63" s="1535">
        <v>36759929.960000001</v>
      </c>
      <c r="D63" s="1536"/>
      <c r="E63" s="1536"/>
      <c r="F63" s="1536"/>
      <c r="G63" s="1536"/>
      <c r="H63" s="1536"/>
      <c r="I63" s="1536"/>
      <c r="J63" s="1536"/>
      <c r="K63" s="1536"/>
      <c r="L63" s="1536"/>
      <c r="M63" s="1536"/>
    </row>
    <row r="64" spans="1:13" s="1538" customFormat="1">
      <c r="A64" s="1533" t="s">
        <v>968</v>
      </c>
      <c r="B64" s="1534" t="s">
        <v>969</v>
      </c>
      <c r="C64" s="1535">
        <v>482597270.56999999</v>
      </c>
      <c r="D64" s="1536"/>
      <c r="E64" s="1536"/>
      <c r="F64" s="1536"/>
      <c r="G64" s="1536"/>
      <c r="H64" s="1536"/>
      <c r="I64" s="1536"/>
      <c r="J64" s="1536"/>
      <c r="K64" s="1536"/>
      <c r="L64" s="1536"/>
      <c r="M64" s="1536"/>
    </row>
    <row r="65" spans="1:13" s="1538" customFormat="1" ht="22.5">
      <c r="A65" s="1533" t="s">
        <v>970</v>
      </c>
      <c r="B65" s="1534" t="s">
        <v>971</v>
      </c>
      <c r="C65" s="1535">
        <v>39505754.009999998</v>
      </c>
      <c r="D65" s="1536"/>
      <c r="E65" s="1536"/>
      <c r="F65" s="1536"/>
      <c r="G65" s="1536"/>
      <c r="H65" s="1536"/>
      <c r="I65" s="1536"/>
      <c r="J65" s="1536"/>
      <c r="K65" s="1536"/>
      <c r="L65" s="1536"/>
      <c r="M65" s="1536"/>
    </row>
    <row r="66" spans="1:13" s="1538" customFormat="1">
      <c r="A66" s="1533" t="s">
        <v>972</v>
      </c>
      <c r="B66" s="1534" t="s">
        <v>973</v>
      </c>
      <c r="C66" s="1535">
        <v>159500894.37</v>
      </c>
      <c r="D66" s="1536"/>
      <c r="E66" s="1536"/>
      <c r="F66" s="1536"/>
      <c r="G66" s="1536"/>
      <c r="H66" s="1536"/>
      <c r="I66" s="1536"/>
      <c r="J66" s="1536"/>
      <c r="K66" s="1536"/>
      <c r="L66" s="1536"/>
      <c r="M66" s="1536"/>
    </row>
    <row r="67" spans="1:13" s="1538" customFormat="1" ht="22.5">
      <c r="A67" s="1533" t="s">
        <v>974</v>
      </c>
      <c r="B67" s="1534" t="s">
        <v>975</v>
      </c>
      <c r="C67" s="1535">
        <v>29923582.440000001</v>
      </c>
      <c r="D67" s="1536"/>
      <c r="E67" s="1536"/>
      <c r="F67" s="1536"/>
      <c r="G67" s="1536"/>
      <c r="H67" s="1536"/>
      <c r="I67" s="1536"/>
      <c r="J67" s="1536"/>
      <c r="K67" s="1536"/>
      <c r="L67" s="1536"/>
      <c r="M67" s="1536"/>
    </row>
    <row r="68" spans="1:13" s="1538" customFormat="1">
      <c r="A68" s="1533" t="s">
        <v>976</v>
      </c>
      <c r="B68" s="1534" t="s">
        <v>977</v>
      </c>
      <c r="C68" s="1535">
        <v>50441760.219999999</v>
      </c>
      <c r="D68" s="1536"/>
      <c r="E68" s="1536"/>
      <c r="F68" s="1536"/>
      <c r="G68" s="1536"/>
      <c r="H68" s="1536"/>
      <c r="I68" s="1536"/>
      <c r="J68" s="1536"/>
      <c r="K68" s="1536"/>
      <c r="L68" s="1536"/>
      <c r="M68" s="1536"/>
    </row>
    <row r="69" spans="1:13" s="1538" customFormat="1">
      <c r="A69" s="1533" t="s">
        <v>978</v>
      </c>
      <c r="B69" s="1534" t="s">
        <v>979</v>
      </c>
      <c r="C69" s="1535">
        <v>72761197.969999999</v>
      </c>
      <c r="D69" s="1536"/>
      <c r="E69" s="1536"/>
      <c r="F69" s="1536"/>
      <c r="G69" s="1536"/>
      <c r="H69" s="1536"/>
      <c r="I69" s="1536"/>
      <c r="J69" s="1536"/>
      <c r="K69" s="1536"/>
      <c r="L69" s="1536"/>
      <c r="M69" s="1536"/>
    </row>
    <row r="70" spans="1:13" s="1538" customFormat="1">
      <c r="A70" s="1533" t="s">
        <v>980</v>
      </c>
      <c r="B70" s="1534" t="s">
        <v>1128</v>
      </c>
      <c r="C70" s="1535">
        <v>1149975.5</v>
      </c>
      <c r="D70" s="1536"/>
      <c r="E70" s="1536"/>
      <c r="F70" s="1536"/>
      <c r="G70" s="1536"/>
      <c r="H70" s="1536"/>
      <c r="I70" s="1536"/>
      <c r="J70" s="1536"/>
      <c r="K70" s="1536"/>
      <c r="L70" s="1536"/>
      <c r="M70" s="1536"/>
    </row>
    <row r="71" spans="1:13" s="1538" customFormat="1">
      <c r="A71" s="1533" t="s">
        <v>982</v>
      </c>
      <c r="B71" s="1534" t="s">
        <v>983</v>
      </c>
      <c r="C71" s="1535">
        <v>304000</v>
      </c>
      <c r="D71" s="1536"/>
      <c r="E71" s="1536"/>
      <c r="F71" s="1536"/>
      <c r="G71" s="1536"/>
      <c r="H71" s="1536"/>
      <c r="I71" s="1536"/>
      <c r="J71" s="1536"/>
      <c r="K71" s="1536"/>
      <c r="L71" s="1536"/>
      <c r="M71" s="1536"/>
    </row>
    <row r="72" spans="1:13" s="1538" customFormat="1">
      <c r="A72" s="1533" t="s">
        <v>984</v>
      </c>
      <c r="B72" s="1534" t="s">
        <v>985</v>
      </c>
      <c r="C72" s="1535">
        <v>0</v>
      </c>
      <c r="D72" s="1536"/>
      <c r="E72" s="1536"/>
      <c r="F72" s="1536"/>
      <c r="G72" s="1536"/>
      <c r="H72" s="1536"/>
      <c r="I72" s="1536"/>
      <c r="J72" s="1536"/>
      <c r="K72" s="1536"/>
      <c r="L72" s="1536"/>
      <c r="M72" s="1536"/>
    </row>
    <row r="73" spans="1:13" s="1538" customFormat="1">
      <c r="A73" s="1533" t="s">
        <v>986</v>
      </c>
      <c r="B73" s="1534" t="s">
        <v>987</v>
      </c>
      <c r="C73" s="1535">
        <v>0</v>
      </c>
      <c r="D73" s="1536"/>
      <c r="E73" s="1536"/>
      <c r="F73" s="1536"/>
      <c r="G73" s="1536"/>
      <c r="H73" s="1536"/>
      <c r="I73" s="1536"/>
      <c r="J73" s="1536"/>
      <c r="K73" s="1536"/>
      <c r="L73" s="1536"/>
      <c r="M73" s="1536"/>
    </row>
    <row r="74" spans="1:13" s="1538" customFormat="1">
      <c r="A74" s="1533" t="s">
        <v>988</v>
      </c>
      <c r="B74" s="1534" t="s">
        <v>989</v>
      </c>
      <c r="C74" s="1535">
        <v>0</v>
      </c>
      <c r="D74" s="1536"/>
      <c r="E74" s="1536"/>
      <c r="F74" s="1536"/>
      <c r="G74" s="1536"/>
      <c r="H74" s="1536"/>
      <c r="I74" s="1536"/>
      <c r="J74" s="1536"/>
      <c r="K74" s="1536"/>
      <c r="L74" s="1536"/>
      <c r="M74" s="1536"/>
    </row>
    <row r="75" spans="1:13" s="1538" customFormat="1">
      <c r="A75" s="1533" t="s">
        <v>990</v>
      </c>
      <c r="B75" s="1534" t="s">
        <v>991</v>
      </c>
      <c r="C75" s="1535">
        <v>0</v>
      </c>
      <c r="D75" s="1536"/>
      <c r="E75" s="1536"/>
      <c r="F75" s="1536"/>
      <c r="G75" s="1536"/>
      <c r="H75" s="1536"/>
      <c r="I75" s="1536"/>
      <c r="J75" s="1536"/>
      <c r="K75" s="1536"/>
      <c r="L75" s="1536"/>
      <c r="M75" s="1536"/>
    </row>
    <row r="76" spans="1:13" s="1538" customFormat="1">
      <c r="A76" s="1533" t="s">
        <v>992</v>
      </c>
      <c r="B76" s="1534" t="s">
        <v>993</v>
      </c>
      <c r="C76" s="1535">
        <v>0</v>
      </c>
      <c r="D76" s="1536"/>
      <c r="E76" s="1536"/>
      <c r="F76" s="1536"/>
      <c r="G76" s="1536"/>
      <c r="H76" s="1536"/>
      <c r="I76" s="1536"/>
      <c r="J76" s="1536"/>
      <c r="K76" s="1536"/>
      <c r="L76" s="1536"/>
      <c r="M76" s="1536"/>
    </row>
    <row r="77" spans="1:13" s="1538" customFormat="1">
      <c r="A77" s="1533" t="s">
        <v>994</v>
      </c>
      <c r="B77" s="1534" t="s">
        <v>995</v>
      </c>
      <c r="C77" s="1535">
        <v>0</v>
      </c>
      <c r="D77" s="1536"/>
      <c r="E77" s="1536"/>
      <c r="F77" s="1536"/>
      <c r="G77" s="1536"/>
      <c r="H77" s="1536"/>
      <c r="I77" s="1536"/>
      <c r="J77" s="1536"/>
      <c r="K77" s="1536"/>
      <c r="L77" s="1536"/>
      <c r="M77" s="1536"/>
    </row>
    <row r="78" spans="1:13" s="1538" customFormat="1">
      <c r="A78" s="1533" t="s">
        <v>996</v>
      </c>
      <c r="B78" s="1534" t="s">
        <v>997</v>
      </c>
      <c r="C78" s="1535">
        <v>0</v>
      </c>
      <c r="D78" s="1536"/>
      <c r="E78" s="1536"/>
      <c r="F78" s="1536"/>
      <c r="G78" s="1536"/>
      <c r="H78" s="1536"/>
      <c r="I78" s="1536"/>
      <c r="J78" s="1536"/>
      <c r="K78" s="1536"/>
      <c r="L78" s="1536"/>
      <c r="M78" s="1536"/>
    </row>
    <row r="79" spans="1:13" s="1538" customFormat="1">
      <c r="A79" s="1533" t="s">
        <v>998</v>
      </c>
      <c r="B79" s="1534" t="s">
        <v>999</v>
      </c>
      <c r="C79" s="1535">
        <v>0</v>
      </c>
      <c r="D79" s="1536"/>
      <c r="E79" s="1536"/>
      <c r="F79" s="1536"/>
      <c r="G79" s="1536"/>
      <c r="H79" s="1536"/>
      <c r="I79" s="1536"/>
      <c r="J79" s="1536"/>
      <c r="K79" s="1536"/>
      <c r="L79" s="1536"/>
      <c r="M79" s="1536"/>
    </row>
    <row r="80" spans="1:13" s="1538" customFormat="1">
      <c r="A80" s="1533" t="s">
        <v>1000</v>
      </c>
      <c r="B80" s="1534" t="s">
        <v>1001</v>
      </c>
      <c r="C80" s="1535">
        <v>0</v>
      </c>
      <c r="D80" s="1536"/>
      <c r="E80" s="1536"/>
      <c r="F80" s="1536"/>
      <c r="G80" s="1536"/>
      <c r="H80" s="1536"/>
      <c r="I80" s="1536"/>
      <c r="J80" s="1536"/>
      <c r="K80" s="1536"/>
      <c r="L80" s="1536"/>
      <c r="M80" s="1536"/>
    </row>
    <row r="81" spans="1:13" ht="14.25" customHeight="1">
      <c r="A81" s="1776" t="s">
        <v>352</v>
      </c>
      <c r="B81" s="1776"/>
      <c r="C81" s="1543">
        <f>SUM(C45:C80)</f>
        <v>5069480021.0900011</v>
      </c>
      <c r="D81" s="1528"/>
      <c r="E81" s="1528"/>
      <c r="F81" s="1528"/>
      <c r="G81" s="1528"/>
      <c r="H81" s="1528"/>
      <c r="I81" s="1528"/>
      <c r="J81" s="1528"/>
      <c r="K81" s="1528"/>
      <c r="L81" s="1528"/>
      <c r="M81" s="1528"/>
    </row>
    <row r="82" spans="1:13" ht="14.25" customHeight="1">
      <c r="A82" s="1526"/>
      <c r="B82" s="1527"/>
      <c r="C82" s="1544"/>
      <c r="D82" s="1528"/>
      <c r="E82" s="1528"/>
      <c r="F82" s="1528"/>
      <c r="G82" s="1528"/>
      <c r="H82" s="1528"/>
      <c r="I82" s="1528"/>
      <c r="J82" s="1528"/>
      <c r="K82" s="1528"/>
      <c r="L82" s="1528"/>
      <c r="M82" s="1528"/>
    </row>
    <row r="83" spans="1:13" ht="14.25" customHeight="1">
      <c r="A83" s="1528"/>
      <c r="B83" s="1545"/>
      <c r="C83" s="1528"/>
      <c r="D83" s="1528"/>
      <c r="E83" s="1528"/>
      <c r="F83" s="1528"/>
      <c r="G83" s="1528"/>
      <c r="H83" s="1528"/>
      <c r="I83" s="1528"/>
      <c r="J83" s="1528"/>
      <c r="K83" s="1528"/>
      <c r="L83" s="1528"/>
      <c r="M83" s="1528"/>
    </row>
    <row r="84" spans="1:13" ht="14.25" customHeight="1">
      <c r="A84" s="1528"/>
      <c r="B84" s="1545"/>
      <c r="C84" s="1528"/>
      <c r="D84" s="1528"/>
      <c r="E84" s="1528"/>
      <c r="F84" s="1528"/>
      <c r="G84" s="1528"/>
      <c r="H84" s="1528"/>
      <c r="I84" s="1528"/>
      <c r="J84" s="1528"/>
      <c r="K84" s="1528"/>
      <c r="L84" s="1528"/>
      <c r="M84" s="1528"/>
    </row>
    <row r="85" spans="1:13" ht="14.25" customHeight="1">
      <c r="A85" s="1528"/>
      <c r="B85" s="1545"/>
      <c r="C85" s="1546"/>
      <c r="D85" s="1528"/>
      <c r="E85" s="1528"/>
      <c r="F85" s="1528"/>
      <c r="G85" s="1528"/>
      <c r="H85" s="1528"/>
      <c r="I85" s="1528"/>
      <c r="J85" s="1528"/>
      <c r="K85" s="1528"/>
      <c r="L85" s="1528"/>
      <c r="M85" s="1528"/>
    </row>
    <row r="86" spans="1:13" ht="14.25" customHeight="1">
      <c r="A86" s="1528"/>
      <c r="B86" s="1545"/>
      <c r="C86" s="1528"/>
      <c r="D86" s="1528"/>
      <c r="E86" s="1528"/>
      <c r="F86" s="1528"/>
      <c r="G86" s="1528"/>
      <c r="H86" s="1528"/>
      <c r="I86" s="1528"/>
      <c r="J86" s="1528"/>
      <c r="K86" s="1528"/>
      <c r="L86" s="1528"/>
      <c r="M86" s="1528"/>
    </row>
    <row r="87" spans="1:13" ht="14.25" customHeight="1">
      <c r="A87" s="1528"/>
      <c r="B87" s="1545"/>
      <c r="C87" s="1528"/>
      <c r="D87" s="1528"/>
      <c r="E87" s="1528"/>
      <c r="F87" s="1528"/>
      <c r="G87" s="1528"/>
      <c r="H87" s="1528"/>
      <c r="I87" s="1528"/>
      <c r="J87" s="1528"/>
      <c r="K87" s="1528"/>
      <c r="L87" s="1528"/>
      <c r="M87" s="1528"/>
    </row>
    <row r="88" spans="1:13" ht="14.25" customHeight="1">
      <c r="A88" s="1528"/>
      <c r="B88" s="1545"/>
      <c r="C88" s="1528"/>
      <c r="D88" s="1528"/>
      <c r="E88" s="1528"/>
      <c r="F88" s="1528"/>
      <c r="G88" s="1528"/>
      <c r="H88" s="1528"/>
      <c r="I88" s="1528"/>
      <c r="J88" s="1528"/>
      <c r="K88" s="1528"/>
      <c r="L88" s="1528"/>
      <c r="M88" s="1528"/>
    </row>
    <row r="89" spans="1:13" ht="14.25" customHeight="1">
      <c r="A89" s="1528"/>
      <c r="B89" s="1545"/>
      <c r="C89" s="1528"/>
      <c r="D89" s="1528"/>
      <c r="E89" s="1528"/>
      <c r="F89" s="1528"/>
      <c r="G89" s="1528"/>
      <c r="H89" s="1528"/>
      <c r="I89" s="1528"/>
      <c r="J89" s="1528"/>
      <c r="K89" s="1528"/>
      <c r="L89" s="1528"/>
      <c r="M89" s="1528"/>
    </row>
    <row r="90" spans="1:13" ht="14.25" customHeight="1">
      <c r="A90" s="1528"/>
      <c r="B90" s="1545"/>
      <c r="C90" s="1528"/>
      <c r="D90" s="1528"/>
      <c r="E90" s="1528"/>
      <c r="F90" s="1528"/>
      <c r="G90" s="1528"/>
      <c r="H90" s="1528"/>
      <c r="I90" s="1528"/>
      <c r="J90" s="1528"/>
      <c r="K90" s="1528"/>
      <c r="L90" s="1528"/>
      <c r="M90" s="1528"/>
    </row>
    <row r="91" spans="1:13" ht="14.25" customHeight="1">
      <c r="A91" s="1528"/>
      <c r="B91" s="1545"/>
      <c r="C91" s="1528"/>
      <c r="D91" s="1528"/>
      <c r="E91" s="1528"/>
      <c r="F91" s="1528"/>
      <c r="G91" s="1528"/>
      <c r="H91" s="1528"/>
      <c r="I91" s="1528"/>
      <c r="J91" s="1528"/>
      <c r="K91" s="1528"/>
      <c r="L91" s="1528"/>
      <c r="M91" s="1528"/>
    </row>
    <row r="92" spans="1:13" ht="14.25" customHeight="1">
      <c r="A92" s="1528"/>
      <c r="B92" s="1545"/>
      <c r="C92" s="1528"/>
      <c r="D92" s="1528"/>
      <c r="E92" s="1528"/>
      <c r="F92" s="1528"/>
      <c r="G92" s="1528"/>
      <c r="H92" s="1528"/>
      <c r="I92" s="1528"/>
      <c r="J92" s="1528"/>
      <c r="K92" s="1528"/>
      <c r="L92" s="1528"/>
      <c r="M92" s="1528"/>
    </row>
    <row r="93" spans="1:13" ht="14.25" customHeight="1">
      <c r="A93" s="1528"/>
      <c r="B93" s="1545"/>
      <c r="C93" s="1528"/>
      <c r="D93" s="1528"/>
      <c r="E93" s="1528"/>
      <c r="F93" s="1528"/>
      <c r="G93" s="1528"/>
      <c r="H93" s="1528"/>
      <c r="I93" s="1528"/>
      <c r="J93" s="1528"/>
      <c r="K93" s="1528"/>
      <c r="L93" s="1528"/>
      <c r="M93" s="1528"/>
    </row>
    <row r="94" spans="1:13" ht="14.25" customHeight="1">
      <c r="A94" s="1528"/>
      <c r="B94" s="1545"/>
      <c r="C94" s="1528"/>
      <c r="D94" s="1528"/>
      <c r="E94" s="1528"/>
      <c r="F94" s="1528"/>
      <c r="G94" s="1528"/>
      <c r="H94" s="1528"/>
      <c r="I94" s="1528"/>
      <c r="J94" s="1528"/>
      <c r="K94" s="1528"/>
      <c r="L94" s="1528"/>
      <c r="M94" s="1528"/>
    </row>
    <row r="95" spans="1:13" ht="14.25" customHeight="1">
      <c r="A95" s="1528"/>
      <c r="B95" s="1545"/>
      <c r="C95" s="1528"/>
      <c r="D95" s="1528"/>
      <c r="E95" s="1528"/>
      <c r="F95" s="1528"/>
      <c r="G95" s="1528"/>
      <c r="H95" s="1528"/>
      <c r="I95" s="1528"/>
      <c r="J95" s="1528"/>
      <c r="K95" s="1528"/>
      <c r="L95" s="1528"/>
      <c r="M95" s="1528"/>
    </row>
    <row r="96" spans="1:13" ht="14.25" customHeight="1">
      <c r="A96" s="1528"/>
      <c r="B96" s="1545"/>
      <c r="C96" s="1528"/>
      <c r="D96" s="1528"/>
      <c r="E96" s="1528"/>
      <c r="F96" s="1528"/>
      <c r="G96" s="1528"/>
      <c r="H96" s="1528"/>
      <c r="I96" s="1528"/>
      <c r="J96" s="1528"/>
      <c r="K96" s="1528"/>
      <c r="L96" s="1528"/>
      <c r="M96" s="1528"/>
    </row>
    <row r="97" spans="1:13" ht="14.25" customHeight="1">
      <c r="A97" s="1528"/>
      <c r="B97" s="1545"/>
      <c r="C97" s="1528"/>
      <c r="D97" s="1528"/>
      <c r="E97" s="1528"/>
      <c r="F97" s="1528"/>
      <c r="G97" s="1528"/>
      <c r="H97" s="1528"/>
      <c r="I97" s="1528"/>
      <c r="J97" s="1528"/>
      <c r="K97" s="1528"/>
      <c r="L97" s="1528"/>
      <c r="M97" s="1528"/>
    </row>
    <row r="98" spans="1:13" ht="14.25" customHeight="1">
      <c r="A98" s="1528"/>
      <c r="B98" s="1545"/>
      <c r="C98" s="1528"/>
      <c r="D98" s="1528"/>
      <c r="E98" s="1528"/>
      <c r="F98" s="1528"/>
      <c r="G98" s="1528"/>
      <c r="H98" s="1528"/>
      <c r="I98" s="1528"/>
      <c r="J98" s="1528"/>
      <c r="K98" s="1528"/>
      <c r="L98" s="1528"/>
      <c r="M98" s="1528"/>
    </row>
    <row r="99" spans="1:13" ht="14.25" customHeight="1">
      <c r="A99" s="1528"/>
      <c r="B99" s="1545"/>
      <c r="C99" s="1528"/>
      <c r="D99" s="1528"/>
      <c r="E99" s="1528"/>
      <c r="F99" s="1528"/>
      <c r="G99" s="1528"/>
      <c r="H99" s="1528"/>
      <c r="I99" s="1528"/>
      <c r="J99" s="1528"/>
      <c r="K99" s="1528"/>
      <c r="L99" s="1528"/>
      <c r="M99" s="1528"/>
    </row>
    <row r="100" spans="1:13" ht="14.25" customHeight="1">
      <c r="A100" s="1528"/>
      <c r="B100" s="1545"/>
      <c r="C100" s="1528"/>
      <c r="D100" s="1528"/>
      <c r="E100" s="1528"/>
      <c r="F100" s="1528"/>
      <c r="G100" s="1528"/>
      <c r="H100" s="1528"/>
      <c r="I100" s="1528"/>
      <c r="J100" s="1528"/>
      <c r="K100" s="1528"/>
      <c r="L100" s="1528"/>
      <c r="M100" s="1528"/>
    </row>
    <row r="101" spans="1:13" ht="14.25" customHeight="1">
      <c r="A101" s="1528"/>
      <c r="B101" s="1545"/>
      <c r="C101" s="1528"/>
      <c r="D101" s="1528"/>
      <c r="E101" s="1528"/>
      <c r="F101" s="1528"/>
      <c r="G101" s="1528"/>
      <c r="H101" s="1528"/>
      <c r="I101" s="1528"/>
      <c r="J101" s="1528"/>
      <c r="K101" s="1528"/>
      <c r="L101" s="1528"/>
      <c r="M101" s="1528"/>
    </row>
    <row r="102" spans="1:13" ht="14.25" customHeight="1">
      <c r="A102" s="1528"/>
      <c r="B102" s="1545"/>
      <c r="C102" s="1528"/>
      <c r="D102" s="1528"/>
      <c r="E102" s="1528"/>
      <c r="F102" s="1528"/>
      <c r="G102" s="1528"/>
      <c r="H102" s="1528"/>
      <c r="I102" s="1528"/>
      <c r="J102" s="1528"/>
      <c r="K102" s="1528"/>
      <c r="L102" s="1528"/>
      <c r="M102" s="1528"/>
    </row>
    <row r="103" spans="1:13" ht="14.25" customHeight="1">
      <c r="A103" s="1528"/>
      <c r="B103" s="1545"/>
      <c r="C103" s="1528"/>
      <c r="D103" s="1528"/>
      <c r="E103" s="1528"/>
      <c r="F103" s="1528"/>
      <c r="G103" s="1528"/>
      <c r="H103" s="1528"/>
      <c r="I103" s="1528"/>
      <c r="J103" s="1528"/>
      <c r="K103" s="1528"/>
      <c r="L103" s="1528"/>
      <c r="M103" s="1528"/>
    </row>
    <row r="104" spans="1:13" ht="14.25" customHeight="1">
      <c r="A104" s="1528"/>
      <c r="B104" s="1545"/>
      <c r="C104" s="1528"/>
      <c r="D104" s="1528"/>
      <c r="E104" s="1528"/>
      <c r="F104" s="1528"/>
      <c r="G104" s="1528"/>
      <c r="H104" s="1528"/>
      <c r="I104" s="1528"/>
      <c r="J104" s="1528"/>
      <c r="K104" s="1528"/>
      <c r="L104" s="1528"/>
      <c r="M104" s="1528"/>
    </row>
    <row r="105" spans="1:13" ht="14.25" customHeight="1">
      <c r="A105" s="1528"/>
      <c r="B105" s="1545"/>
      <c r="C105" s="1528"/>
      <c r="D105" s="1528"/>
      <c r="E105" s="1528"/>
      <c r="F105" s="1528"/>
      <c r="G105" s="1528"/>
      <c r="H105" s="1528"/>
      <c r="I105" s="1528"/>
      <c r="J105" s="1528"/>
      <c r="K105" s="1528"/>
      <c r="L105" s="1528"/>
      <c r="M105" s="1528"/>
    </row>
    <row r="106" spans="1:13" ht="14.25" customHeight="1">
      <c r="A106" s="1528"/>
      <c r="B106" s="1545"/>
      <c r="C106" s="1528"/>
      <c r="D106" s="1528"/>
      <c r="E106" s="1528"/>
      <c r="F106" s="1528"/>
      <c r="G106" s="1528"/>
      <c r="H106" s="1528"/>
      <c r="I106" s="1528"/>
      <c r="J106" s="1528"/>
      <c r="K106" s="1528"/>
      <c r="L106" s="1528"/>
      <c r="M106" s="1528"/>
    </row>
    <row r="107" spans="1:13" ht="14.25" customHeight="1">
      <c r="A107" s="1528"/>
      <c r="B107" s="1545"/>
      <c r="C107" s="1528"/>
      <c r="D107" s="1528"/>
      <c r="E107" s="1528"/>
      <c r="F107" s="1528"/>
      <c r="G107" s="1528"/>
      <c r="H107" s="1528"/>
      <c r="I107" s="1528"/>
      <c r="J107" s="1528"/>
      <c r="K107" s="1528"/>
      <c r="L107" s="1528"/>
      <c r="M107" s="1528"/>
    </row>
    <row r="108" spans="1:13" ht="14.25" customHeight="1">
      <c r="A108" s="1528"/>
      <c r="B108" s="1545"/>
      <c r="C108" s="1528"/>
      <c r="D108" s="1528"/>
      <c r="E108" s="1528"/>
      <c r="F108" s="1528"/>
      <c r="G108" s="1528"/>
      <c r="H108" s="1528"/>
      <c r="I108" s="1528"/>
      <c r="J108" s="1528"/>
      <c r="K108" s="1528"/>
      <c r="L108" s="1528"/>
      <c r="M108" s="1528"/>
    </row>
    <row r="109" spans="1:13" ht="14.25" customHeight="1">
      <c r="A109" s="1528"/>
      <c r="B109" s="1545"/>
      <c r="C109" s="1528"/>
      <c r="D109" s="1528"/>
      <c r="E109" s="1528"/>
      <c r="F109" s="1528"/>
      <c r="G109" s="1528"/>
      <c r="H109" s="1528"/>
      <c r="I109" s="1528"/>
      <c r="J109" s="1528"/>
      <c r="K109" s="1528"/>
      <c r="L109" s="1528"/>
      <c r="M109" s="1528"/>
    </row>
    <row r="110" spans="1:13" ht="14.25" customHeight="1">
      <c r="A110" s="1528"/>
      <c r="B110" s="1545"/>
      <c r="C110" s="1528"/>
      <c r="D110" s="1528"/>
      <c r="E110" s="1528"/>
      <c r="F110" s="1528"/>
      <c r="G110" s="1528"/>
      <c r="H110" s="1528"/>
      <c r="I110" s="1528"/>
      <c r="J110" s="1528"/>
      <c r="K110" s="1528"/>
      <c r="L110" s="1528"/>
      <c r="M110" s="1528"/>
    </row>
    <row r="111" spans="1:13" ht="14.25" customHeight="1">
      <c r="A111" s="1528"/>
      <c r="B111" s="1545"/>
      <c r="C111" s="1528"/>
      <c r="D111" s="1528"/>
      <c r="E111" s="1528"/>
      <c r="F111" s="1528"/>
      <c r="G111" s="1528"/>
      <c r="H111" s="1528"/>
      <c r="I111" s="1528"/>
      <c r="J111" s="1528"/>
      <c r="K111" s="1528"/>
      <c r="L111" s="1528"/>
      <c r="M111" s="1528"/>
    </row>
    <row r="112" spans="1:13" ht="14.25" customHeight="1">
      <c r="A112" s="1528"/>
      <c r="B112" s="1545"/>
      <c r="C112" s="1528"/>
      <c r="D112" s="1528"/>
      <c r="E112" s="1528"/>
      <c r="F112" s="1528"/>
      <c r="G112" s="1528"/>
      <c r="H112" s="1528"/>
      <c r="I112" s="1528"/>
      <c r="J112" s="1528"/>
      <c r="K112" s="1528"/>
      <c r="L112" s="1528"/>
      <c r="M112" s="1528"/>
    </row>
    <row r="113" spans="1:13" ht="14.25" customHeight="1">
      <c r="A113" s="1528"/>
      <c r="B113" s="1545"/>
      <c r="C113" s="1528"/>
      <c r="D113" s="1528"/>
      <c r="E113" s="1528"/>
      <c r="F113" s="1528"/>
      <c r="G113" s="1528"/>
      <c r="H113" s="1528"/>
      <c r="I113" s="1528"/>
      <c r="J113" s="1528"/>
      <c r="K113" s="1528"/>
      <c r="L113" s="1528"/>
      <c r="M113" s="1528"/>
    </row>
    <row r="114" spans="1:13" ht="14.25" customHeight="1">
      <c r="A114" s="1528"/>
      <c r="B114" s="1545"/>
      <c r="C114" s="1528"/>
      <c r="D114" s="1528"/>
      <c r="E114" s="1528"/>
      <c r="F114" s="1528"/>
      <c r="G114" s="1528"/>
      <c r="H114" s="1528"/>
      <c r="I114" s="1528"/>
      <c r="J114" s="1528"/>
      <c r="K114" s="1528"/>
      <c r="L114" s="1528"/>
      <c r="M114" s="1528"/>
    </row>
    <row r="115" spans="1:13" ht="14.25" customHeight="1">
      <c r="A115" s="1528"/>
      <c r="B115" s="1545"/>
      <c r="C115" s="1528"/>
      <c r="D115" s="1528"/>
      <c r="E115" s="1528"/>
      <c r="F115" s="1528"/>
      <c r="G115" s="1528"/>
      <c r="H115" s="1528"/>
      <c r="I115" s="1528"/>
      <c r="J115" s="1528"/>
      <c r="K115" s="1528"/>
      <c r="L115" s="1528"/>
      <c r="M115" s="1528"/>
    </row>
    <row r="116" spans="1:13" ht="14.25" customHeight="1">
      <c r="A116" s="1528"/>
      <c r="B116" s="1545"/>
      <c r="C116" s="1528"/>
      <c r="D116" s="1528"/>
      <c r="E116" s="1528"/>
      <c r="F116" s="1528"/>
      <c r="G116" s="1528"/>
      <c r="H116" s="1528"/>
      <c r="I116" s="1528"/>
      <c r="J116" s="1528"/>
      <c r="K116" s="1528"/>
      <c r="L116" s="1528"/>
      <c r="M116" s="1528"/>
    </row>
    <row r="117" spans="1:13" ht="14.25" customHeight="1">
      <c r="A117" s="1528"/>
      <c r="B117" s="1545"/>
      <c r="C117" s="1528"/>
      <c r="D117" s="1528"/>
      <c r="E117" s="1528"/>
      <c r="F117" s="1528"/>
      <c r="G117" s="1528"/>
      <c r="H117" s="1528"/>
      <c r="I117" s="1528"/>
      <c r="J117" s="1528"/>
      <c r="K117" s="1528"/>
      <c r="L117" s="1528"/>
      <c r="M117" s="1528"/>
    </row>
    <row r="118" spans="1:13" ht="14.25" customHeight="1">
      <c r="A118" s="1528"/>
      <c r="B118" s="1545"/>
      <c r="C118" s="1528"/>
      <c r="D118" s="1528"/>
      <c r="E118" s="1528"/>
      <c r="F118" s="1528"/>
      <c r="G118" s="1528"/>
      <c r="H118" s="1528"/>
      <c r="I118" s="1528"/>
      <c r="J118" s="1528"/>
      <c r="K118" s="1528"/>
      <c r="L118" s="1528"/>
      <c r="M118" s="1528"/>
    </row>
    <row r="119" spans="1:13" ht="14.25" customHeight="1">
      <c r="A119" s="1528"/>
      <c r="B119" s="1545"/>
      <c r="C119" s="1528"/>
      <c r="D119" s="1528"/>
      <c r="E119" s="1528"/>
      <c r="F119" s="1528"/>
      <c r="G119" s="1528"/>
      <c r="H119" s="1528"/>
      <c r="I119" s="1528"/>
      <c r="J119" s="1528"/>
      <c r="K119" s="1528"/>
      <c r="L119" s="1528"/>
      <c r="M119" s="1528"/>
    </row>
    <row r="120" spans="1:13" ht="14.25" customHeight="1">
      <c r="A120" s="1528"/>
      <c r="B120" s="1545"/>
      <c r="C120" s="1528"/>
      <c r="D120" s="1528"/>
      <c r="E120" s="1528"/>
      <c r="F120" s="1528"/>
      <c r="G120" s="1528"/>
      <c r="H120" s="1528"/>
      <c r="I120" s="1528"/>
      <c r="J120" s="1528"/>
      <c r="K120" s="1528"/>
      <c r="L120" s="1528"/>
      <c r="M120" s="1528"/>
    </row>
    <row r="121" spans="1:13" ht="14.25" customHeight="1">
      <c r="A121" s="1528"/>
      <c r="B121" s="1545"/>
      <c r="C121" s="1528"/>
      <c r="D121" s="1528"/>
      <c r="E121" s="1528"/>
      <c r="F121" s="1528"/>
      <c r="G121" s="1528"/>
      <c r="H121" s="1528"/>
      <c r="I121" s="1528"/>
      <c r="J121" s="1528"/>
      <c r="K121" s="1528"/>
      <c r="L121" s="1528"/>
      <c r="M121" s="1528"/>
    </row>
    <row r="122" spans="1:13" ht="14.25" customHeight="1">
      <c r="A122" s="1528"/>
      <c r="B122" s="1545"/>
      <c r="C122" s="1528"/>
      <c r="D122" s="1528"/>
      <c r="E122" s="1528"/>
      <c r="F122" s="1528"/>
      <c r="G122" s="1528"/>
      <c r="H122" s="1528"/>
      <c r="I122" s="1528"/>
      <c r="J122" s="1528"/>
      <c r="K122" s="1528"/>
      <c r="L122" s="1528"/>
      <c r="M122" s="1528"/>
    </row>
    <row r="123" spans="1:13" ht="14.25" customHeight="1">
      <c r="A123" s="1528"/>
      <c r="B123" s="1545"/>
      <c r="C123" s="1528"/>
      <c r="D123" s="1528"/>
      <c r="E123" s="1528"/>
      <c r="F123" s="1528"/>
      <c r="G123" s="1528"/>
      <c r="H123" s="1528"/>
      <c r="I123" s="1528"/>
      <c r="J123" s="1528"/>
      <c r="K123" s="1528"/>
      <c r="L123" s="1528"/>
      <c r="M123" s="1528"/>
    </row>
    <row r="124" spans="1:13" ht="14.25" customHeight="1">
      <c r="A124" s="1528"/>
      <c r="B124" s="1545"/>
      <c r="C124" s="1528"/>
      <c r="D124" s="1528"/>
      <c r="E124" s="1528"/>
      <c r="F124" s="1528"/>
      <c r="G124" s="1528"/>
      <c r="H124" s="1528"/>
      <c r="I124" s="1528"/>
      <c r="J124" s="1528"/>
      <c r="K124" s="1528"/>
      <c r="L124" s="1528"/>
      <c r="M124" s="1528"/>
    </row>
    <row r="125" spans="1:13" ht="14.25" customHeight="1">
      <c r="A125" s="1528"/>
      <c r="B125" s="1545"/>
      <c r="C125" s="1528"/>
      <c r="D125" s="1528"/>
      <c r="E125" s="1528"/>
      <c r="F125" s="1528"/>
      <c r="G125" s="1528"/>
      <c r="H125" s="1528"/>
      <c r="I125" s="1528"/>
      <c r="J125" s="1528"/>
      <c r="K125" s="1528"/>
      <c r="L125" s="1528"/>
      <c r="M125" s="1528"/>
    </row>
    <row r="126" spans="1:13" ht="14.25" customHeight="1">
      <c r="A126" s="1528"/>
      <c r="B126" s="1545"/>
      <c r="C126" s="1528"/>
      <c r="D126" s="1528"/>
      <c r="E126" s="1528"/>
      <c r="F126" s="1528"/>
      <c r="G126" s="1528"/>
      <c r="H126" s="1528"/>
      <c r="I126" s="1528"/>
      <c r="J126" s="1528"/>
      <c r="K126" s="1528"/>
      <c r="L126" s="1528"/>
      <c r="M126" s="1528"/>
    </row>
    <row r="127" spans="1:13" ht="14.25" customHeight="1">
      <c r="A127" s="1528"/>
      <c r="B127" s="1545"/>
      <c r="C127" s="1528"/>
      <c r="D127" s="1528"/>
      <c r="E127" s="1528"/>
      <c r="F127" s="1528"/>
      <c r="G127" s="1528"/>
      <c r="H127" s="1528"/>
      <c r="I127" s="1528"/>
      <c r="J127" s="1528"/>
      <c r="K127" s="1528"/>
      <c r="L127" s="1528"/>
      <c r="M127" s="1528"/>
    </row>
    <row r="128" spans="1:13" ht="14.25" customHeight="1">
      <c r="A128" s="1528"/>
      <c r="B128" s="1545"/>
      <c r="C128" s="1528"/>
      <c r="D128" s="1528"/>
      <c r="E128" s="1528"/>
      <c r="F128" s="1528"/>
      <c r="G128" s="1528"/>
      <c r="H128" s="1528"/>
      <c r="I128" s="1528"/>
      <c r="J128" s="1528"/>
      <c r="K128" s="1528"/>
      <c r="L128" s="1528"/>
      <c r="M128" s="1528"/>
    </row>
    <row r="129" spans="1:13" ht="14.25" customHeight="1">
      <c r="A129" s="1528"/>
      <c r="B129" s="1545"/>
      <c r="C129" s="1528"/>
      <c r="D129" s="1528"/>
      <c r="E129" s="1528"/>
      <c r="F129" s="1528"/>
      <c r="G129" s="1528"/>
      <c r="H129" s="1528"/>
      <c r="I129" s="1528"/>
      <c r="J129" s="1528"/>
      <c r="K129" s="1528"/>
      <c r="L129" s="1528"/>
      <c r="M129" s="1528"/>
    </row>
    <row r="130" spans="1:13" ht="14.25" customHeight="1">
      <c r="A130" s="1528"/>
      <c r="B130" s="1545"/>
      <c r="C130" s="1528"/>
      <c r="D130" s="1528"/>
      <c r="E130" s="1528"/>
      <c r="F130" s="1528"/>
      <c r="G130" s="1528"/>
      <c r="H130" s="1528"/>
      <c r="I130" s="1528"/>
      <c r="J130" s="1528"/>
      <c r="K130" s="1528"/>
      <c r="L130" s="1528"/>
      <c r="M130" s="1528"/>
    </row>
    <row r="131" spans="1:13" ht="14.25" customHeight="1">
      <c r="A131" s="1528"/>
      <c r="B131" s="1545"/>
      <c r="C131" s="1528"/>
      <c r="D131" s="1528"/>
      <c r="E131" s="1528"/>
      <c r="F131" s="1528"/>
      <c r="G131" s="1528"/>
      <c r="H131" s="1528"/>
      <c r="I131" s="1528"/>
      <c r="J131" s="1528"/>
      <c r="K131" s="1528"/>
      <c r="L131" s="1528"/>
      <c r="M131" s="1528"/>
    </row>
    <row r="132" spans="1:13" ht="14.25" customHeight="1">
      <c r="A132" s="1528"/>
      <c r="B132" s="1545"/>
      <c r="C132" s="1528"/>
      <c r="D132" s="1528"/>
      <c r="E132" s="1528"/>
      <c r="F132" s="1528"/>
      <c r="G132" s="1528"/>
      <c r="H132" s="1528"/>
      <c r="I132" s="1528"/>
      <c r="J132" s="1528"/>
      <c r="K132" s="1528"/>
      <c r="L132" s="1528"/>
      <c r="M132" s="1528"/>
    </row>
    <row r="133" spans="1:13" ht="14.25" customHeight="1">
      <c r="A133" s="1528"/>
      <c r="B133" s="1545"/>
      <c r="C133" s="1528"/>
      <c r="D133" s="1528"/>
      <c r="E133" s="1528"/>
      <c r="F133" s="1528"/>
      <c r="G133" s="1528"/>
      <c r="H133" s="1528"/>
      <c r="I133" s="1528"/>
      <c r="J133" s="1528"/>
      <c r="K133" s="1528"/>
      <c r="L133" s="1528"/>
      <c r="M133" s="1528"/>
    </row>
    <row r="134" spans="1:13" ht="14.25" customHeight="1">
      <c r="A134" s="1528"/>
      <c r="B134" s="1545"/>
      <c r="C134" s="1528"/>
      <c r="D134" s="1528"/>
      <c r="E134" s="1528"/>
      <c r="F134" s="1528"/>
      <c r="G134" s="1528"/>
      <c r="H134" s="1528"/>
      <c r="I134" s="1528"/>
      <c r="J134" s="1528"/>
      <c r="K134" s="1528"/>
      <c r="L134" s="1528"/>
      <c r="M134" s="1528"/>
    </row>
    <row r="135" spans="1:13" ht="14.25" customHeight="1">
      <c r="A135" s="1528"/>
      <c r="B135" s="1545"/>
      <c r="C135" s="1528"/>
      <c r="D135" s="1528"/>
      <c r="E135" s="1528"/>
      <c r="F135" s="1528"/>
      <c r="G135" s="1528"/>
      <c r="H135" s="1528"/>
      <c r="I135" s="1528"/>
      <c r="J135" s="1528"/>
      <c r="K135" s="1528"/>
      <c r="L135" s="1528"/>
      <c r="M135" s="1528"/>
    </row>
    <row r="136" spans="1:13" ht="14.25" customHeight="1">
      <c r="A136" s="1528"/>
      <c r="B136" s="1545"/>
      <c r="C136" s="1528"/>
      <c r="D136" s="1528"/>
      <c r="E136" s="1528"/>
      <c r="F136" s="1528"/>
      <c r="G136" s="1528"/>
      <c r="H136" s="1528"/>
      <c r="I136" s="1528"/>
      <c r="J136" s="1528"/>
      <c r="K136" s="1528"/>
      <c r="L136" s="1528"/>
      <c r="M136" s="1528"/>
    </row>
    <row r="137" spans="1:13" ht="14.25" customHeight="1">
      <c r="A137" s="1528"/>
      <c r="B137" s="1545"/>
      <c r="C137" s="1528"/>
      <c r="D137" s="1528"/>
      <c r="E137" s="1528"/>
      <c r="F137" s="1528"/>
      <c r="G137" s="1528"/>
      <c r="H137" s="1528"/>
      <c r="I137" s="1528"/>
      <c r="J137" s="1528"/>
      <c r="K137" s="1528"/>
      <c r="L137" s="1528"/>
      <c r="M137" s="1528"/>
    </row>
    <row r="138" spans="1:13" ht="14.25" customHeight="1">
      <c r="A138" s="1528"/>
      <c r="B138" s="1545"/>
      <c r="C138" s="1528"/>
      <c r="D138" s="1528"/>
      <c r="E138" s="1528"/>
      <c r="F138" s="1528"/>
      <c r="G138" s="1528"/>
      <c r="H138" s="1528"/>
      <c r="I138" s="1528"/>
      <c r="J138" s="1528"/>
      <c r="K138" s="1528"/>
      <c r="L138" s="1528"/>
      <c r="M138" s="1528"/>
    </row>
    <row r="139" spans="1:13" ht="14.25" customHeight="1">
      <c r="A139" s="1528"/>
      <c r="B139" s="1545"/>
      <c r="C139" s="1528"/>
      <c r="D139" s="1528"/>
      <c r="E139" s="1528"/>
      <c r="F139" s="1528"/>
      <c r="G139" s="1528"/>
      <c r="H139" s="1528"/>
      <c r="I139" s="1528"/>
      <c r="J139" s="1528"/>
      <c r="K139" s="1528"/>
      <c r="L139" s="1528"/>
      <c r="M139" s="1528"/>
    </row>
    <row r="140" spans="1:13" ht="14.25" customHeight="1">
      <c r="A140" s="1528"/>
      <c r="B140" s="1545"/>
      <c r="C140" s="1528"/>
      <c r="D140" s="1528"/>
      <c r="E140" s="1528"/>
      <c r="F140" s="1528"/>
      <c r="G140" s="1528"/>
      <c r="H140" s="1528"/>
      <c r="I140" s="1528"/>
      <c r="J140" s="1528"/>
      <c r="K140" s="1528"/>
      <c r="L140" s="1528"/>
      <c r="M140" s="1528"/>
    </row>
    <row r="141" spans="1:13" ht="14.25" customHeight="1">
      <c r="A141" s="1528"/>
      <c r="B141" s="1545"/>
      <c r="C141" s="1528"/>
      <c r="D141" s="1528"/>
      <c r="E141" s="1528"/>
      <c r="F141" s="1528"/>
      <c r="G141" s="1528"/>
      <c r="H141" s="1528"/>
      <c r="I141" s="1528"/>
      <c r="J141" s="1528"/>
      <c r="K141" s="1528"/>
      <c r="L141" s="1528"/>
      <c r="M141" s="1528"/>
    </row>
    <row r="142" spans="1:13" ht="14.25" customHeight="1">
      <c r="A142" s="1528"/>
      <c r="B142" s="1545"/>
      <c r="C142" s="1528"/>
      <c r="D142" s="1528"/>
      <c r="E142" s="1528"/>
      <c r="F142" s="1528"/>
      <c r="G142" s="1528"/>
      <c r="H142" s="1528"/>
      <c r="I142" s="1528"/>
      <c r="J142" s="1528"/>
      <c r="K142" s="1528"/>
      <c r="L142" s="1528"/>
      <c r="M142" s="1528"/>
    </row>
    <row r="143" spans="1:13" ht="14.25" customHeight="1">
      <c r="A143" s="1528"/>
      <c r="B143" s="1545"/>
      <c r="C143" s="1528"/>
      <c r="D143" s="1528"/>
      <c r="E143" s="1528"/>
      <c r="F143" s="1528"/>
      <c r="G143" s="1528"/>
      <c r="H143" s="1528"/>
      <c r="I143" s="1528"/>
      <c r="J143" s="1528"/>
      <c r="K143" s="1528"/>
      <c r="L143" s="1528"/>
      <c r="M143" s="1528"/>
    </row>
    <row r="144" spans="1:13" ht="14.25" customHeight="1">
      <c r="A144" s="1528"/>
      <c r="B144" s="1545"/>
      <c r="C144" s="1528"/>
      <c r="D144" s="1528"/>
      <c r="E144" s="1528"/>
      <c r="F144" s="1528"/>
      <c r="G144" s="1528"/>
      <c r="H144" s="1528"/>
      <c r="I144" s="1528"/>
      <c r="J144" s="1528"/>
      <c r="K144" s="1528"/>
      <c r="L144" s="1528"/>
      <c r="M144" s="1528"/>
    </row>
    <row r="145" spans="1:13" ht="14.25" customHeight="1">
      <c r="A145" s="1528"/>
      <c r="B145" s="1545"/>
      <c r="C145" s="1528"/>
      <c r="D145" s="1528"/>
      <c r="E145" s="1528"/>
      <c r="F145" s="1528"/>
      <c r="G145" s="1528"/>
      <c r="H145" s="1528"/>
      <c r="I145" s="1528"/>
      <c r="J145" s="1528"/>
      <c r="K145" s="1528"/>
      <c r="L145" s="1528"/>
      <c r="M145" s="1528"/>
    </row>
    <row r="146" spans="1:13" ht="14.25" customHeight="1">
      <c r="A146" s="1528"/>
      <c r="B146" s="1545"/>
      <c r="C146" s="1528"/>
      <c r="D146" s="1528"/>
      <c r="E146" s="1528"/>
      <c r="F146" s="1528"/>
      <c r="G146" s="1528"/>
      <c r="H146" s="1528"/>
      <c r="I146" s="1528"/>
      <c r="J146" s="1528"/>
      <c r="K146" s="1528"/>
      <c r="L146" s="1528"/>
      <c r="M146" s="1528"/>
    </row>
    <row r="147" spans="1:13" ht="14.25" customHeight="1">
      <c r="A147" s="1528"/>
      <c r="B147" s="1545"/>
      <c r="C147" s="1528"/>
      <c r="D147" s="1528"/>
      <c r="E147" s="1528"/>
      <c r="F147" s="1528"/>
      <c r="G147" s="1528"/>
      <c r="H147" s="1528"/>
      <c r="I147" s="1528"/>
      <c r="J147" s="1528"/>
      <c r="K147" s="1528"/>
      <c r="L147" s="1528"/>
      <c r="M147" s="1528"/>
    </row>
    <row r="148" spans="1:13" ht="14.25" customHeight="1">
      <c r="A148" s="1528"/>
      <c r="B148" s="1545"/>
      <c r="C148" s="1528"/>
      <c r="D148" s="1528"/>
      <c r="E148" s="1528"/>
      <c r="F148" s="1528"/>
      <c r="G148" s="1528"/>
      <c r="H148" s="1528"/>
      <c r="I148" s="1528"/>
      <c r="J148" s="1528"/>
      <c r="K148" s="1528"/>
      <c r="L148" s="1528"/>
      <c r="M148" s="1528"/>
    </row>
    <row r="149" spans="1:13" ht="14.25" customHeight="1">
      <c r="A149" s="1528"/>
      <c r="B149" s="1545"/>
      <c r="C149" s="1528"/>
      <c r="D149" s="1528"/>
      <c r="E149" s="1528"/>
      <c r="F149" s="1528"/>
      <c r="G149" s="1528"/>
      <c r="H149" s="1528"/>
      <c r="I149" s="1528"/>
      <c r="J149" s="1528"/>
      <c r="K149" s="1528"/>
      <c r="L149" s="1528"/>
      <c r="M149" s="1528"/>
    </row>
    <row r="150" spans="1:13" ht="14.25" customHeight="1">
      <c r="A150" s="1528"/>
      <c r="B150" s="1545"/>
      <c r="C150" s="1528"/>
      <c r="D150" s="1528"/>
      <c r="E150" s="1528"/>
      <c r="F150" s="1528"/>
      <c r="G150" s="1528"/>
      <c r="H150" s="1528"/>
      <c r="I150" s="1528"/>
      <c r="J150" s="1528"/>
      <c r="K150" s="1528"/>
      <c r="L150" s="1528"/>
      <c r="M150" s="1528"/>
    </row>
    <row r="151" spans="1:13" ht="14.25" customHeight="1">
      <c r="A151" s="1528"/>
      <c r="B151" s="1545"/>
      <c r="C151" s="1528"/>
      <c r="D151" s="1528"/>
      <c r="E151" s="1528"/>
      <c r="F151" s="1528"/>
      <c r="G151" s="1528"/>
      <c r="H151" s="1528"/>
      <c r="I151" s="1528"/>
      <c r="J151" s="1528"/>
      <c r="K151" s="1528"/>
      <c r="L151" s="1528"/>
      <c r="M151" s="1528"/>
    </row>
    <row r="152" spans="1:13" ht="14.25" customHeight="1">
      <c r="A152" s="1528"/>
      <c r="B152" s="1545"/>
      <c r="C152" s="1528"/>
      <c r="D152" s="1528"/>
      <c r="E152" s="1528"/>
      <c r="F152" s="1528"/>
      <c r="G152" s="1528"/>
      <c r="H152" s="1528"/>
      <c r="I152" s="1528"/>
      <c r="J152" s="1528"/>
      <c r="K152" s="1528"/>
      <c r="L152" s="1528"/>
      <c r="M152" s="1528"/>
    </row>
    <row r="153" spans="1:13" ht="14.25" customHeight="1">
      <c r="A153" s="1528"/>
      <c r="B153" s="1545"/>
      <c r="C153" s="1528"/>
      <c r="D153" s="1528"/>
      <c r="E153" s="1528"/>
      <c r="F153" s="1528"/>
      <c r="G153" s="1528"/>
      <c r="H153" s="1528"/>
      <c r="I153" s="1528"/>
      <c r="J153" s="1528"/>
      <c r="K153" s="1528"/>
      <c r="L153" s="1528"/>
      <c r="M153" s="1528"/>
    </row>
    <row r="154" spans="1:13" ht="14.25" customHeight="1">
      <c r="A154" s="1528"/>
      <c r="B154" s="1545"/>
      <c r="C154" s="1528"/>
      <c r="D154" s="1528"/>
      <c r="E154" s="1528"/>
      <c r="F154" s="1528"/>
      <c r="G154" s="1528"/>
      <c r="H154" s="1528"/>
      <c r="I154" s="1528"/>
      <c r="J154" s="1528"/>
      <c r="K154" s="1528"/>
      <c r="L154" s="1528"/>
      <c r="M154" s="1528"/>
    </row>
    <row r="155" spans="1:13" ht="14.25" customHeight="1">
      <c r="A155" s="1528"/>
      <c r="B155" s="1545"/>
      <c r="C155" s="1528"/>
      <c r="D155" s="1528"/>
      <c r="E155" s="1528"/>
      <c r="F155" s="1528"/>
      <c r="G155" s="1528"/>
      <c r="H155" s="1528"/>
      <c r="I155" s="1528"/>
      <c r="J155" s="1528"/>
      <c r="K155" s="1528"/>
      <c r="L155" s="1528"/>
      <c r="M155" s="1528"/>
    </row>
    <row r="156" spans="1:13" ht="14.25" customHeight="1">
      <c r="A156" s="1528"/>
      <c r="B156" s="1545"/>
      <c r="C156" s="1528"/>
      <c r="D156" s="1528"/>
      <c r="E156" s="1528"/>
      <c r="F156" s="1528"/>
      <c r="G156" s="1528"/>
      <c r="H156" s="1528"/>
      <c r="I156" s="1528"/>
      <c r="J156" s="1528"/>
      <c r="K156" s="1528"/>
      <c r="L156" s="1528"/>
      <c r="M156" s="1528"/>
    </row>
    <row r="157" spans="1:13" ht="14.25" customHeight="1">
      <c r="A157" s="1528"/>
      <c r="B157" s="1545"/>
      <c r="C157" s="1528"/>
      <c r="D157" s="1528"/>
      <c r="E157" s="1528"/>
      <c r="F157" s="1528"/>
      <c r="G157" s="1528"/>
      <c r="H157" s="1528"/>
      <c r="I157" s="1528"/>
      <c r="J157" s="1528"/>
      <c r="K157" s="1528"/>
      <c r="L157" s="1528"/>
      <c r="M157" s="1528"/>
    </row>
    <row r="158" spans="1:13" ht="14.25" customHeight="1">
      <c r="A158" s="1528"/>
      <c r="B158" s="1545"/>
      <c r="C158" s="1528"/>
      <c r="D158" s="1528"/>
      <c r="E158" s="1528"/>
      <c r="F158" s="1528"/>
      <c r="G158" s="1528"/>
      <c r="H158" s="1528"/>
      <c r="I158" s="1528"/>
      <c r="J158" s="1528"/>
      <c r="K158" s="1528"/>
      <c r="L158" s="1528"/>
      <c r="M158" s="1528"/>
    </row>
    <row r="159" spans="1:13" ht="14.25" customHeight="1">
      <c r="A159" s="1528"/>
      <c r="B159" s="1545"/>
      <c r="C159" s="1528"/>
      <c r="D159" s="1528"/>
      <c r="E159" s="1528"/>
      <c r="F159" s="1528"/>
      <c r="G159" s="1528"/>
      <c r="H159" s="1528"/>
      <c r="I159" s="1528"/>
      <c r="J159" s="1528"/>
      <c r="K159" s="1528"/>
      <c r="L159" s="1528"/>
      <c r="M159" s="1528"/>
    </row>
    <row r="160" spans="1:13" ht="14.25" customHeight="1">
      <c r="A160" s="1528"/>
      <c r="B160" s="1545"/>
      <c r="C160" s="1528"/>
      <c r="D160" s="1528"/>
      <c r="E160" s="1528"/>
      <c r="F160" s="1528"/>
      <c r="G160" s="1528"/>
      <c r="H160" s="1528"/>
      <c r="I160" s="1528"/>
      <c r="J160" s="1528"/>
      <c r="K160" s="1528"/>
      <c r="L160" s="1528"/>
      <c r="M160" s="1528"/>
    </row>
    <row r="161" spans="1:13" ht="14.25" customHeight="1">
      <c r="A161" s="1528"/>
      <c r="B161" s="1545"/>
      <c r="C161" s="1528"/>
      <c r="D161" s="1528"/>
      <c r="E161" s="1528"/>
      <c r="F161" s="1528"/>
      <c r="G161" s="1528"/>
      <c r="H161" s="1528"/>
      <c r="I161" s="1528"/>
      <c r="J161" s="1528"/>
      <c r="K161" s="1528"/>
      <c r="L161" s="1528"/>
      <c r="M161" s="1528"/>
    </row>
    <row r="162" spans="1:13" ht="14.25" customHeight="1">
      <c r="A162" s="1528"/>
      <c r="B162" s="1545"/>
      <c r="C162" s="1528"/>
      <c r="D162" s="1528"/>
      <c r="E162" s="1528"/>
      <c r="F162" s="1528"/>
      <c r="G162" s="1528"/>
      <c r="H162" s="1528"/>
      <c r="I162" s="1528"/>
      <c r="J162" s="1528"/>
      <c r="K162" s="1528"/>
      <c r="L162" s="1528"/>
      <c r="M162" s="1528"/>
    </row>
    <row r="163" spans="1:13" ht="14.25" customHeight="1">
      <c r="A163" s="1528"/>
      <c r="B163" s="1545"/>
      <c r="C163" s="1528"/>
      <c r="D163" s="1528"/>
      <c r="E163" s="1528"/>
      <c r="F163" s="1528"/>
      <c r="G163" s="1528"/>
      <c r="H163" s="1528"/>
      <c r="I163" s="1528"/>
      <c r="J163" s="1528"/>
      <c r="K163" s="1528"/>
      <c r="L163" s="1528"/>
      <c r="M163" s="1528"/>
    </row>
    <row r="164" spans="1:13" ht="14.25" customHeight="1">
      <c r="A164" s="1528"/>
      <c r="B164" s="1545"/>
      <c r="C164" s="1528"/>
      <c r="D164" s="1528"/>
      <c r="E164" s="1528"/>
      <c r="F164" s="1528"/>
      <c r="G164" s="1528"/>
      <c r="H164" s="1528"/>
      <c r="I164" s="1528"/>
      <c r="J164" s="1528"/>
      <c r="K164" s="1528"/>
      <c r="L164" s="1528"/>
      <c r="M164" s="1528"/>
    </row>
    <row r="165" spans="1:13" ht="14.25" customHeight="1">
      <c r="A165" s="1528"/>
      <c r="B165" s="1545"/>
      <c r="C165" s="1528"/>
      <c r="D165" s="1528"/>
      <c r="E165" s="1528"/>
      <c r="F165" s="1528"/>
      <c r="G165" s="1528"/>
      <c r="H165" s="1528"/>
      <c r="I165" s="1528"/>
      <c r="J165" s="1528"/>
      <c r="K165" s="1528"/>
      <c r="L165" s="1528"/>
      <c r="M165" s="1528"/>
    </row>
    <row r="166" spans="1:13" ht="14.25" customHeight="1">
      <c r="A166" s="1528"/>
      <c r="B166" s="1545"/>
      <c r="C166" s="1528"/>
      <c r="D166" s="1528"/>
      <c r="E166" s="1528"/>
      <c r="F166" s="1528"/>
      <c r="G166" s="1528"/>
      <c r="H166" s="1528"/>
      <c r="I166" s="1528"/>
      <c r="J166" s="1528"/>
      <c r="K166" s="1528"/>
      <c r="L166" s="1528"/>
      <c r="M166" s="1528"/>
    </row>
    <row r="167" spans="1:13" ht="14.25" customHeight="1">
      <c r="A167" s="1528"/>
      <c r="B167" s="1545"/>
      <c r="C167" s="1528"/>
      <c r="D167" s="1528"/>
      <c r="E167" s="1528"/>
      <c r="F167" s="1528"/>
      <c r="G167" s="1528"/>
      <c r="H167" s="1528"/>
      <c r="I167" s="1528"/>
      <c r="J167" s="1528"/>
      <c r="K167" s="1528"/>
      <c r="L167" s="1528"/>
      <c r="M167" s="1528"/>
    </row>
    <row r="168" spans="1:13" ht="14.25" customHeight="1">
      <c r="A168" s="1528"/>
      <c r="B168" s="1545"/>
      <c r="C168" s="1528"/>
      <c r="D168" s="1528"/>
      <c r="E168" s="1528"/>
      <c r="F168" s="1528"/>
      <c r="G168" s="1528"/>
      <c r="H168" s="1528"/>
      <c r="I168" s="1528"/>
      <c r="J168" s="1528"/>
      <c r="K168" s="1528"/>
      <c r="L168" s="1528"/>
      <c r="M168" s="1528"/>
    </row>
    <row r="169" spans="1:13" ht="14.25" customHeight="1">
      <c r="A169" s="1528"/>
      <c r="B169" s="1545"/>
      <c r="C169" s="1528"/>
      <c r="D169" s="1528"/>
      <c r="E169" s="1528"/>
      <c r="F169" s="1528"/>
      <c r="G169" s="1528"/>
      <c r="H169" s="1528"/>
      <c r="I169" s="1528"/>
      <c r="J169" s="1528"/>
      <c r="K169" s="1528"/>
      <c r="L169" s="1528"/>
      <c r="M169" s="1528"/>
    </row>
    <row r="170" spans="1:13" ht="14.25" customHeight="1">
      <c r="A170" s="1528"/>
      <c r="B170" s="1545"/>
      <c r="C170" s="1528"/>
      <c r="D170" s="1528"/>
      <c r="E170" s="1528"/>
      <c r="F170" s="1528"/>
      <c r="G170" s="1528"/>
      <c r="H170" s="1528"/>
      <c r="I170" s="1528"/>
      <c r="J170" s="1528"/>
      <c r="K170" s="1528"/>
      <c r="L170" s="1528"/>
      <c r="M170" s="1528"/>
    </row>
    <row r="171" spans="1:13" ht="14.25" customHeight="1">
      <c r="A171" s="1528"/>
      <c r="B171" s="1545"/>
      <c r="C171" s="1528"/>
      <c r="D171" s="1528"/>
      <c r="E171" s="1528"/>
      <c r="F171" s="1528"/>
      <c r="G171" s="1528"/>
      <c r="H171" s="1528"/>
      <c r="I171" s="1528"/>
      <c r="J171" s="1528"/>
      <c r="K171" s="1528"/>
      <c r="L171" s="1528"/>
      <c r="M171" s="1528"/>
    </row>
    <row r="172" spans="1:13" ht="14.25" customHeight="1">
      <c r="A172" s="1528"/>
      <c r="B172" s="1545"/>
      <c r="C172" s="1528"/>
      <c r="D172" s="1528"/>
      <c r="E172" s="1528"/>
      <c r="F172" s="1528"/>
      <c r="G172" s="1528"/>
      <c r="H172" s="1528"/>
      <c r="I172" s="1528"/>
      <c r="J172" s="1528"/>
      <c r="K172" s="1528"/>
      <c r="L172" s="1528"/>
      <c r="M172" s="1528"/>
    </row>
    <row r="173" spans="1:13" ht="14.25" customHeight="1">
      <c r="A173" s="1528"/>
      <c r="B173" s="1545"/>
      <c r="C173" s="1528"/>
      <c r="D173" s="1528"/>
      <c r="E173" s="1528"/>
      <c r="F173" s="1528"/>
      <c r="G173" s="1528"/>
      <c r="H173" s="1528"/>
      <c r="I173" s="1528"/>
      <c r="J173" s="1528"/>
      <c r="K173" s="1528"/>
      <c r="L173" s="1528"/>
      <c r="M173" s="1528"/>
    </row>
    <row r="174" spans="1:13" ht="14.25" customHeight="1">
      <c r="A174" s="1528"/>
      <c r="B174" s="1545"/>
      <c r="C174" s="1528"/>
      <c r="D174" s="1528"/>
      <c r="E174" s="1528"/>
      <c r="F174" s="1528"/>
      <c r="G174" s="1528"/>
      <c r="H174" s="1528"/>
      <c r="I174" s="1528"/>
      <c r="J174" s="1528"/>
      <c r="K174" s="1528"/>
      <c r="L174" s="1528"/>
      <c r="M174" s="1528"/>
    </row>
    <row r="175" spans="1:13" ht="14.25" customHeight="1">
      <c r="A175" s="1528"/>
      <c r="B175" s="1545"/>
      <c r="C175" s="1528"/>
      <c r="D175" s="1528"/>
      <c r="E175" s="1528"/>
      <c r="F175" s="1528"/>
      <c r="G175" s="1528"/>
      <c r="H175" s="1528"/>
      <c r="I175" s="1528"/>
      <c r="J175" s="1528"/>
      <c r="K175" s="1528"/>
      <c r="L175" s="1528"/>
      <c r="M175" s="1528"/>
    </row>
    <row r="176" spans="1:13" ht="14.25" customHeight="1">
      <c r="A176" s="1528"/>
      <c r="B176" s="1545"/>
      <c r="C176" s="1528"/>
      <c r="D176" s="1528"/>
      <c r="E176" s="1528"/>
      <c r="F176" s="1528"/>
      <c r="G176" s="1528"/>
      <c r="H176" s="1528"/>
      <c r="I176" s="1528"/>
      <c r="J176" s="1528"/>
      <c r="K176" s="1528"/>
      <c r="L176" s="1528"/>
      <c r="M176" s="1528"/>
    </row>
    <row r="177" spans="1:13" ht="14.25" customHeight="1">
      <c r="A177" s="1528"/>
      <c r="B177" s="1545"/>
      <c r="C177" s="1528"/>
      <c r="D177" s="1528"/>
      <c r="E177" s="1528"/>
      <c r="F177" s="1528"/>
      <c r="G177" s="1528"/>
      <c r="H177" s="1528"/>
      <c r="I177" s="1528"/>
      <c r="J177" s="1528"/>
      <c r="K177" s="1528"/>
      <c r="L177" s="1528"/>
      <c r="M177" s="1528"/>
    </row>
    <row r="178" spans="1:13" ht="14.25" customHeight="1">
      <c r="A178" s="1528"/>
      <c r="B178" s="1545"/>
      <c r="C178" s="1528"/>
      <c r="D178" s="1528"/>
      <c r="E178" s="1528"/>
      <c r="F178" s="1528"/>
      <c r="G178" s="1528"/>
      <c r="H178" s="1528"/>
      <c r="I178" s="1528"/>
      <c r="J178" s="1528"/>
      <c r="K178" s="1528"/>
      <c r="L178" s="1528"/>
      <c r="M178" s="1528"/>
    </row>
    <row r="179" spans="1:13" ht="14.25" customHeight="1">
      <c r="A179" s="1528"/>
      <c r="B179" s="1545"/>
      <c r="C179" s="1528"/>
      <c r="D179" s="1528"/>
      <c r="E179" s="1528"/>
      <c r="F179" s="1528"/>
      <c r="G179" s="1528"/>
      <c r="H179" s="1528"/>
      <c r="I179" s="1528"/>
      <c r="J179" s="1528"/>
      <c r="K179" s="1528"/>
      <c r="L179" s="1528"/>
      <c r="M179" s="1528"/>
    </row>
    <row r="180" spans="1:13" ht="14.25" customHeight="1">
      <c r="A180" s="1528"/>
      <c r="B180" s="1545"/>
      <c r="C180" s="1528"/>
      <c r="D180" s="1528"/>
      <c r="E180" s="1528"/>
      <c r="F180" s="1528"/>
      <c r="G180" s="1528"/>
      <c r="H180" s="1528"/>
      <c r="I180" s="1528"/>
      <c r="J180" s="1528"/>
      <c r="K180" s="1528"/>
      <c r="L180" s="1528"/>
      <c r="M180" s="1528"/>
    </row>
    <row r="181" spans="1:13" ht="14.25" customHeight="1">
      <c r="A181" s="1528"/>
      <c r="B181" s="1545"/>
      <c r="C181" s="1528"/>
      <c r="D181" s="1528"/>
      <c r="E181" s="1528"/>
      <c r="F181" s="1528"/>
      <c r="G181" s="1528"/>
      <c r="H181" s="1528"/>
      <c r="I181" s="1528"/>
      <c r="J181" s="1528"/>
      <c r="K181" s="1528"/>
      <c r="L181" s="1528"/>
      <c r="M181" s="1528"/>
    </row>
    <row r="182" spans="1:13" ht="14.25" customHeight="1">
      <c r="A182" s="1528"/>
      <c r="B182" s="1545"/>
      <c r="C182" s="1528"/>
      <c r="D182" s="1528"/>
      <c r="E182" s="1528"/>
      <c r="F182" s="1528"/>
      <c r="G182" s="1528"/>
      <c r="H182" s="1528"/>
      <c r="I182" s="1528"/>
      <c r="J182" s="1528"/>
      <c r="K182" s="1528"/>
      <c r="L182" s="1528"/>
      <c r="M182" s="1528"/>
    </row>
    <row r="183" spans="1:13" ht="14.25" customHeight="1">
      <c r="A183" s="1528"/>
      <c r="B183" s="1545"/>
      <c r="C183" s="1528"/>
      <c r="D183" s="1528"/>
      <c r="E183" s="1528"/>
      <c r="F183" s="1528"/>
      <c r="G183" s="1528"/>
      <c r="H183" s="1528"/>
      <c r="I183" s="1528"/>
      <c r="J183" s="1528"/>
      <c r="K183" s="1528"/>
      <c r="L183" s="1528"/>
      <c r="M183" s="1528"/>
    </row>
    <row r="184" spans="1:13" ht="14.25" customHeight="1">
      <c r="A184" s="1528"/>
      <c r="B184" s="1545"/>
      <c r="C184" s="1528"/>
      <c r="D184" s="1528"/>
      <c r="E184" s="1528"/>
      <c r="F184" s="1528"/>
      <c r="G184" s="1528"/>
      <c r="H184" s="1528"/>
      <c r="I184" s="1528"/>
      <c r="J184" s="1528"/>
      <c r="K184" s="1528"/>
      <c r="L184" s="1528"/>
      <c r="M184" s="1528"/>
    </row>
    <row r="185" spans="1:13" ht="14.25" customHeight="1">
      <c r="A185" s="1528"/>
      <c r="B185" s="1545"/>
      <c r="C185" s="1528"/>
      <c r="D185" s="1528"/>
      <c r="E185" s="1528"/>
      <c r="F185" s="1528"/>
      <c r="G185" s="1528"/>
      <c r="H185" s="1528"/>
      <c r="I185" s="1528"/>
      <c r="J185" s="1528"/>
      <c r="K185" s="1528"/>
      <c r="L185" s="1528"/>
      <c r="M185" s="1528"/>
    </row>
    <row r="186" spans="1:13" ht="14.25" customHeight="1">
      <c r="A186" s="1528"/>
      <c r="B186" s="1545"/>
      <c r="C186" s="1528"/>
      <c r="D186" s="1528"/>
      <c r="E186" s="1528"/>
      <c r="F186" s="1528"/>
      <c r="G186" s="1528"/>
      <c r="H186" s="1528"/>
      <c r="I186" s="1528"/>
      <c r="J186" s="1528"/>
      <c r="K186" s="1528"/>
      <c r="L186" s="1528"/>
      <c r="M186" s="1528"/>
    </row>
    <row r="187" spans="1:13" ht="14.25" customHeight="1">
      <c r="A187" s="1528"/>
      <c r="B187" s="1545"/>
      <c r="C187" s="1528"/>
      <c r="D187" s="1528"/>
      <c r="E187" s="1528"/>
      <c r="F187" s="1528"/>
      <c r="G187" s="1528"/>
      <c r="H187" s="1528"/>
      <c r="I187" s="1528"/>
      <c r="J187" s="1528"/>
      <c r="K187" s="1528"/>
      <c r="L187" s="1528"/>
      <c r="M187" s="1528"/>
    </row>
    <row r="188" spans="1:13" ht="14.25" customHeight="1">
      <c r="A188" s="1528"/>
      <c r="B188" s="1545"/>
      <c r="C188" s="1528"/>
      <c r="D188" s="1528"/>
      <c r="E188" s="1528"/>
      <c r="F188" s="1528"/>
      <c r="G188" s="1528"/>
      <c r="H188" s="1528"/>
      <c r="I188" s="1528"/>
      <c r="J188" s="1528"/>
      <c r="K188" s="1528"/>
      <c r="L188" s="1528"/>
      <c r="M188" s="1528"/>
    </row>
    <row r="189" spans="1:13" ht="14.25" customHeight="1">
      <c r="A189" s="1528"/>
      <c r="B189" s="1545"/>
      <c r="C189" s="1528"/>
      <c r="D189" s="1528"/>
      <c r="E189" s="1528"/>
      <c r="F189" s="1528"/>
      <c r="G189" s="1528"/>
      <c r="H189" s="1528"/>
      <c r="I189" s="1528"/>
      <c r="J189" s="1528"/>
      <c r="K189" s="1528"/>
      <c r="L189" s="1528"/>
      <c r="M189" s="1528"/>
    </row>
    <row r="190" spans="1:13" ht="14.25" customHeight="1">
      <c r="A190" s="1528"/>
      <c r="B190" s="1545"/>
      <c r="C190" s="1528"/>
      <c r="D190" s="1528"/>
      <c r="E190" s="1528"/>
      <c r="F190" s="1528"/>
      <c r="G190" s="1528"/>
      <c r="H190" s="1528"/>
      <c r="I190" s="1528"/>
      <c r="J190" s="1528"/>
      <c r="K190" s="1528"/>
      <c r="L190" s="1528"/>
      <c r="M190" s="1528"/>
    </row>
    <row r="191" spans="1:13" ht="14.25" customHeight="1">
      <c r="A191" s="1528"/>
      <c r="B191" s="1545"/>
      <c r="C191" s="1528"/>
      <c r="D191" s="1528"/>
      <c r="E191" s="1528"/>
      <c r="F191" s="1528"/>
      <c r="G191" s="1528"/>
      <c r="H191" s="1528"/>
      <c r="I191" s="1528"/>
      <c r="J191" s="1528"/>
      <c r="K191" s="1528"/>
      <c r="L191" s="1528"/>
      <c r="M191" s="1528"/>
    </row>
    <row r="192" spans="1:13" ht="14.25" customHeight="1">
      <c r="A192" s="1528"/>
      <c r="B192" s="1545"/>
      <c r="C192" s="1528"/>
      <c r="D192" s="1528"/>
      <c r="E192" s="1528"/>
      <c r="F192" s="1528"/>
      <c r="G192" s="1528"/>
      <c r="H192" s="1528"/>
      <c r="I192" s="1528"/>
      <c r="J192" s="1528"/>
      <c r="K192" s="1528"/>
      <c r="L192" s="1528"/>
      <c r="M192" s="1528"/>
    </row>
    <row r="193" spans="1:13" ht="14.25" customHeight="1">
      <c r="A193" s="1528"/>
      <c r="B193" s="1545"/>
      <c r="C193" s="1528"/>
      <c r="D193" s="1528"/>
      <c r="E193" s="1528"/>
      <c r="F193" s="1528"/>
      <c r="G193" s="1528"/>
      <c r="H193" s="1528"/>
      <c r="I193" s="1528"/>
      <c r="J193" s="1528"/>
      <c r="K193" s="1528"/>
      <c r="L193" s="1528"/>
      <c r="M193" s="1528"/>
    </row>
    <row r="194" spans="1:13" ht="14.25" customHeight="1">
      <c r="A194" s="1528"/>
      <c r="B194" s="1545"/>
      <c r="C194" s="1528"/>
      <c r="D194" s="1528"/>
      <c r="E194" s="1528"/>
      <c r="F194" s="1528"/>
      <c r="G194" s="1528"/>
      <c r="H194" s="1528"/>
      <c r="I194" s="1528"/>
      <c r="J194" s="1528"/>
      <c r="K194" s="1528"/>
      <c r="L194" s="1528"/>
      <c r="M194" s="1528"/>
    </row>
    <row r="195" spans="1:13" ht="14.25" customHeight="1">
      <c r="A195" s="1528"/>
      <c r="B195" s="1545"/>
      <c r="C195" s="1528"/>
      <c r="D195" s="1528"/>
      <c r="E195" s="1528"/>
      <c r="F195" s="1528"/>
      <c r="G195" s="1528"/>
      <c r="H195" s="1528"/>
      <c r="I195" s="1528"/>
      <c r="J195" s="1528"/>
      <c r="K195" s="1528"/>
      <c r="L195" s="1528"/>
      <c r="M195" s="1528"/>
    </row>
    <row r="196" spans="1:13" ht="14.25" customHeight="1">
      <c r="A196" s="1528"/>
      <c r="B196" s="1545"/>
      <c r="C196" s="1528"/>
      <c r="D196" s="1528"/>
      <c r="E196" s="1528"/>
      <c r="F196" s="1528"/>
      <c r="G196" s="1528"/>
      <c r="H196" s="1528"/>
      <c r="I196" s="1528"/>
      <c r="J196" s="1528"/>
      <c r="K196" s="1528"/>
      <c r="L196" s="1528"/>
      <c r="M196" s="1528"/>
    </row>
    <row r="197" spans="1:13" ht="14.25" customHeight="1">
      <c r="A197" s="1528"/>
      <c r="B197" s="1545"/>
      <c r="C197" s="1528"/>
      <c r="D197" s="1528"/>
      <c r="E197" s="1528"/>
      <c r="F197" s="1528"/>
      <c r="G197" s="1528"/>
      <c r="H197" s="1528"/>
      <c r="I197" s="1528"/>
      <c r="J197" s="1528"/>
      <c r="K197" s="1528"/>
      <c r="L197" s="1528"/>
      <c r="M197" s="1528"/>
    </row>
    <row r="198" spans="1:13" ht="14.25" customHeight="1">
      <c r="A198" s="1528"/>
      <c r="B198" s="1545"/>
      <c r="C198" s="1528"/>
      <c r="D198" s="1528"/>
      <c r="E198" s="1528"/>
      <c r="F198" s="1528"/>
      <c r="G198" s="1528"/>
      <c r="H198" s="1528"/>
      <c r="I198" s="1528"/>
      <c r="J198" s="1528"/>
      <c r="K198" s="1528"/>
      <c r="L198" s="1528"/>
      <c r="M198" s="1528"/>
    </row>
    <row r="199" spans="1:13" ht="14.25" customHeight="1">
      <c r="A199" s="1528"/>
      <c r="B199" s="1545"/>
      <c r="C199" s="1528"/>
      <c r="D199" s="1528"/>
      <c r="E199" s="1528"/>
      <c r="F199" s="1528"/>
      <c r="G199" s="1528"/>
      <c r="H199" s="1528"/>
      <c r="I199" s="1528"/>
      <c r="J199" s="1528"/>
      <c r="K199" s="1528"/>
      <c r="L199" s="1528"/>
      <c r="M199" s="1528"/>
    </row>
    <row r="200" spans="1:13" ht="14.25" customHeight="1">
      <c r="A200" s="1528"/>
      <c r="B200" s="1545"/>
      <c r="C200" s="1528"/>
      <c r="D200" s="1528"/>
      <c r="E200" s="1528"/>
      <c r="F200" s="1528"/>
      <c r="G200" s="1528"/>
      <c r="H200" s="1528"/>
      <c r="I200" s="1528"/>
      <c r="J200" s="1528"/>
      <c r="K200" s="1528"/>
      <c r="L200" s="1528"/>
      <c r="M200" s="1528"/>
    </row>
    <row r="201" spans="1:13" ht="14.25" customHeight="1">
      <c r="A201" s="1528"/>
      <c r="B201" s="1545"/>
      <c r="C201" s="1528"/>
      <c r="D201" s="1528"/>
      <c r="E201" s="1528"/>
      <c r="F201" s="1528"/>
      <c r="G201" s="1528"/>
      <c r="H201" s="1528"/>
      <c r="I201" s="1528"/>
      <c r="J201" s="1528"/>
      <c r="K201" s="1528"/>
      <c r="L201" s="1528"/>
      <c r="M201" s="1528"/>
    </row>
    <row r="202" spans="1:13" ht="14.25" customHeight="1">
      <c r="A202" s="1528"/>
      <c r="B202" s="1545"/>
      <c r="C202" s="1528"/>
      <c r="D202" s="1528"/>
      <c r="E202" s="1528"/>
      <c r="F202" s="1528"/>
      <c r="G202" s="1528"/>
      <c r="H202" s="1528"/>
      <c r="I202" s="1528"/>
      <c r="J202" s="1528"/>
      <c r="K202" s="1528"/>
      <c r="L202" s="1528"/>
      <c r="M202" s="1528"/>
    </row>
    <row r="203" spans="1:13" ht="14.25" customHeight="1">
      <c r="A203" s="1528"/>
      <c r="B203" s="1545"/>
      <c r="C203" s="1528"/>
      <c r="D203" s="1528"/>
      <c r="E203" s="1528"/>
      <c r="F203" s="1528"/>
      <c r="G203" s="1528"/>
      <c r="H203" s="1528"/>
      <c r="I203" s="1528"/>
      <c r="J203" s="1528"/>
      <c r="K203" s="1528"/>
      <c r="L203" s="1528"/>
      <c r="M203" s="1528"/>
    </row>
    <row r="204" spans="1:13" ht="14.25" customHeight="1">
      <c r="A204" s="1528"/>
      <c r="B204" s="1545"/>
      <c r="C204" s="1528"/>
      <c r="D204" s="1528"/>
      <c r="E204" s="1528"/>
      <c r="F204" s="1528"/>
      <c r="G204" s="1528"/>
      <c r="H204" s="1528"/>
      <c r="I204" s="1528"/>
      <c r="J204" s="1528"/>
      <c r="K204" s="1528"/>
      <c r="L204" s="1528"/>
      <c r="M204" s="1528"/>
    </row>
    <row r="205" spans="1:13" ht="14.25" customHeight="1">
      <c r="A205" s="1528"/>
      <c r="B205" s="1545"/>
      <c r="C205" s="1528"/>
      <c r="D205" s="1528"/>
      <c r="E205" s="1528"/>
      <c r="F205" s="1528"/>
      <c r="G205" s="1528"/>
      <c r="H205" s="1528"/>
      <c r="I205" s="1528"/>
      <c r="J205" s="1528"/>
      <c r="K205" s="1528"/>
      <c r="L205" s="1528"/>
      <c r="M205" s="1528"/>
    </row>
    <row r="206" spans="1:13" ht="14.25" customHeight="1">
      <c r="A206" s="1528"/>
      <c r="B206" s="1545"/>
      <c r="C206" s="1528"/>
      <c r="D206" s="1528"/>
      <c r="E206" s="1528"/>
      <c r="F206" s="1528"/>
      <c r="G206" s="1528"/>
      <c r="H206" s="1528"/>
      <c r="I206" s="1528"/>
      <c r="J206" s="1528"/>
      <c r="K206" s="1528"/>
      <c r="L206" s="1528"/>
      <c r="M206" s="1528"/>
    </row>
    <row r="207" spans="1:13" ht="14.25" customHeight="1">
      <c r="A207" s="1528"/>
      <c r="B207" s="1545"/>
      <c r="C207" s="1528"/>
      <c r="D207" s="1528"/>
      <c r="E207" s="1528"/>
      <c r="F207" s="1528"/>
      <c r="G207" s="1528"/>
      <c r="H207" s="1528"/>
      <c r="I207" s="1528"/>
      <c r="J207" s="1528"/>
      <c r="K207" s="1528"/>
      <c r="L207" s="1528"/>
      <c r="M207" s="1528"/>
    </row>
    <row r="208" spans="1:13" ht="14.25" customHeight="1">
      <c r="A208" s="1528"/>
      <c r="B208" s="1545"/>
      <c r="C208" s="1528"/>
      <c r="D208" s="1528"/>
      <c r="E208" s="1528"/>
      <c r="F208" s="1528"/>
      <c r="G208" s="1528"/>
      <c r="H208" s="1528"/>
      <c r="I208" s="1528"/>
      <c r="J208" s="1528"/>
      <c r="K208" s="1528"/>
      <c r="L208" s="1528"/>
      <c r="M208" s="1528"/>
    </row>
    <row r="209" spans="1:13" ht="14.25" customHeight="1">
      <c r="A209" s="1528"/>
      <c r="B209" s="1545"/>
      <c r="C209" s="1528"/>
      <c r="D209" s="1528"/>
      <c r="E209" s="1528"/>
      <c r="F209" s="1528"/>
      <c r="G209" s="1528"/>
      <c r="H209" s="1528"/>
      <c r="I209" s="1528"/>
      <c r="J209" s="1528"/>
      <c r="K209" s="1528"/>
      <c r="L209" s="1528"/>
      <c r="M209" s="1528"/>
    </row>
    <row r="210" spans="1:13" ht="14.25" customHeight="1">
      <c r="A210" s="1528"/>
      <c r="B210" s="1545"/>
      <c r="C210" s="1528"/>
      <c r="D210" s="1528"/>
      <c r="E210" s="1528"/>
      <c r="F210" s="1528"/>
      <c r="G210" s="1528"/>
      <c r="H210" s="1528"/>
      <c r="I210" s="1528"/>
      <c r="J210" s="1528"/>
      <c r="K210" s="1528"/>
      <c r="L210" s="1528"/>
      <c r="M210" s="1528"/>
    </row>
    <row r="211" spans="1:13" ht="14.25" customHeight="1">
      <c r="A211" s="1528"/>
      <c r="B211" s="1545"/>
      <c r="C211" s="1528"/>
      <c r="D211" s="1528"/>
      <c r="E211" s="1528"/>
      <c r="F211" s="1528"/>
      <c r="G211" s="1528"/>
      <c r="H211" s="1528"/>
      <c r="I211" s="1528"/>
      <c r="J211" s="1528"/>
      <c r="K211" s="1528"/>
      <c r="L211" s="1528"/>
      <c r="M211" s="1528"/>
    </row>
    <row r="212" spans="1:13" ht="14.25" customHeight="1">
      <c r="A212" s="1528"/>
      <c r="B212" s="1545"/>
      <c r="C212" s="1528"/>
      <c r="D212" s="1528"/>
      <c r="E212" s="1528"/>
      <c r="F212" s="1528"/>
      <c r="G212" s="1528"/>
      <c r="H212" s="1528"/>
      <c r="I212" s="1528"/>
      <c r="J212" s="1528"/>
      <c r="K212" s="1528"/>
      <c r="L212" s="1528"/>
      <c r="M212" s="1528"/>
    </row>
    <row r="213" spans="1:13" ht="14.25" customHeight="1">
      <c r="A213" s="1528"/>
      <c r="B213" s="1545"/>
      <c r="C213" s="1528"/>
      <c r="D213" s="1528"/>
      <c r="E213" s="1528"/>
      <c r="F213" s="1528"/>
      <c r="G213" s="1528"/>
      <c r="H213" s="1528"/>
      <c r="I213" s="1528"/>
      <c r="J213" s="1528"/>
      <c r="K213" s="1528"/>
      <c r="L213" s="1528"/>
      <c r="M213" s="1528"/>
    </row>
    <row r="214" spans="1:13" ht="14.25" customHeight="1">
      <c r="A214" s="1528"/>
      <c r="B214" s="1545"/>
      <c r="C214" s="1528"/>
      <c r="D214" s="1528"/>
      <c r="E214" s="1528"/>
      <c r="F214" s="1528"/>
      <c r="G214" s="1528"/>
      <c r="H214" s="1528"/>
      <c r="I214" s="1528"/>
      <c r="J214" s="1528"/>
      <c r="K214" s="1528"/>
      <c r="L214" s="1528"/>
      <c r="M214" s="1528"/>
    </row>
    <row r="215" spans="1:13" ht="14.25" customHeight="1">
      <c r="A215" s="1528"/>
      <c r="B215" s="1545"/>
      <c r="C215" s="1528"/>
      <c r="D215" s="1528"/>
      <c r="E215" s="1528"/>
      <c r="F215" s="1528"/>
      <c r="G215" s="1528"/>
      <c r="H215" s="1528"/>
      <c r="I215" s="1528"/>
      <c r="J215" s="1528"/>
      <c r="K215" s="1528"/>
      <c r="L215" s="1528"/>
      <c r="M215" s="1528"/>
    </row>
    <row r="216" spans="1:13" ht="14.25" customHeight="1">
      <c r="A216" s="1528"/>
      <c r="B216" s="1545"/>
      <c r="C216" s="1528"/>
      <c r="D216" s="1528"/>
      <c r="E216" s="1528"/>
      <c r="F216" s="1528"/>
      <c r="G216" s="1528"/>
      <c r="H216" s="1528"/>
      <c r="I216" s="1528"/>
      <c r="J216" s="1528"/>
      <c r="K216" s="1528"/>
      <c r="L216" s="1528"/>
      <c r="M216" s="1528"/>
    </row>
    <row r="217" spans="1:13" ht="14.25" customHeight="1">
      <c r="A217" s="1528"/>
      <c r="B217" s="1545"/>
      <c r="C217" s="1528"/>
      <c r="D217" s="1528"/>
      <c r="E217" s="1528"/>
      <c r="F217" s="1528"/>
      <c r="G217" s="1528"/>
      <c r="H217" s="1528"/>
      <c r="I217" s="1528"/>
      <c r="J217" s="1528"/>
      <c r="K217" s="1528"/>
      <c r="L217" s="1528"/>
      <c r="M217" s="1528"/>
    </row>
    <row r="218" spans="1:13" ht="14.25" customHeight="1">
      <c r="A218" s="1528"/>
      <c r="B218" s="1545"/>
      <c r="C218" s="1528"/>
      <c r="D218" s="1528"/>
      <c r="E218" s="1528"/>
      <c r="F218" s="1528"/>
      <c r="G218" s="1528"/>
      <c r="H218" s="1528"/>
      <c r="I218" s="1528"/>
      <c r="J218" s="1528"/>
      <c r="K218" s="1528"/>
      <c r="L218" s="1528"/>
      <c r="M218" s="1528"/>
    </row>
    <row r="219" spans="1:13" ht="14.25" customHeight="1">
      <c r="A219" s="1528"/>
      <c r="B219" s="1545"/>
      <c r="C219" s="1528"/>
      <c r="D219" s="1528"/>
      <c r="E219" s="1528"/>
      <c r="F219" s="1528"/>
      <c r="G219" s="1528"/>
      <c r="H219" s="1528"/>
      <c r="I219" s="1528"/>
      <c r="J219" s="1528"/>
      <c r="K219" s="1528"/>
      <c r="L219" s="1528"/>
      <c r="M219" s="1528"/>
    </row>
    <row r="220" spans="1:13" ht="14.25" customHeight="1">
      <c r="A220" s="1528"/>
      <c r="B220" s="1545"/>
      <c r="C220" s="1528"/>
      <c r="D220" s="1528"/>
      <c r="E220" s="1528"/>
      <c r="F220" s="1528"/>
      <c r="G220" s="1528"/>
      <c r="H220" s="1528"/>
      <c r="I220" s="1528"/>
      <c r="J220" s="1528"/>
      <c r="K220" s="1528"/>
      <c r="L220" s="1528"/>
      <c r="M220" s="1528"/>
    </row>
    <row r="221" spans="1:13" ht="14.25" customHeight="1">
      <c r="A221" s="1528"/>
      <c r="B221" s="1545"/>
      <c r="C221" s="1528"/>
      <c r="D221" s="1528"/>
      <c r="E221" s="1528"/>
      <c r="F221" s="1528"/>
      <c r="G221" s="1528"/>
      <c r="H221" s="1528"/>
      <c r="I221" s="1528"/>
      <c r="J221" s="1528"/>
      <c r="K221" s="1528"/>
      <c r="L221" s="1528"/>
      <c r="M221" s="1528"/>
    </row>
    <row r="222" spans="1:13" ht="14.25" customHeight="1">
      <c r="A222" s="1528"/>
      <c r="B222" s="1545"/>
      <c r="C222" s="1528"/>
      <c r="D222" s="1528"/>
      <c r="E222" s="1528"/>
      <c r="F222" s="1528"/>
      <c r="G222" s="1528"/>
      <c r="H222" s="1528"/>
      <c r="I222" s="1528"/>
      <c r="J222" s="1528"/>
      <c r="K222" s="1528"/>
      <c r="L222" s="1528"/>
      <c r="M222" s="1528"/>
    </row>
    <row r="223" spans="1:13" ht="14.25" customHeight="1">
      <c r="A223" s="1528"/>
      <c r="B223" s="1545"/>
      <c r="C223" s="1528"/>
      <c r="D223" s="1528"/>
      <c r="E223" s="1528"/>
      <c r="F223" s="1528"/>
      <c r="G223" s="1528"/>
      <c r="H223" s="1528"/>
      <c r="I223" s="1528"/>
      <c r="J223" s="1528"/>
      <c r="K223" s="1528"/>
      <c r="L223" s="1528"/>
      <c r="M223" s="1528"/>
    </row>
    <row r="224" spans="1:13" ht="14.25" customHeight="1">
      <c r="A224" s="1528"/>
      <c r="B224" s="1545"/>
      <c r="C224" s="1528"/>
      <c r="D224" s="1528"/>
      <c r="E224" s="1528"/>
      <c r="F224" s="1528"/>
      <c r="G224" s="1528"/>
      <c r="H224" s="1528"/>
      <c r="I224" s="1528"/>
      <c r="J224" s="1528"/>
      <c r="K224" s="1528"/>
      <c r="L224" s="1528"/>
      <c r="M224" s="1528"/>
    </row>
    <row r="225" spans="1:13" ht="14.25" customHeight="1">
      <c r="A225" s="1528"/>
      <c r="B225" s="1545"/>
      <c r="C225" s="1528"/>
      <c r="D225" s="1528"/>
      <c r="E225" s="1528"/>
      <c r="F225" s="1528"/>
      <c r="G225" s="1528"/>
      <c r="H225" s="1528"/>
      <c r="I225" s="1528"/>
      <c r="J225" s="1528"/>
      <c r="K225" s="1528"/>
      <c r="L225" s="1528"/>
      <c r="M225" s="1528"/>
    </row>
    <row r="226" spans="1:13" ht="14.25" customHeight="1">
      <c r="A226" s="1528"/>
      <c r="B226" s="1545"/>
      <c r="C226" s="1528"/>
      <c r="D226" s="1528"/>
      <c r="E226" s="1528"/>
      <c r="F226" s="1528"/>
      <c r="G226" s="1528"/>
      <c r="H226" s="1528"/>
      <c r="I226" s="1528"/>
      <c r="J226" s="1528"/>
      <c r="K226" s="1528"/>
      <c r="L226" s="1528"/>
      <c r="M226" s="1528"/>
    </row>
    <row r="227" spans="1:13" ht="14.25" customHeight="1">
      <c r="A227" s="1528"/>
      <c r="B227" s="1545"/>
      <c r="C227" s="1528"/>
      <c r="D227" s="1528"/>
      <c r="E227" s="1528"/>
      <c r="F227" s="1528"/>
      <c r="G227" s="1528"/>
      <c r="H227" s="1528"/>
      <c r="I227" s="1528"/>
      <c r="J227" s="1528"/>
      <c r="K227" s="1528"/>
      <c r="L227" s="1528"/>
      <c r="M227" s="1528"/>
    </row>
    <row r="228" spans="1:13" ht="14.25" customHeight="1">
      <c r="A228" s="1528"/>
      <c r="B228" s="1545"/>
      <c r="C228" s="1528"/>
      <c r="D228" s="1528"/>
      <c r="E228" s="1528"/>
      <c r="F228" s="1528"/>
      <c r="G228" s="1528"/>
      <c r="H228" s="1528"/>
      <c r="I228" s="1528"/>
      <c r="J228" s="1528"/>
      <c r="K228" s="1528"/>
      <c r="L228" s="1528"/>
      <c r="M228" s="1528"/>
    </row>
    <row r="229" spans="1:13" ht="14.25" customHeight="1">
      <c r="A229" s="1528"/>
      <c r="B229" s="1545"/>
      <c r="C229" s="1528"/>
      <c r="D229" s="1528"/>
      <c r="E229" s="1528"/>
      <c r="F229" s="1528"/>
      <c r="G229" s="1528"/>
      <c r="H229" s="1528"/>
      <c r="I229" s="1528"/>
      <c r="J229" s="1528"/>
      <c r="K229" s="1528"/>
      <c r="L229" s="1528"/>
      <c r="M229" s="1528"/>
    </row>
    <row r="230" spans="1:13" ht="14.25" customHeight="1">
      <c r="A230" s="1528"/>
      <c r="B230" s="1545"/>
      <c r="C230" s="1528"/>
      <c r="D230" s="1528"/>
      <c r="E230" s="1528"/>
      <c r="F230" s="1528"/>
      <c r="G230" s="1528"/>
      <c r="H230" s="1528"/>
      <c r="I230" s="1528"/>
      <c r="J230" s="1528"/>
      <c r="K230" s="1528"/>
      <c r="L230" s="1528"/>
      <c r="M230" s="1528"/>
    </row>
    <row r="231" spans="1:13" ht="14.25" customHeight="1">
      <c r="A231" s="1528"/>
      <c r="B231" s="1545"/>
      <c r="C231" s="1528"/>
      <c r="D231" s="1528"/>
      <c r="E231" s="1528"/>
      <c r="F231" s="1528"/>
      <c r="G231" s="1528"/>
      <c r="H231" s="1528"/>
      <c r="I231" s="1528"/>
      <c r="J231" s="1528"/>
      <c r="K231" s="1528"/>
      <c r="L231" s="1528"/>
      <c r="M231" s="1528"/>
    </row>
    <row r="232" spans="1:13" ht="14.25" customHeight="1">
      <c r="A232" s="1528"/>
      <c r="B232" s="1545"/>
      <c r="C232" s="1528"/>
      <c r="D232" s="1528"/>
      <c r="E232" s="1528"/>
      <c r="F232" s="1528"/>
      <c r="G232" s="1528"/>
      <c r="H232" s="1528"/>
      <c r="I232" s="1528"/>
      <c r="J232" s="1528"/>
      <c r="K232" s="1528"/>
      <c r="L232" s="1528"/>
      <c r="M232" s="1528"/>
    </row>
    <row r="233" spans="1:13" ht="14.25" customHeight="1">
      <c r="A233" s="1528"/>
      <c r="B233" s="1545"/>
      <c r="C233" s="1528"/>
      <c r="D233" s="1528"/>
      <c r="E233" s="1528"/>
      <c r="F233" s="1528"/>
      <c r="G233" s="1528"/>
      <c r="H233" s="1528"/>
      <c r="I233" s="1528"/>
      <c r="J233" s="1528"/>
      <c r="K233" s="1528"/>
      <c r="L233" s="1528"/>
      <c r="M233" s="1528"/>
    </row>
    <row r="234" spans="1:13" ht="14.25" customHeight="1">
      <c r="A234" s="1528"/>
      <c r="B234" s="1545"/>
      <c r="C234" s="1528"/>
      <c r="D234" s="1528"/>
      <c r="E234" s="1528"/>
      <c r="F234" s="1528"/>
      <c r="G234" s="1528"/>
      <c r="H234" s="1528"/>
      <c r="I234" s="1528"/>
      <c r="J234" s="1528"/>
      <c r="K234" s="1528"/>
      <c r="L234" s="1528"/>
      <c r="M234" s="1528"/>
    </row>
    <row r="235" spans="1:13" ht="14.25" customHeight="1">
      <c r="A235" s="1528"/>
      <c r="B235" s="1545"/>
      <c r="C235" s="1528"/>
      <c r="D235" s="1528"/>
      <c r="E235" s="1528"/>
      <c r="F235" s="1528"/>
      <c r="G235" s="1528"/>
      <c r="H235" s="1528"/>
      <c r="I235" s="1528"/>
      <c r="J235" s="1528"/>
      <c r="K235" s="1528"/>
      <c r="L235" s="1528"/>
      <c r="M235" s="1528"/>
    </row>
    <row r="236" spans="1:13" ht="14.25" customHeight="1">
      <c r="A236" s="1528"/>
      <c r="B236" s="1545"/>
      <c r="C236" s="1528"/>
      <c r="D236" s="1528"/>
      <c r="E236" s="1528"/>
      <c r="F236" s="1528"/>
      <c r="G236" s="1528"/>
      <c r="H236" s="1528"/>
      <c r="I236" s="1528"/>
      <c r="J236" s="1528"/>
      <c r="K236" s="1528"/>
      <c r="L236" s="1528"/>
      <c r="M236" s="1528"/>
    </row>
    <row r="237" spans="1:13" ht="14.25" customHeight="1">
      <c r="A237" s="1528"/>
      <c r="B237" s="1545"/>
      <c r="C237" s="1528"/>
      <c r="D237" s="1528"/>
      <c r="E237" s="1528"/>
      <c r="F237" s="1528"/>
      <c r="G237" s="1528"/>
      <c r="H237" s="1528"/>
      <c r="I237" s="1528"/>
      <c r="J237" s="1528"/>
      <c r="K237" s="1528"/>
      <c r="L237" s="1528"/>
      <c r="M237" s="1528"/>
    </row>
    <row r="238" spans="1:13" ht="14.25" customHeight="1">
      <c r="A238" s="1528"/>
      <c r="B238" s="1545"/>
      <c r="C238" s="1528"/>
      <c r="D238" s="1528"/>
      <c r="E238" s="1528"/>
      <c r="F238" s="1528"/>
      <c r="G238" s="1528"/>
      <c r="H238" s="1528"/>
      <c r="I238" s="1528"/>
      <c r="J238" s="1528"/>
      <c r="K238" s="1528"/>
      <c r="L238" s="1528"/>
      <c r="M238" s="1528"/>
    </row>
    <row r="239" spans="1:13" ht="14.25" customHeight="1">
      <c r="A239" s="1528"/>
      <c r="B239" s="1545"/>
      <c r="C239" s="1528"/>
      <c r="D239" s="1528"/>
      <c r="E239" s="1528"/>
      <c r="F239" s="1528"/>
      <c r="G239" s="1528"/>
      <c r="H239" s="1528"/>
      <c r="I239" s="1528"/>
      <c r="J239" s="1528"/>
      <c r="K239" s="1528"/>
      <c r="L239" s="1528"/>
      <c r="M239" s="1528"/>
    </row>
    <row r="240" spans="1:13" ht="14.25" customHeight="1">
      <c r="A240" s="1528"/>
      <c r="B240" s="1545"/>
      <c r="C240" s="1528"/>
      <c r="D240" s="1528"/>
      <c r="E240" s="1528"/>
      <c r="F240" s="1528"/>
      <c r="G240" s="1528"/>
      <c r="H240" s="1528"/>
      <c r="I240" s="1528"/>
      <c r="J240" s="1528"/>
      <c r="K240" s="1528"/>
      <c r="L240" s="1528"/>
      <c r="M240" s="1528"/>
    </row>
    <row r="241" spans="1:13" ht="14.25" customHeight="1">
      <c r="A241" s="1528"/>
      <c r="B241" s="1545"/>
      <c r="C241" s="1528"/>
      <c r="D241" s="1528"/>
      <c r="E241" s="1528"/>
      <c r="F241" s="1528"/>
      <c r="G241" s="1528"/>
      <c r="H241" s="1528"/>
      <c r="I241" s="1528"/>
      <c r="J241" s="1528"/>
      <c r="K241" s="1528"/>
      <c r="L241" s="1528"/>
      <c r="M241" s="1528"/>
    </row>
    <row r="242" spans="1:13" ht="14.25" customHeight="1">
      <c r="A242" s="1528"/>
      <c r="B242" s="1545"/>
      <c r="C242" s="1528"/>
      <c r="D242" s="1528"/>
      <c r="E242" s="1528"/>
      <c r="F242" s="1528"/>
      <c r="G242" s="1528"/>
      <c r="H242" s="1528"/>
      <c r="I242" s="1528"/>
      <c r="J242" s="1528"/>
      <c r="K242" s="1528"/>
      <c r="L242" s="1528"/>
      <c r="M242" s="1528"/>
    </row>
    <row r="243" spans="1:13" ht="14.25" customHeight="1">
      <c r="A243" s="1528"/>
      <c r="B243" s="1545"/>
      <c r="C243" s="1528"/>
      <c r="D243" s="1528"/>
      <c r="E243" s="1528"/>
      <c r="F243" s="1528"/>
      <c r="G243" s="1528"/>
      <c r="H243" s="1528"/>
      <c r="I243" s="1528"/>
      <c r="J243" s="1528"/>
      <c r="K243" s="1528"/>
      <c r="L243" s="1528"/>
      <c r="M243" s="1528"/>
    </row>
    <row r="244" spans="1:13" ht="14.25" customHeight="1">
      <c r="A244" s="1528"/>
      <c r="B244" s="1545"/>
      <c r="C244" s="1528"/>
      <c r="D244" s="1528"/>
      <c r="E244" s="1528"/>
      <c r="F244" s="1528"/>
      <c r="G244" s="1528"/>
      <c r="H244" s="1528"/>
      <c r="I244" s="1528"/>
      <c r="J244" s="1528"/>
      <c r="K244" s="1528"/>
      <c r="L244" s="1528"/>
      <c r="M244" s="1528"/>
    </row>
    <row r="245" spans="1:13" ht="14.25" customHeight="1">
      <c r="A245" s="1528"/>
      <c r="B245" s="1545"/>
      <c r="C245" s="1528"/>
      <c r="D245" s="1528"/>
      <c r="E245" s="1528"/>
      <c r="F245" s="1528"/>
      <c r="G245" s="1528"/>
      <c r="H245" s="1528"/>
      <c r="I245" s="1528"/>
      <c r="J245" s="1528"/>
      <c r="K245" s="1528"/>
      <c r="L245" s="1528"/>
      <c r="M245" s="1528"/>
    </row>
    <row r="246" spans="1:13" ht="14.25" customHeight="1">
      <c r="A246" s="1528"/>
      <c r="B246" s="1545"/>
      <c r="C246" s="1528"/>
      <c r="D246" s="1528"/>
      <c r="E246" s="1528"/>
      <c r="F246" s="1528"/>
      <c r="G246" s="1528"/>
      <c r="H246" s="1528"/>
      <c r="I246" s="1528"/>
      <c r="J246" s="1528"/>
      <c r="K246" s="1528"/>
      <c r="L246" s="1528"/>
      <c r="M246" s="1528"/>
    </row>
    <row r="247" spans="1:13" ht="14.25" customHeight="1">
      <c r="A247" s="1528"/>
      <c r="B247" s="1545"/>
      <c r="C247" s="1528"/>
      <c r="D247" s="1528"/>
      <c r="E247" s="1528"/>
      <c r="F247" s="1528"/>
      <c r="G247" s="1528"/>
      <c r="H247" s="1528"/>
      <c r="I247" s="1528"/>
      <c r="J247" s="1528"/>
      <c r="K247" s="1528"/>
      <c r="L247" s="1528"/>
      <c r="M247" s="1528"/>
    </row>
    <row r="248" spans="1:13" ht="14.25" customHeight="1">
      <c r="A248" s="1528"/>
      <c r="B248" s="1545"/>
      <c r="C248" s="1528"/>
      <c r="D248" s="1528"/>
      <c r="E248" s="1528"/>
      <c r="F248" s="1528"/>
      <c r="G248" s="1528"/>
      <c r="H248" s="1528"/>
      <c r="I248" s="1528"/>
      <c r="J248" s="1528"/>
      <c r="K248" s="1528"/>
      <c r="L248" s="1528"/>
      <c r="M248" s="1528"/>
    </row>
    <row r="249" spans="1:13" ht="14.25" customHeight="1">
      <c r="A249" s="1528"/>
      <c r="B249" s="1545"/>
      <c r="C249" s="1528"/>
      <c r="D249" s="1528"/>
      <c r="E249" s="1528"/>
      <c r="F249" s="1528"/>
      <c r="G249" s="1528"/>
      <c r="H249" s="1528"/>
      <c r="I249" s="1528"/>
      <c r="J249" s="1528"/>
      <c r="K249" s="1528"/>
      <c r="L249" s="1528"/>
      <c r="M249" s="1528"/>
    </row>
    <row r="250" spans="1:13" ht="14.25" customHeight="1">
      <c r="A250" s="1528"/>
      <c r="B250" s="1545"/>
      <c r="C250" s="1528"/>
      <c r="D250" s="1528"/>
      <c r="E250" s="1528"/>
      <c r="F250" s="1528"/>
      <c r="G250" s="1528"/>
      <c r="H250" s="1528"/>
      <c r="I250" s="1528"/>
      <c r="J250" s="1528"/>
      <c r="K250" s="1528"/>
      <c r="L250" s="1528"/>
      <c r="M250" s="1528"/>
    </row>
    <row r="251" spans="1:13" ht="14.25" customHeight="1">
      <c r="A251" s="1528"/>
      <c r="B251" s="1545"/>
      <c r="C251" s="1528"/>
      <c r="D251" s="1528"/>
      <c r="E251" s="1528"/>
      <c r="F251" s="1528"/>
      <c r="G251" s="1528"/>
      <c r="H251" s="1528"/>
      <c r="I251" s="1528"/>
      <c r="J251" s="1528"/>
      <c r="K251" s="1528"/>
      <c r="L251" s="1528"/>
      <c r="M251" s="1528"/>
    </row>
    <row r="252" spans="1:13" ht="14.25" customHeight="1">
      <c r="A252" s="1528"/>
      <c r="B252" s="1545"/>
      <c r="C252" s="1528"/>
      <c r="D252" s="1528"/>
      <c r="E252" s="1528"/>
      <c r="F252" s="1528"/>
      <c r="G252" s="1528"/>
      <c r="H252" s="1528"/>
      <c r="I252" s="1528"/>
      <c r="J252" s="1528"/>
      <c r="K252" s="1528"/>
      <c r="L252" s="1528"/>
      <c r="M252" s="1528"/>
    </row>
    <row r="253" spans="1:13" ht="14.25" customHeight="1">
      <c r="A253" s="1528"/>
      <c r="B253" s="1545"/>
      <c r="C253" s="1528"/>
      <c r="D253" s="1528"/>
      <c r="E253" s="1528"/>
      <c r="F253" s="1528"/>
      <c r="G253" s="1528"/>
      <c r="H253" s="1528"/>
      <c r="I253" s="1528"/>
      <c r="J253" s="1528"/>
      <c r="K253" s="1528"/>
      <c r="L253" s="1528"/>
      <c r="M253" s="1528"/>
    </row>
    <row r="254" spans="1:13" ht="14.25" customHeight="1">
      <c r="A254" s="1528"/>
      <c r="B254" s="1545"/>
      <c r="C254" s="1528"/>
      <c r="D254" s="1528"/>
      <c r="E254" s="1528"/>
      <c r="F254" s="1528"/>
      <c r="G254" s="1528"/>
      <c r="H254" s="1528"/>
      <c r="I254" s="1528"/>
      <c r="J254" s="1528"/>
      <c r="K254" s="1528"/>
      <c r="L254" s="1528"/>
      <c r="M254" s="1528"/>
    </row>
    <row r="255" spans="1:13" ht="14.25" customHeight="1">
      <c r="A255" s="1528"/>
      <c r="B255" s="1545"/>
      <c r="C255" s="1528"/>
      <c r="D255" s="1528"/>
      <c r="E255" s="1528"/>
      <c r="F255" s="1528"/>
      <c r="G255" s="1528"/>
      <c r="H255" s="1528"/>
      <c r="I255" s="1528"/>
      <c r="J255" s="1528"/>
      <c r="K255" s="1528"/>
      <c r="L255" s="1528"/>
      <c r="M255" s="1528"/>
    </row>
    <row r="256" spans="1:13" ht="14.25" customHeight="1">
      <c r="A256" s="1528"/>
      <c r="B256" s="1545"/>
      <c r="C256" s="1528"/>
      <c r="D256" s="1528"/>
      <c r="E256" s="1528"/>
      <c r="F256" s="1528"/>
      <c r="G256" s="1528"/>
      <c r="H256" s="1528"/>
      <c r="I256" s="1528"/>
      <c r="J256" s="1528"/>
      <c r="K256" s="1528"/>
      <c r="L256" s="1528"/>
      <c r="M256" s="1528"/>
    </row>
    <row r="257" spans="1:13" ht="14.25" customHeight="1">
      <c r="A257" s="1528"/>
      <c r="B257" s="1545"/>
      <c r="C257" s="1528"/>
      <c r="D257" s="1528"/>
      <c r="E257" s="1528"/>
      <c r="F257" s="1528"/>
      <c r="G257" s="1528"/>
      <c r="H257" s="1528"/>
      <c r="I257" s="1528"/>
      <c r="J257" s="1528"/>
      <c r="K257" s="1528"/>
      <c r="L257" s="1528"/>
      <c r="M257" s="1528"/>
    </row>
    <row r="258" spans="1:13" ht="14.25" customHeight="1">
      <c r="A258" s="1528"/>
      <c r="B258" s="1545"/>
      <c r="C258" s="1528"/>
      <c r="D258" s="1528"/>
      <c r="E258" s="1528"/>
      <c r="F258" s="1528"/>
      <c r="G258" s="1528"/>
      <c r="H258" s="1528"/>
      <c r="I258" s="1528"/>
      <c r="J258" s="1528"/>
      <c r="K258" s="1528"/>
      <c r="L258" s="1528"/>
      <c r="M258" s="1528"/>
    </row>
    <row r="259" spans="1:13" ht="14.25" customHeight="1">
      <c r="A259" s="1528"/>
      <c r="B259" s="1545"/>
      <c r="C259" s="1528"/>
      <c r="D259" s="1528"/>
      <c r="E259" s="1528"/>
      <c r="F259" s="1528"/>
      <c r="G259" s="1528"/>
      <c r="H259" s="1528"/>
      <c r="I259" s="1528"/>
      <c r="J259" s="1528"/>
      <c r="K259" s="1528"/>
      <c r="L259" s="1528"/>
      <c r="M259" s="1528"/>
    </row>
    <row r="260" spans="1:13" ht="14.25" customHeight="1">
      <c r="A260" s="1528"/>
      <c r="B260" s="1545"/>
      <c r="C260" s="1528"/>
      <c r="D260" s="1528"/>
      <c r="E260" s="1528"/>
      <c r="F260" s="1528"/>
      <c r="G260" s="1528"/>
      <c r="H260" s="1528"/>
      <c r="I260" s="1528"/>
      <c r="J260" s="1528"/>
      <c r="K260" s="1528"/>
      <c r="L260" s="1528"/>
      <c r="M260" s="1528"/>
    </row>
    <row r="261" spans="1:13" ht="14.25" customHeight="1">
      <c r="A261" s="1528"/>
      <c r="B261" s="1545"/>
      <c r="C261" s="1528"/>
      <c r="D261" s="1528"/>
      <c r="E261" s="1528"/>
      <c r="F261" s="1528"/>
      <c r="G261" s="1528"/>
      <c r="H261" s="1528"/>
      <c r="I261" s="1528"/>
      <c r="J261" s="1528"/>
      <c r="K261" s="1528"/>
      <c r="L261" s="1528"/>
      <c r="M261" s="1528"/>
    </row>
    <row r="262" spans="1:13" ht="14.25" customHeight="1">
      <c r="A262" s="1528"/>
      <c r="B262" s="1545"/>
      <c r="C262" s="1528"/>
      <c r="D262" s="1528"/>
      <c r="E262" s="1528"/>
      <c r="F262" s="1528"/>
      <c r="G262" s="1528"/>
      <c r="H262" s="1528"/>
      <c r="I262" s="1528"/>
      <c r="J262" s="1528"/>
      <c r="K262" s="1528"/>
      <c r="L262" s="1528"/>
      <c r="M262" s="1528"/>
    </row>
    <row r="263" spans="1:13" ht="14.25" customHeight="1">
      <c r="A263" s="1528"/>
      <c r="B263" s="1545"/>
      <c r="C263" s="1528"/>
      <c r="D263" s="1528"/>
      <c r="E263" s="1528"/>
      <c r="F263" s="1528"/>
      <c r="G263" s="1528"/>
      <c r="H263" s="1528"/>
      <c r="I263" s="1528"/>
      <c r="J263" s="1528"/>
      <c r="K263" s="1528"/>
      <c r="L263" s="1528"/>
      <c r="M263" s="1528"/>
    </row>
    <row r="264" spans="1:13" ht="14.25" customHeight="1">
      <c r="A264" s="1528"/>
      <c r="B264" s="1545"/>
      <c r="C264" s="1528"/>
      <c r="D264" s="1528"/>
      <c r="E264" s="1528"/>
      <c r="F264" s="1528"/>
      <c r="G264" s="1528"/>
      <c r="H264" s="1528"/>
      <c r="I264" s="1528"/>
      <c r="J264" s="1528"/>
      <c r="K264" s="1528"/>
      <c r="L264" s="1528"/>
      <c r="M264" s="1528"/>
    </row>
    <row r="265" spans="1:13" ht="14.25" customHeight="1">
      <c r="A265" s="1528"/>
      <c r="B265" s="1545"/>
      <c r="C265" s="1528"/>
      <c r="D265" s="1528"/>
      <c r="E265" s="1528"/>
      <c r="F265" s="1528"/>
      <c r="G265" s="1528"/>
      <c r="H265" s="1528"/>
      <c r="I265" s="1528"/>
      <c r="J265" s="1528"/>
      <c r="K265" s="1528"/>
      <c r="L265" s="1528"/>
      <c r="M265" s="1528"/>
    </row>
    <row r="266" spans="1:13" ht="14.25" customHeight="1">
      <c r="A266" s="1528"/>
      <c r="B266" s="1545"/>
      <c r="C266" s="1528"/>
      <c r="D266" s="1528"/>
      <c r="E266" s="1528"/>
      <c r="F266" s="1528"/>
      <c r="G266" s="1528"/>
      <c r="H266" s="1528"/>
      <c r="I266" s="1528"/>
      <c r="J266" s="1528"/>
      <c r="K266" s="1528"/>
      <c r="L266" s="1528"/>
      <c r="M266" s="1528"/>
    </row>
    <row r="267" spans="1:13" ht="14.25" customHeight="1">
      <c r="A267" s="1528"/>
      <c r="B267" s="1545"/>
      <c r="C267" s="1528"/>
      <c r="D267" s="1528"/>
      <c r="E267" s="1528"/>
      <c r="F267" s="1528"/>
      <c r="G267" s="1528"/>
      <c r="H267" s="1528"/>
      <c r="I267" s="1528"/>
      <c r="J267" s="1528"/>
      <c r="K267" s="1528"/>
      <c r="L267" s="1528"/>
      <c r="M267" s="1528"/>
    </row>
    <row r="268" spans="1:13" ht="14.25" customHeight="1">
      <c r="A268" s="1528"/>
      <c r="B268" s="1545"/>
      <c r="C268" s="1528"/>
      <c r="D268" s="1528"/>
      <c r="E268" s="1528"/>
      <c r="F268" s="1528"/>
      <c r="G268" s="1528"/>
      <c r="H268" s="1528"/>
      <c r="I268" s="1528"/>
      <c r="J268" s="1528"/>
      <c r="K268" s="1528"/>
      <c r="L268" s="1528"/>
      <c r="M268" s="1528"/>
    </row>
    <row r="269" spans="1:13" ht="14.25" customHeight="1">
      <c r="A269" s="1528"/>
      <c r="B269" s="1545"/>
      <c r="C269" s="1528"/>
      <c r="D269" s="1528"/>
      <c r="E269" s="1528"/>
      <c r="F269" s="1528"/>
      <c r="G269" s="1528"/>
      <c r="H269" s="1528"/>
      <c r="I269" s="1528"/>
      <c r="J269" s="1528"/>
      <c r="K269" s="1528"/>
      <c r="L269" s="1528"/>
      <c r="M269" s="1528"/>
    </row>
    <row r="270" spans="1:13" ht="14.25" customHeight="1">
      <c r="A270" s="1528"/>
      <c r="B270" s="1545"/>
      <c r="C270" s="1528"/>
      <c r="D270" s="1528"/>
      <c r="E270" s="1528"/>
      <c r="F270" s="1528"/>
      <c r="G270" s="1528"/>
      <c r="H270" s="1528"/>
      <c r="I270" s="1528"/>
      <c r="J270" s="1528"/>
      <c r="K270" s="1528"/>
      <c r="L270" s="1528"/>
      <c r="M270" s="1528"/>
    </row>
    <row r="271" spans="1:13" ht="14.25" customHeight="1">
      <c r="A271" s="1528"/>
      <c r="B271" s="1545"/>
      <c r="C271" s="1528"/>
      <c r="D271" s="1528"/>
      <c r="E271" s="1528"/>
      <c r="F271" s="1528"/>
      <c r="G271" s="1528"/>
      <c r="H271" s="1528"/>
      <c r="I271" s="1528"/>
      <c r="J271" s="1528"/>
      <c r="K271" s="1528"/>
      <c r="L271" s="1528"/>
      <c r="M271" s="1528"/>
    </row>
    <row r="272" spans="1:13" ht="14.25" customHeight="1">
      <c r="A272" s="1528"/>
      <c r="B272" s="1545"/>
      <c r="C272" s="1528"/>
      <c r="D272" s="1528"/>
      <c r="E272" s="1528"/>
      <c r="F272" s="1528"/>
      <c r="G272" s="1528"/>
      <c r="H272" s="1528"/>
      <c r="I272" s="1528"/>
      <c r="J272" s="1528"/>
      <c r="K272" s="1528"/>
      <c r="L272" s="1528"/>
      <c r="M272" s="1528"/>
    </row>
    <row r="273" spans="1:13" ht="14.25" customHeight="1">
      <c r="A273" s="1528"/>
      <c r="B273" s="1545"/>
      <c r="C273" s="1528"/>
      <c r="D273" s="1528"/>
      <c r="E273" s="1528"/>
      <c r="F273" s="1528"/>
      <c r="G273" s="1528"/>
      <c r="H273" s="1528"/>
      <c r="I273" s="1528"/>
      <c r="J273" s="1528"/>
      <c r="K273" s="1528"/>
      <c r="L273" s="1528"/>
      <c r="M273" s="1528"/>
    </row>
    <row r="274" spans="1:13" ht="14.25" customHeight="1">
      <c r="A274" s="1528"/>
      <c r="B274" s="1545"/>
      <c r="C274" s="1528"/>
      <c r="D274" s="1528"/>
      <c r="E274" s="1528"/>
      <c r="F274" s="1528"/>
      <c r="G274" s="1528"/>
      <c r="H274" s="1528"/>
      <c r="I274" s="1528"/>
      <c r="J274" s="1528"/>
      <c r="K274" s="1528"/>
      <c r="L274" s="1528"/>
      <c r="M274" s="1528"/>
    </row>
    <row r="275" spans="1:13" ht="14.25" customHeight="1">
      <c r="A275" s="1528"/>
      <c r="B275" s="1545"/>
      <c r="C275" s="1528"/>
      <c r="D275" s="1528"/>
      <c r="E275" s="1528"/>
      <c r="F275" s="1528"/>
      <c r="G275" s="1528"/>
      <c r="H275" s="1528"/>
      <c r="I275" s="1528"/>
      <c r="J275" s="1528"/>
      <c r="K275" s="1528"/>
      <c r="L275" s="1528"/>
      <c r="M275" s="1528"/>
    </row>
    <row r="276" spans="1:13" ht="14.25" customHeight="1">
      <c r="A276" s="1528"/>
      <c r="B276" s="1545"/>
      <c r="C276" s="1528"/>
      <c r="D276" s="1528"/>
      <c r="E276" s="1528"/>
      <c r="F276" s="1528"/>
      <c r="G276" s="1528"/>
      <c r="H276" s="1528"/>
      <c r="I276" s="1528"/>
      <c r="J276" s="1528"/>
      <c r="K276" s="1528"/>
      <c r="L276" s="1528"/>
      <c r="M276" s="1528"/>
    </row>
    <row r="277" spans="1:13" ht="14.25" customHeight="1">
      <c r="A277" s="1528"/>
      <c r="B277" s="1545"/>
      <c r="C277" s="1528"/>
      <c r="D277" s="1528"/>
      <c r="E277" s="1528"/>
      <c r="F277" s="1528"/>
      <c r="G277" s="1528"/>
      <c r="H277" s="1528"/>
      <c r="I277" s="1528"/>
      <c r="J277" s="1528"/>
      <c r="K277" s="1528"/>
      <c r="L277" s="1528"/>
      <c r="M277" s="1528"/>
    </row>
    <row r="278" spans="1:13" ht="14.25" customHeight="1">
      <c r="A278" s="1528"/>
      <c r="B278" s="1545"/>
      <c r="C278" s="1528"/>
      <c r="D278" s="1528"/>
      <c r="E278" s="1528"/>
      <c r="F278" s="1528"/>
      <c r="G278" s="1528"/>
      <c r="H278" s="1528"/>
      <c r="I278" s="1528"/>
      <c r="J278" s="1528"/>
      <c r="K278" s="1528"/>
      <c r="L278" s="1528"/>
      <c r="M278" s="1528"/>
    </row>
    <row r="279" spans="1:13" ht="14.25" customHeight="1">
      <c r="A279" s="1528"/>
      <c r="B279" s="1545"/>
      <c r="C279" s="1528"/>
      <c r="D279" s="1528"/>
      <c r="E279" s="1528"/>
      <c r="F279" s="1528"/>
      <c r="G279" s="1528"/>
      <c r="H279" s="1528"/>
      <c r="I279" s="1528"/>
      <c r="J279" s="1528"/>
      <c r="K279" s="1528"/>
      <c r="L279" s="1528"/>
      <c r="M279" s="1528"/>
    </row>
    <row r="280" spans="1:13" ht="14.25" customHeight="1">
      <c r="A280" s="1528"/>
      <c r="B280" s="1545"/>
      <c r="C280" s="1528"/>
      <c r="D280" s="1528"/>
      <c r="E280" s="1528"/>
      <c r="F280" s="1528"/>
      <c r="G280" s="1528"/>
      <c r="H280" s="1528"/>
      <c r="I280" s="1528"/>
      <c r="J280" s="1528"/>
      <c r="K280" s="1528"/>
      <c r="L280" s="1528"/>
      <c r="M280" s="1528"/>
    </row>
    <row r="281" spans="1:13" ht="14.25" customHeight="1">
      <c r="A281" s="1528"/>
      <c r="B281" s="1545"/>
      <c r="C281" s="1528"/>
      <c r="D281" s="1528"/>
      <c r="E281" s="1528"/>
      <c r="F281" s="1528"/>
      <c r="G281" s="1528"/>
      <c r="H281" s="1528"/>
      <c r="I281" s="1528"/>
      <c r="J281" s="1528"/>
      <c r="K281" s="1528"/>
      <c r="L281" s="1528"/>
      <c r="M281" s="1528"/>
    </row>
    <row r="282" spans="1:13" ht="15.75" customHeight="1"/>
    <row r="283" spans="1:13" ht="15.75" customHeight="1"/>
    <row r="284" spans="1:13" ht="15.75" customHeight="1"/>
    <row r="285" spans="1:13" ht="15.75" customHeight="1"/>
    <row r="286" spans="1:13" ht="15.75" customHeight="1"/>
    <row r="287" spans="1:13" ht="15.75" customHeight="1"/>
    <row r="288" spans="1:13"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sheetData>
  <mergeCells count="10">
    <mergeCell ref="A41:C41"/>
    <mergeCell ref="A42:C42"/>
    <mergeCell ref="A43:C43"/>
    <mergeCell ref="A81:B81"/>
    <mergeCell ref="A3:C3"/>
    <mergeCell ref="A4:C4"/>
    <mergeCell ref="A5:C5"/>
    <mergeCell ref="A6:C6"/>
    <mergeCell ref="A37:B37"/>
    <mergeCell ref="A40:C40"/>
  </mergeCells>
  <printOptions horizontalCentered="1"/>
  <pageMargins left="0.82677165354330717" right="0.70866141732283472" top="0.74803149606299213" bottom="0.6692913385826772" header="0" footer="0"/>
  <pageSetup orientation="portrait" r:id="rId1"/>
  <headerFooter>
    <oddFooter>&amp;RCuenta Pública del Esatado de Oaxaca del ejercicio fiscal 2023</oddFooter>
  </headerFooter>
  <rowBreaks count="1" manualBreakCount="1">
    <brk id="37"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pageSetUpPr fitToPage="1"/>
  </sheetPr>
  <dimension ref="A5:C30"/>
  <sheetViews>
    <sheetView showGridLines="0" zoomScale="150" workbookViewId="0">
      <selection activeCell="A8" sqref="A8:C8"/>
    </sheetView>
  </sheetViews>
  <sheetFormatPr baseColWidth="10" defaultRowHeight="15.75"/>
  <cols>
    <col min="1" max="1" width="5.140625" style="359" customWidth="1"/>
    <col min="2" max="2" width="70.42578125" style="359" customWidth="1"/>
    <col min="3" max="3" width="30.140625" style="359" customWidth="1"/>
    <col min="4" max="16384" width="11.42578125" style="359"/>
  </cols>
  <sheetData>
    <row r="5" spans="1:3" ht="16.5" thickBot="1"/>
    <row r="6" spans="1:3">
      <c r="A6" s="1596" t="s">
        <v>364</v>
      </c>
      <c r="B6" s="1597"/>
      <c r="C6" s="1598"/>
    </row>
    <row r="7" spans="1:3">
      <c r="A7" s="1599" t="s">
        <v>365</v>
      </c>
      <c r="B7" s="1600"/>
      <c r="C7" s="1601"/>
    </row>
    <row r="8" spans="1:3">
      <c r="A8" s="1599" t="s">
        <v>279</v>
      </c>
      <c r="B8" s="1600"/>
      <c r="C8" s="1601"/>
    </row>
    <row r="9" spans="1:3" ht="16.5" thickBot="1">
      <c r="A9" s="1602" t="s">
        <v>366</v>
      </c>
      <c r="B9" s="1603"/>
      <c r="C9" s="1604"/>
    </row>
    <row r="10" spans="1:3" ht="16.5" thickBot="1">
      <c r="A10" s="1605" t="s">
        <v>0</v>
      </c>
      <c r="B10" s="1606"/>
      <c r="C10" s="360">
        <v>2023</v>
      </c>
    </row>
    <row r="11" spans="1:3" ht="16.5" thickBot="1">
      <c r="A11" s="1594" t="s">
        <v>367</v>
      </c>
      <c r="B11" s="1595"/>
      <c r="C11" s="361">
        <v>100108873175.04999</v>
      </c>
    </row>
    <row r="12" spans="1:3" ht="16.5" thickBot="1">
      <c r="A12" s="1607"/>
      <c r="B12" s="1607"/>
      <c r="C12" s="362"/>
    </row>
    <row r="13" spans="1:3" ht="16.5" thickBot="1">
      <c r="A13" s="1608" t="s">
        <v>368</v>
      </c>
      <c r="B13" s="1609"/>
      <c r="C13" s="363">
        <f>SUM(C14:C19)</f>
        <v>10491794</v>
      </c>
    </row>
    <row r="14" spans="1:3" ht="16.5" thickBot="1">
      <c r="A14" s="364">
        <v>2.1</v>
      </c>
      <c r="B14" s="365" t="s">
        <v>67</v>
      </c>
      <c r="C14" s="366"/>
    </row>
    <row r="15" spans="1:3" ht="16.5" thickBot="1">
      <c r="A15" s="364">
        <v>2.2000000000000002</v>
      </c>
      <c r="B15" s="365" t="s">
        <v>68</v>
      </c>
      <c r="C15" s="366"/>
    </row>
    <row r="16" spans="1:3" ht="16.5" thickBot="1">
      <c r="A16" s="364">
        <v>2.2999999999999998</v>
      </c>
      <c r="B16" s="365" t="s">
        <v>69</v>
      </c>
      <c r="C16" s="366"/>
    </row>
    <row r="17" spans="1:3" ht="16.5" thickBot="1">
      <c r="A17" s="364">
        <v>2.4</v>
      </c>
      <c r="B17" s="365" t="s">
        <v>70</v>
      </c>
      <c r="C17" s="366"/>
    </row>
    <row r="18" spans="1:3" ht="16.5" thickBot="1">
      <c r="A18" s="364">
        <v>2.5</v>
      </c>
      <c r="B18" s="365" t="s">
        <v>71</v>
      </c>
      <c r="C18" s="366">
        <v>10491794</v>
      </c>
    </row>
    <row r="19" spans="1:3" ht="16.5" thickBot="1">
      <c r="A19" s="364">
        <v>2.6</v>
      </c>
      <c r="B19" s="365" t="s">
        <v>369</v>
      </c>
      <c r="C19" s="366"/>
    </row>
    <row r="20" spans="1:3" ht="16.5" thickBot="1">
      <c r="A20" s="1607"/>
      <c r="B20" s="1607"/>
      <c r="C20" s="362"/>
    </row>
    <row r="21" spans="1:3" ht="16.5" thickBot="1">
      <c r="A21" s="1608" t="s">
        <v>370</v>
      </c>
      <c r="B21" s="1609"/>
      <c r="C21" s="363">
        <f>SUM(C22:C24)</f>
        <v>0</v>
      </c>
    </row>
    <row r="22" spans="1:3" ht="16.5" thickBot="1">
      <c r="A22" s="364">
        <v>3.1</v>
      </c>
      <c r="B22" s="365" t="s">
        <v>371</v>
      </c>
      <c r="C22" s="366"/>
    </row>
    <row r="23" spans="1:3" ht="16.5" thickBot="1">
      <c r="A23" s="364">
        <v>3.2</v>
      </c>
      <c r="B23" s="365" t="s">
        <v>372</v>
      </c>
      <c r="C23" s="366">
        <v>0</v>
      </c>
    </row>
    <row r="24" spans="1:3" ht="16.5" thickBot="1">
      <c r="A24" s="364">
        <v>3.3</v>
      </c>
      <c r="B24" s="365" t="s">
        <v>373</v>
      </c>
      <c r="C24" s="366"/>
    </row>
    <row r="25" spans="1:3" ht="16.5" thickBot="1">
      <c r="A25" s="1610"/>
      <c r="B25" s="1610"/>
      <c r="C25" s="362"/>
    </row>
    <row r="26" spans="1:3" ht="16.5" thickBot="1">
      <c r="A26" s="1594" t="s">
        <v>374</v>
      </c>
      <c r="B26" s="1595"/>
      <c r="C26" s="367">
        <f>+C11+C13-C21</f>
        <v>100119364969.04999</v>
      </c>
    </row>
    <row r="28" spans="1:3">
      <c r="C28" s="368"/>
    </row>
    <row r="30" spans="1:3">
      <c r="C30" s="369"/>
    </row>
  </sheetData>
  <mergeCells count="12">
    <mergeCell ref="A26:B26"/>
    <mergeCell ref="A6:C6"/>
    <mergeCell ref="A7:C7"/>
    <mergeCell ref="A8:C8"/>
    <mergeCell ref="A9:C9"/>
    <mergeCell ref="A10:B10"/>
    <mergeCell ref="A11:B11"/>
    <mergeCell ref="A12:B12"/>
    <mergeCell ref="A13:B13"/>
    <mergeCell ref="A20:B20"/>
    <mergeCell ref="A21:B21"/>
    <mergeCell ref="A25:B25"/>
  </mergeCells>
  <printOptions horizontalCentered="1"/>
  <pageMargins left="0.70866141732283472" right="0.25" top="0.74803149606299213" bottom="0.74803149606299213" header="0.31496062992125984" footer="0.31496062992125984"/>
  <pageSetup paperSize="9" scale="94" orientation="portrait" horizontalDpi="0"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pageSetUpPr fitToPage="1"/>
  </sheetPr>
  <dimension ref="A1:C50"/>
  <sheetViews>
    <sheetView showGridLines="0" zoomScale="145" zoomScaleNormal="145" workbookViewId="0">
      <selection activeCell="B1" sqref="B1:B2"/>
    </sheetView>
  </sheetViews>
  <sheetFormatPr baseColWidth="10" defaultRowHeight="15.75"/>
  <cols>
    <col min="1" max="1" width="5.140625" style="359" customWidth="1"/>
    <col min="2" max="2" width="70.42578125" style="359" customWidth="1"/>
    <col min="3" max="3" width="30.140625" style="359" customWidth="1"/>
    <col min="4" max="16384" width="11.42578125" style="359"/>
  </cols>
  <sheetData>
    <row r="1" spans="1:3" ht="17.25" customHeight="1"/>
    <row r="2" spans="1:3" ht="17.25" customHeight="1"/>
    <row r="3" spans="1:3" ht="17.25" customHeight="1"/>
    <row r="4" spans="1:3" ht="17.25" customHeight="1"/>
    <row r="5" spans="1:3" ht="17.25" customHeight="1" thickBot="1"/>
    <row r="6" spans="1:3">
      <c r="A6" s="1596" t="s">
        <v>364</v>
      </c>
      <c r="B6" s="1597"/>
      <c r="C6" s="1598"/>
    </row>
    <row r="7" spans="1:3">
      <c r="A7" s="1599" t="s">
        <v>375</v>
      </c>
      <c r="B7" s="1600"/>
      <c r="C7" s="1601"/>
    </row>
    <row r="8" spans="1:3">
      <c r="A8" s="1599" t="s">
        <v>279</v>
      </c>
      <c r="B8" s="1600"/>
      <c r="C8" s="1601"/>
    </row>
    <row r="9" spans="1:3" ht="16.5" thickBot="1">
      <c r="A9" s="1602" t="s">
        <v>366</v>
      </c>
      <c r="B9" s="1603"/>
      <c r="C9" s="1604"/>
    </row>
    <row r="10" spans="1:3" ht="16.5" thickBot="1">
      <c r="A10" s="1605" t="s">
        <v>0</v>
      </c>
      <c r="B10" s="1606"/>
      <c r="C10" s="370">
        <v>2023</v>
      </c>
    </row>
    <row r="11" spans="1:3" ht="16.5" thickBot="1">
      <c r="A11" s="1594" t="s">
        <v>376</v>
      </c>
      <c r="B11" s="1595"/>
      <c r="C11" s="371">
        <v>94790166477.820007</v>
      </c>
    </row>
    <row r="12" spans="1:3" ht="16.5" thickBot="1">
      <c r="A12" s="1607"/>
      <c r="B12" s="1607"/>
      <c r="C12" s="372"/>
    </row>
    <row r="13" spans="1:3" ht="16.5" thickBot="1">
      <c r="A13" s="1608" t="s">
        <v>377</v>
      </c>
      <c r="B13" s="1609"/>
      <c r="C13" s="373">
        <f>SUM(C14:C34)</f>
        <v>3395832015.4499998</v>
      </c>
    </row>
    <row r="14" spans="1:3" ht="16.5" thickBot="1">
      <c r="A14" s="364">
        <v>2.1</v>
      </c>
      <c r="B14" s="365" t="s">
        <v>378</v>
      </c>
      <c r="C14" s="374"/>
    </row>
    <row r="15" spans="1:3" ht="16.5" thickBot="1">
      <c r="A15" s="364">
        <v>2.2000000000000002</v>
      </c>
      <c r="B15" s="365" t="s">
        <v>76</v>
      </c>
      <c r="C15" s="374"/>
    </row>
    <row r="16" spans="1:3" ht="16.5" thickBot="1">
      <c r="A16" s="364">
        <v>2.2999999999999998</v>
      </c>
      <c r="B16" s="365" t="s">
        <v>379</v>
      </c>
      <c r="C16" s="374">
        <v>192069494.09999999</v>
      </c>
    </row>
    <row r="17" spans="1:3" ht="16.5" thickBot="1">
      <c r="A17" s="364">
        <v>2.4</v>
      </c>
      <c r="B17" s="365" t="s">
        <v>380</v>
      </c>
      <c r="C17" s="374">
        <v>99325826.439999998</v>
      </c>
    </row>
    <row r="18" spans="1:3" ht="16.5" thickBot="1">
      <c r="A18" s="364">
        <v>2.5</v>
      </c>
      <c r="B18" s="365" t="s">
        <v>381</v>
      </c>
      <c r="C18" s="374">
        <v>262232351.12</v>
      </c>
    </row>
    <row r="19" spans="1:3" ht="16.5" thickBot="1">
      <c r="A19" s="364">
        <v>2.6</v>
      </c>
      <c r="B19" s="365" t="s">
        <v>382</v>
      </c>
      <c r="C19" s="374">
        <v>78502763.709999993</v>
      </c>
    </row>
    <row r="20" spans="1:3" ht="16.5" thickBot="1">
      <c r="A20" s="364">
        <v>2.7</v>
      </c>
      <c r="B20" s="365" t="s">
        <v>383</v>
      </c>
      <c r="C20" s="374">
        <v>3257590.94</v>
      </c>
    </row>
    <row r="21" spans="1:3" ht="16.5" thickBot="1">
      <c r="A21" s="364">
        <v>2.8</v>
      </c>
      <c r="B21" s="365" t="s">
        <v>384</v>
      </c>
      <c r="C21" s="374">
        <v>80865775.859999999</v>
      </c>
    </row>
    <row r="22" spans="1:3" ht="16.5" thickBot="1">
      <c r="A22" s="364">
        <v>2.9</v>
      </c>
      <c r="B22" s="365" t="s">
        <v>385</v>
      </c>
      <c r="C22" s="374">
        <v>154000</v>
      </c>
    </row>
    <row r="23" spans="1:3" ht="16.5" thickBot="1">
      <c r="A23" s="364">
        <v>2.1</v>
      </c>
      <c r="B23" s="365" t="s">
        <v>386</v>
      </c>
      <c r="C23" s="374"/>
    </row>
    <row r="24" spans="1:3" ht="16.5" thickBot="1">
      <c r="A24" s="364">
        <v>2.11</v>
      </c>
      <c r="B24" s="365" t="s">
        <v>148</v>
      </c>
      <c r="C24" s="374">
        <v>49286924.700000003</v>
      </c>
    </row>
    <row r="25" spans="1:3" ht="16.5" thickBot="1">
      <c r="A25" s="364">
        <v>2.12</v>
      </c>
      <c r="B25" s="365" t="s">
        <v>387</v>
      </c>
      <c r="C25" s="374">
        <v>1854979534.8299999</v>
      </c>
    </row>
    <row r="26" spans="1:3" ht="16.5" thickBot="1">
      <c r="A26" s="364">
        <v>2.13</v>
      </c>
      <c r="B26" s="365" t="s">
        <v>388</v>
      </c>
      <c r="C26" s="374">
        <v>54787915.700000003</v>
      </c>
    </row>
    <row r="27" spans="1:3" ht="16.5" thickBot="1">
      <c r="A27" s="364">
        <v>2.14</v>
      </c>
      <c r="B27" s="365" t="s">
        <v>389</v>
      </c>
      <c r="C27" s="374">
        <v>400628459.06</v>
      </c>
    </row>
    <row r="28" spans="1:3" ht="16.5" thickBot="1">
      <c r="A28" s="364">
        <v>2.15</v>
      </c>
      <c r="B28" s="365" t="s">
        <v>390</v>
      </c>
      <c r="C28" s="374"/>
    </row>
    <row r="29" spans="1:3" ht="16.5" thickBot="1">
      <c r="A29" s="364">
        <v>2.16</v>
      </c>
      <c r="B29" s="365" t="s">
        <v>391</v>
      </c>
      <c r="C29" s="374"/>
    </row>
    <row r="30" spans="1:3" ht="16.5" thickBot="1">
      <c r="A30" s="364">
        <v>2.17</v>
      </c>
      <c r="B30" s="365" t="s">
        <v>392</v>
      </c>
      <c r="C30" s="374"/>
    </row>
    <row r="31" spans="1:3" ht="16.5" thickBot="1">
      <c r="A31" s="364">
        <v>2.1800000000000002</v>
      </c>
      <c r="B31" s="365" t="s">
        <v>393</v>
      </c>
      <c r="C31" s="374"/>
    </row>
    <row r="32" spans="1:3" ht="16.5" thickBot="1">
      <c r="A32" s="364">
        <v>2.19</v>
      </c>
      <c r="B32" s="365" t="s">
        <v>394</v>
      </c>
      <c r="C32" s="374">
        <v>319741378.99000001</v>
      </c>
    </row>
    <row r="33" spans="1:3" ht="16.5" thickBot="1">
      <c r="A33" s="364">
        <v>2.2000000000000002</v>
      </c>
      <c r="B33" s="365" t="s">
        <v>395</v>
      </c>
      <c r="C33" s="374">
        <v>0</v>
      </c>
    </row>
    <row r="34" spans="1:3" ht="16.5" thickBot="1">
      <c r="A34" s="364">
        <v>2.21</v>
      </c>
      <c r="B34" s="365" t="s">
        <v>396</v>
      </c>
      <c r="C34" s="375"/>
    </row>
    <row r="35" spans="1:3" ht="16.5" thickBot="1">
      <c r="A35" s="1607"/>
      <c r="B35" s="1607"/>
      <c r="C35" s="376"/>
    </row>
    <row r="36" spans="1:3" ht="16.5" thickBot="1">
      <c r="A36" s="1608" t="s">
        <v>397</v>
      </c>
      <c r="B36" s="1609"/>
      <c r="C36" s="377">
        <f>SUM(C37:C43)</f>
        <v>1036110829</v>
      </c>
    </row>
    <row r="37" spans="1:3" ht="16.5" thickBot="1">
      <c r="A37" s="364">
        <v>3.1</v>
      </c>
      <c r="B37" s="365" t="s">
        <v>97</v>
      </c>
      <c r="C37" s="375">
        <v>549633611</v>
      </c>
    </row>
    <row r="38" spans="1:3" ht="16.5" thickBot="1">
      <c r="A38" s="364">
        <v>3.2</v>
      </c>
      <c r="B38" s="365" t="s">
        <v>98</v>
      </c>
      <c r="C38" s="375">
        <v>0</v>
      </c>
    </row>
    <row r="39" spans="1:3" ht="16.5" thickBot="1">
      <c r="A39" s="364">
        <v>3.3</v>
      </c>
      <c r="B39" s="365" t="s">
        <v>99</v>
      </c>
      <c r="C39" s="375">
        <v>0</v>
      </c>
    </row>
    <row r="40" spans="1:3" ht="16.5" thickBot="1">
      <c r="A40" s="364">
        <v>3.4</v>
      </c>
      <c r="B40" s="365" t="s">
        <v>100</v>
      </c>
      <c r="C40" s="375">
        <v>13058595</v>
      </c>
    </row>
    <row r="41" spans="1:3" ht="16.5" thickBot="1">
      <c r="A41" s="364">
        <v>3.5</v>
      </c>
      <c r="B41" s="365" t="s">
        <v>102</v>
      </c>
      <c r="C41" s="375">
        <v>473418623</v>
      </c>
    </row>
    <row r="42" spans="1:3" ht="16.5" thickBot="1">
      <c r="A42" s="364">
        <v>3.6</v>
      </c>
      <c r="B42" s="365" t="s">
        <v>398</v>
      </c>
      <c r="C42" s="378"/>
    </row>
    <row r="43" spans="1:3" ht="16.5" thickBot="1">
      <c r="A43" s="364">
        <v>3.7</v>
      </c>
      <c r="B43" s="365" t="s">
        <v>399</v>
      </c>
      <c r="C43" s="378"/>
    </row>
    <row r="44" spans="1:3" ht="16.5" thickBot="1">
      <c r="A44" s="1610"/>
      <c r="B44" s="1610"/>
      <c r="C44" s="379"/>
    </row>
    <row r="45" spans="1:3" ht="27.95" customHeight="1" thickBot="1">
      <c r="A45" s="1594" t="s">
        <v>400</v>
      </c>
      <c r="B45" s="1595"/>
      <c r="C45" s="380">
        <f>+C11-C13+C36</f>
        <v>92430445291.37001</v>
      </c>
    </row>
    <row r="47" spans="1:3">
      <c r="C47" s="381"/>
    </row>
    <row r="48" spans="1:3">
      <c r="C48" s="382"/>
    </row>
    <row r="49" spans="3:3">
      <c r="C49" s="383"/>
    </row>
    <row r="50" spans="3:3">
      <c r="C50" s="382"/>
    </row>
  </sheetData>
  <mergeCells count="12">
    <mergeCell ref="A45:B45"/>
    <mergeCell ref="A6:C6"/>
    <mergeCell ref="A7:C7"/>
    <mergeCell ref="A8:C8"/>
    <mergeCell ref="A9:C9"/>
    <mergeCell ref="A10:B10"/>
    <mergeCell ref="A11:B11"/>
    <mergeCell ref="A12:B12"/>
    <mergeCell ref="A13:B13"/>
    <mergeCell ref="A35:B35"/>
    <mergeCell ref="A36:B36"/>
    <mergeCell ref="A44:B44"/>
  </mergeCells>
  <pageMargins left="0.70866141732283472" right="0.42" top="0.71" bottom="0.74803149606299213" header="0.31496062992125984" footer="0.31496062992125984"/>
  <pageSetup scale="91"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J53"/>
  <sheetViews>
    <sheetView showGridLines="0" zoomScale="80" zoomScaleNormal="80" workbookViewId="0">
      <selection activeCell="A55" sqref="A55"/>
    </sheetView>
  </sheetViews>
  <sheetFormatPr baseColWidth="10" defaultRowHeight="15"/>
  <cols>
    <col min="1" max="1" width="43.5703125" style="343" customWidth="1"/>
    <col min="2" max="2" width="17.28515625" style="343" customWidth="1"/>
    <col min="3" max="3" width="12.5703125" style="343" bestFit="1" customWidth="1"/>
    <col min="4" max="4" width="16" style="343" customWidth="1"/>
    <col min="5" max="5" width="17" style="343" customWidth="1"/>
    <col min="6" max="6" width="17.85546875" style="343" bestFit="1" customWidth="1"/>
    <col min="7" max="7" width="16.5703125" style="343" customWidth="1"/>
    <col min="8" max="8" width="22.28515625" style="343" customWidth="1"/>
    <col min="9" max="9" width="17.85546875" style="343" bestFit="1" customWidth="1"/>
    <col min="10" max="10" width="13.7109375" style="343" bestFit="1" customWidth="1"/>
    <col min="11" max="241" width="11.42578125" style="343"/>
    <col min="242" max="242" width="60.85546875" style="343" customWidth="1"/>
    <col min="243" max="248" width="19.7109375" style="343" customWidth="1"/>
    <col min="249" max="497" width="11.42578125" style="343"/>
    <col min="498" max="498" width="60.85546875" style="343" customWidth="1"/>
    <col min="499" max="504" width="19.7109375" style="343" customWidth="1"/>
    <col min="505" max="753" width="11.42578125" style="343"/>
    <col min="754" max="754" width="60.85546875" style="343" customWidth="1"/>
    <col min="755" max="760" width="19.7109375" style="343" customWidth="1"/>
    <col min="761" max="1009" width="11.42578125" style="343"/>
    <col min="1010" max="1010" width="60.85546875" style="343" customWidth="1"/>
    <col min="1011" max="1016" width="19.7109375" style="343" customWidth="1"/>
    <col min="1017" max="1265" width="11.42578125" style="343"/>
    <col min="1266" max="1266" width="60.85546875" style="343" customWidth="1"/>
    <col min="1267" max="1272" width="19.7109375" style="343" customWidth="1"/>
    <col min="1273" max="1521" width="11.42578125" style="343"/>
    <col min="1522" max="1522" width="60.85546875" style="343" customWidth="1"/>
    <col min="1523" max="1528" width="19.7109375" style="343" customWidth="1"/>
    <col min="1529" max="1777" width="11.42578125" style="343"/>
    <col min="1778" max="1778" width="60.85546875" style="343" customWidth="1"/>
    <col min="1779" max="1784" width="19.7109375" style="343" customWidth="1"/>
    <col min="1785" max="2033" width="11.42578125" style="343"/>
    <col min="2034" max="2034" width="60.85546875" style="343" customWidth="1"/>
    <col min="2035" max="2040" width="19.7109375" style="343" customWidth="1"/>
    <col min="2041" max="2289" width="11.42578125" style="343"/>
    <col min="2290" max="2290" width="60.85546875" style="343" customWidth="1"/>
    <col min="2291" max="2296" width="19.7109375" style="343" customWidth="1"/>
    <col min="2297" max="2545" width="11.42578125" style="343"/>
    <col min="2546" max="2546" width="60.85546875" style="343" customWidth="1"/>
    <col min="2547" max="2552" width="19.7109375" style="343" customWidth="1"/>
    <col min="2553" max="2801" width="11.42578125" style="343"/>
    <col min="2802" max="2802" width="60.85546875" style="343" customWidth="1"/>
    <col min="2803" max="2808" width="19.7109375" style="343" customWidth="1"/>
    <col min="2809" max="3057" width="11.42578125" style="343"/>
    <col min="3058" max="3058" width="60.85546875" style="343" customWidth="1"/>
    <col min="3059" max="3064" width="19.7109375" style="343" customWidth="1"/>
    <col min="3065" max="3313" width="11.42578125" style="343"/>
    <col min="3314" max="3314" width="60.85546875" style="343" customWidth="1"/>
    <col min="3315" max="3320" width="19.7109375" style="343" customWidth="1"/>
    <col min="3321" max="3569" width="11.42578125" style="343"/>
    <col min="3570" max="3570" width="60.85546875" style="343" customWidth="1"/>
    <col min="3571" max="3576" width="19.7109375" style="343" customWidth="1"/>
    <col min="3577" max="3825" width="11.42578125" style="343"/>
    <col min="3826" max="3826" width="60.85546875" style="343" customWidth="1"/>
    <col min="3827" max="3832" width="19.7109375" style="343" customWidth="1"/>
    <col min="3833" max="4081" width="11.42578125" style="343"/>
    <col min="4082" max="4082" width="60.85546875" style="343" customWidth="1"/>
    <col min="4083" max="4088" width="19.7109375" style="343" customWidth="1"/>
    <col min="4089" max="4337" width="11.42578125" style="343"/>
    <col min="4338" max="4338" width="60.85546875" style="343" customWidth="1"/>
    <col min="4339" max="4344" width="19.7109375" style="343" customWidth="1"/>
    <col min="4345" max="4593" width="11.42578125" style="343"/>
    <col min="4594" max="4594" width="60.85546875" style="343" customWidth="1"/>
    <col min="4595" max="4600" width="19.7109375" style="343" customWidth="1"/>
    <col min="4601" max="4849" width="11.42578125" style="343"/>
    <col min="4850" max="4850" width="60.85546875" style="343" customWidth="1"/>
    <col min="4851" max="4856" width="19.7109375" style="343" customWidth="1"/>
    <col min="4857" max="5105" width="11.42578125" style="343"/>
    <col min="5106" max="5106" width="60.85546875" style="343" customWidth="1"/>
    <col min="5107" max="5112" width="19.7109375" style="343" customWidth="1"/>
    <col min="5113" max="5361" width="11.42578125" style="343"/>
    <col min="5362" max="5362" width="60.85546875" style="343" customWidth="1"/>
    <col min="5363" max="5368" width="19.7109375" style="343" customWidth="1"/>
    <col min="5369" max="5617" width="11.42578125" style="343"/>
    <col min="5618" max="5618" width="60.85546875" style="343" customWidth="1"/>
    <col min="5619" max="5624" width="19.7109375" style="343" customWidth="1"/>
    <col min="5625" max="5873" width="11.42578125" style="343"/>
    <col min="5874" max="5874" width="60.85546875" style="343" customWidth="1"/>
    <col min="5875" max="5880" width="19.7109375" style="343" customWidth="1"/>
    <col min="5881" max="6129" width="11.42578125" style="343"/>
    <col min="6130" max="6130" width="60.85546875" style="343" customWidth="1"/>
    <col min="6131" max="6136" width="19.7109375" style="343" customWidth="1"/>
    <col min="6137" max="6385" width="11.42578125" style="343"/>
    <col min="6386" max="6386" width="60.85546875" style="343" customWidth="1"/>
    <col min="6387" max="6392" width="19.7109375" style="343" customWidth="1"/>
    <col min="6393" max="6641" width="11.42578125" style="343"/>
    <col min="6642" max="6642" width="60.85546875" style="343" customWidth="1"/>
    <col min="6643" max="6648" width="19.7109375" style="343" customWidth="1"/>
    <col min="6649" max="6897" width="11.42578125" style="343"/>
    <col min="6898" max="6898" width="60.85546875" style="343" customWidth="1"/>
    <col min="6899" max="6904" width="19.7109375" style="343" customWidth="1"/>
    <col min="6905" max="7153" width="11.42578125" style="343"/>
    <col min="7154" max="7154" width="60.85546875" style="343" customWidth="1"/>
    <col min="7155" max="7160" width="19.7109375" style="343" customWidth="1"/>
    <col min="7161" max="7409" width="11.42578125" style="343"/>
    <col min="7410" max="7410" width="60.85546875" style="343" customWidth="1"/>
    <col min="7411" max="7416" width="19.7109375" style="343" customWidth="1"/>
    <col min="7417" max="7665" width="11.42578125" style="343"/>
    <col min="7666" max="7666" width="60.85546875" style="343" customWidth="1"/>
    <col min="7667" max="7672" width="19.7109375" style="343" customWidth="1"/>
    <col min="7673" max="7921" width="11.42578125" style="343"/>
    <col min="7922" max="7922" width="60.85546875" style="343" customWidth="1"/>
    <col min="7923" max="7928" width="19.7109375" style="343" customWidth="1"/>
    <col min="7929" max="8177" width="11.42578125" style="343"/>
    <col min="8178" max="8178" width="60.85546875" style="343" customWidth="1"/>
    <col min="8179" max="8184" width="19.7109375" style="343" customWidth="1"/>
    <col min="8185" max="8433" width="11.42578125" style="343"/>
    <col min="8434" max="8434" width="60.85546875" style="343" customWidth="1"/>
    <col min="8435" max="8440" width="19.7109375" style="343" customWidth="1"/>
    <col min="8441" max="8689" width="11.42578125" style="343"/>
    <col min="8690" max="8690" width="60.85546875" style="343" customWidth="1"/>
    <col min="8691" max="8696" width="19.7109375" style="343" customWidth="1"/>
    <col min="8697" max="8945" width="11.42578125" style="343"/>
    <col min="8946" max="8946" width="60.85546875" style="343" customWidth="1"/>
    <col min="8947" max="8952" width="19.7109375" style="343" customWidth="1"/>
    <col min="8953" max="9201" width="11.42578125" style="343"/>
    <col min="9202" max="9202" width="60.85546875" style="343" customWidth="1"/>
    <col min="9203" max="9208" width="19.7109375" style="343" customWidth="1"/>
    <col min="9209" max="9457" width="11.42578125" style="343"/>
    <col min="9458" max="9458" width="60.85546875" style="343" customWidth="1"/>
    <col min="9459" max="9464" width="19.7109375" style="343" customWidth="1"/>
    <col min="9465" max="9713" width="11.42578125" style="343"/>
    <col min="9714" max="9714" width="60.85546875" style="343" customWidth="1"/>
    <col min="9715" max="9720" width="19.7109375" style="343" customWidth="1"/>
    <col min="9721" max="9969" width="11.42578125" style="343"/>
    <col min="9970" max="9970" width="60.85546875" style="343" customWidth="1"/>
    <col min="9971" max="9976" width="19.7109375" style="343" customWidth="1"/>
    <col min="9977" max="10225" width="11.42578125" style="343"/>
    <col min="10226" max="10226" width="60.85546875" style="343" customWidth="1"/>
    <col min="10227" max="10232" width="19.7109375" style="343" customWidth="1"/>
    <col min="10233" max="10481" width="11.42578125" style="343"/>
    <col min="10482" max="10482" width="60.85546875" style="343" customWidth="1"/>
    <col min="10483" max="10488" width="19.7109375" style="343" customWidth="1"/>
    <col min="10489" max="10737" width="11.42578125" style="343"/>
    <col min="10738" max="10738" width="60.85546875" style="343" customWidth="1"/>
    <col min="10739" max="10744" width="19.7109375" style="343" customWidth="1"/>
    <col min="10745" max="10993" width="11.42578125" style="343"/>
    <col min="10994" max="10994" width="60.85546875" style="343" customWidth="1"/>
    <col min="10995" max="11000" width="19.7109375" style="343" customWidth="1"/>
    <col min="11001" max="11249" width="11.42578125" style="343"/>
    <col min="11250" max="11250" width="60.85546875" style="343" customWidth="1"/>
    <col min="11251" max="11256" width="19.7109375" style="343" customWidth="1"/>
    <col min="11257" max="11505" width="11.42578125" style="343"/>
    <col min="11506" max="11506" width="60.85546875" style="343" customWidth="1"/>
    <col min="11507" max="11512" width="19.7109375" style="343" customWidth="1"/>
    <col min="11513" max="11761" width="11.42578125" style="343"/>
    <col min="11762" max="11762" width="60.85546875" style="343" customWidth="1"/>
    <col min="11763" max="11768" width="19.7109375" style="343" customWidth="1"/>
    <col min="11769" max="12017" width="11.42578125" style="343"/>
    <col min="12018" max="12018" width="60.85546875" style="343" customWidth="1"/>
    <col min="12019" max="12024" width="19.7109375" style="343" customWidth="1"/>
    <col min="12025" max="12273" width="11.42578125" style="343"/>
    <col min="12274" max="12274" width="60.85546875" style="343" customWidth="1"/>
    <col min="12275" max="12280" width="19.7109375" style="343" customWidth="1"/>
    <col min="12281" max="12529" width="11.42578125" style="343"/>
    <col min="12530" max="12530" width="60.85546875" style="343" customWidth="1"/>
    <col min="12531" max="12536" width="19.7109375" style="343" customWidth="1"/>
    <col min="12537" max="12785" width="11.42578125" style="343"/>
    <col min="12786" max="12786" width="60.85546875" style="343" customWidth="1"/>
    <col min="12787" max="12792" width="19.7109375" style="343" customWidth="1"/>
    <col min="12793" max="13041" width="11.42578125" style="343"/>
    <col min="13042" max="13042" width="60.85546875" style="343" customWidth="1"/>
    <col min="13043" max="13048" width="19.7109375" style="343" customWidth="1"/>
    <col min="13049" max="13297" width="11.42578125" style="343"/>
    <col min="13298" max="13298" width="60.85546875" style="343" customWidth="1"/>
    <col min="13299" max="13304" width="19.7109375" style="343" customWidth="1"/>
    <col min="13305" max="13553" width="11.42578125" style="343"/>
    <col min="13554" max="13554" width="60.85546875" style="343" customWidth="1"/>
    <col min="13555" max="13560" width="19.7109375" style="343" customWidth="1"/>
    <col min="13561" max="13809" width="11.42578125" style="343"/>
    <col min="13810" max="13810" width="60.85546875" style="343" customWidth="1"/>
    <col min="13811" max="13816" width="19.7109375" style="343" customWidth="1"/>
    <col min="13817" max="14065" width="11.42578125" style="343"/>
    <col min="14066" max="14066" width="60.85546875" style="343" customWidth="1"/>
    <col min="14067" max="14072" width="19.7109375" style="343" customWidth="1"/>
    <col min="14073" max="14321" width="11.42578125" style="343"/>
    <col min="14322" max="14322" width="60.85546875" style="343" customWidth="1"/>
    <col min="14323" max="14328" width="19.7109375" style="343" customWidth="1"/>
    <col min="14329" max="14577" width="11.42578125" style="343"/>
    <col min="14578" max="14578" width="60.85546875" style="343" customWidth="1"/>
    <col min="14579" max="14584" width="19.7109375" style="343" customWidth="1"/>
    <col min="14585" max="14833" width="11.42578125" style="343"/>
    <col min="14834" max="14834" width="60.85546875" style="343" customWidth="1"/>
    <col min="14835" max="14840" width="19.7109375" style="343" customWidth="1"/>
    <col min="14841" max="15089" width="11.42578125" style="343"/>
    <col min="15090" max="15090" width="60.85546875" style="343" customWidth="1"/>
    <col min="15091" max="15096" width="19.7109375" style="343" customWidth="1"/>
    <col min="15097" max="15345" width="11.42578125" style="343"/>
    <col min="15346" max="15346" width="60.85546875" style="343" customWidth="1"/>
    <col min="15347" max="15352" width="19.7109375" style="343" customWidth="1"/>
    <col min="15353" max="15601" width="11.42578125" style="343"/>
    <col min="15602" max="15602" width="60.85546875" style="343" customWidth="1"/>
    <col min="15603" max="15608" width="19.7109375" style="343" customWidth="1"/>
    <col min="15609" max="15857" width="11.42578125" style="343"/>
    <col min="15858" max="15858" width="60.85546875" style="343" customWidth="1"/>
    <col min="15859" max="15864" width="19.7109375" style="343" customWidth="1"/>
    <col min="15865" max="16113" width="11.42578125" style="343"/>
    <col min="16114" max="16114" width="60.85546875" style="343" customWidth="1"/>
    <col min="16115" max="16120" width="19.7109375" style="343" customWidth="1"/>
    <col min="16121" max="16384" width="11.42578125" style="343"/>
  </cols>
  <sheetData>
    <row r="1" spans="1:8" s="384" customFormat="1" ht="17.25" customHeight="1"/>
    <row r="2" spans="1:8" s="384" customFormat="1" ht="18.75" customHeight="1">
      <c r="A2" s="1619" t="s">
        <v>283</v>
      </c>
      <c r="B2" s="1619"/>
      <c r="C2" s="1619"/>
      <c r="D2" s="1619"/>
      <c r="E2" s="1619"/>
      <c r="F2" s="1619"/>
      <c r="G2" s="1619"/>
    </row>
    <row r="3" spans="1:8" s="384" customFormat="1" ht="13.5" customHeight="1">
      <c r="A3" s="1619" t="s">
        <v>401</v>
      </c>
      <c r="B3" s="1619"/>
      <c r="C3" s="1619"/>
      <c r="D3" s="1619"/>
      <c r="E3" s="1619"/>
      <c r="F3" s="1619"/>
      <c r="G3" s="1619"/>
    </row>
    <row r="4" spans="1:8" s="385" customFormat="1" ht="15" customHeight="1">
      <c r="A4" s="1620" t="s">
        <v>279</v>
      </c>
      <c r="B4" s="1620"/>
      <c r="C4" s="1620"/>
      <c r="D4" s="1620"/>
      <c r="E4" s="1620"/>
      <c r="F4" s="1620"/>
      <c r="G4" s="1620"/>
    </row>
    <row r="5" spans="1:8" s="384" customFormat="1" ht="24.75" customHeight="1">
      <c r="A5" s="386"/>
      <c r="B5" s="386"/>
      <c r="C5" s="386"/>
      <c r="D5" s="386"/>
      <c r="E5" s="386"/>
      <c r="F5" s="386"/>
      <c r="G5" s="386"/>
    </row>
    <row r="6" spans="1:8" s="384" customFormat="1" ht="18" customHeight="1">
      <c r="A6" s="1621" t="s">
        <v>402</v>
      </c>
      <c r="B6" s="1621"/>
      <c r="C6" s="1621"/>
      <c r="D6" s="1621"/>
      <c r="E6" s="1621"/>
      <c r="F6" s="1621"/>
      <c r="G6" s="1621"/>
    </row>
    <row r="7" spans="1:8" ht="14.25" customHeight="1">
      <c r="A7" s="1617" t="s">
        <v>403</v>
      </c>
      <c r="B7" s="1617" t="s">
        <v>404</v>
      </c>
      <c r="C7" s="1617"/>
      <c r="D7" s="1617"/>
      <c r="E7" s="1617"/>
      <c r="F7" s="1617"/>
      <c r="G7" s="1617"/>
    </row>
    <row r="8" spans="1:8" ht="38.25" customHeight="1">
      <c r="A8" s="1617"/>
      <c r="B8" s="387" t="s">
        <v>405</v>
      </c>
      <c r="C8" s="387" t="s">
        <v>406</v>
      </c>
      <c r="D8" s="387" t="s">
        <v>407</v>
      </c>
      <c r="E8" s="387" t="s">
        <v>408</v>
      </c>
      <c r="F8" s="387" t="s">
        <v>409</v>
      </c>
      <c r="G8" s="387" t="s">
        <v>410</v>
      </c>
    </row>
    <row r="9" spans="1:8">
      <c r="A9" s="1617"/>
      <c r="B9" s="388" t="s">
        <v>411</v>
      </c>
      <c r="C9" s="388" t="s">
        <v>412</v>
      </c>
      <c r="D9" s="388" t="s">
        <v>413</v>
      </c>
      <c r="E9" s="388" t="s">
        <v>414</v>
      </c>
      <c r="F9" s="388" t="s">
        <v>415</v>
      </c>
      <c r="G9" s="388" t="s">
        <v>416</v>
      </c>
    </row>
    <row r="10" spans="1:8" ht="9.75" customHeight="1">
      <c r="A10" s="389"/>
      <c r="B10" s="389"/>
      <c r="C10" s="389"/>
      <c r="D10" s="389"/>
      <c r="E10" s="389"/>
      <c r="F10" s="389"/>
      <c r="G10" s="389"/>
    </row>
    <row r="11" spans="1:8">
      <c r="A11" s="390" t="s">
        <v>57</v>
      </c>
      <c r="B11" s="391">
        <v>1659397543</v>
      </c>
      <c r="C11" s="391">
        <v>0</v>
      </c>
      <c r="D11" s="391">
        <f>B11+C11</f>
        <v>1659397543</v>
      </c>
      <c r="E11" s="391">
        <v>1846163237</v>
      </c>
      <c r="F11" s="391">
        <f>E11</f>
        <v>1846163237</v>
      </c>
      <c r="G11" s="392">
        <f>F11-B11</f>
        <v>186765694</v>
      </c>
    </row>
    <row r="12" spans="1:8" ht="15.75" customHeight="1">
      <c r="A12" s="390" t="s">
        <v>58</v>
      </c>
      <c r="B12" s="391">
        <v>0</v>
      </c>
      <c r="C12" s="391">
        <v>0</v>
      </c>
      <c r="D12" s="391">
        <f>B12+C12</f>
        <v>0</v>
      </c>
      <c r="E12" s="391">
        <v>0</v>
      </c>
      <c r="F12" s="391">
        <v>0</v>
      </c>
      <c r="G12" s="392">
        <f t="shared" ref="G12:G17" si="0">F12-B12</f>
        <v>0</v>
      </c>
    </row>
    <row r="13" spans="1:8">
      <c r="A13" s="390" t="s">
        <v>59</v>
      </c>
      <c r="B13" s="391">
        <v>0</v>
      </c>
      <c r="C13" s="391">
        <v>0</v>
      </c>
      <c r="D13" s="391">
        <f t="shared" ref="D13:D20" si="1">B13+C13</f>
        <v>0</v>
      </c>
      <c r="E13" s="391">
        <v>0</v>
      </c>
      <c r="F13" s="391">
        <v>0</v>
      </c>
      <c r="G13" s="392">
        <f t="shared" si="0"/>
        <v>0</v>
      </c>
      <c r="H13" s="393"/>
    </row>
    <row r="14" spans="1:8">
      <c r="A14" s="390" t="s">
        <v>60</v>
      </c>
      <c r="B14" s="394">
        <v>1882343738</v>
      </c>
      <c r="C14" s="391">
        <v>0</v>
      </c>
      <c r="D14" s="391">
        <f t="shared" si="1"/>
        <v>1882343738</v>
      </c>
      <c r="E14" s="391">
        <v>2250191609.21</v>
      </c>
      <c r="F14" s="391">
        <f t="shared" ref="F14:F20" si="2">E14</f>
        <v>2250191609.21</v>
      </c>
      <c r="G14" s="392">
        <f>F14-B14</f>
        <v>367847871.21000004</v>
      </c>
    </row>
    <row r="15" spans="1:8">
      <c r="A15" s="390" t="s">
        <v>61</v>
      </c>
      <c r="B15" s="394">
        <v>120749722</v>
      </c>
      <c r="C15" s="391">
        <v>0</v>
      </c>
      <c r="D15" s="391">
        <f t="shared" si="1"/>
        <v>120749722</v>
      </c>
      <c r="E15" s="394">
        <v>601268083.21000004</v>
      </c>
      <c r="F15" s="391">
        <f t="shared" si="2"/>
        <v>601268083.21000004</v>
      </c>
      <c r="G15" s="392">
        <f>F15-B15</f>
        <v>480518361.21000004</v>
      </c>
    </row>
    <row r="16" spans="1:8">
      <c r="A16" s="390" t="s">
        <v>62</v>
      </c>
      <c r="B16" s="394">
        <v>18547471</v>
      </c>
      <c r="C16" s="391">
        <v>0</v>
      </c>
      <c r="D16" s="391">
        <f>B16+C16</f>
        <v>18547471</v>
      </c>
      <c r="E16" s="394">
        <v>352780906.20999998</v>
      </c>
      <c r="F16" s="391">
        <f t="shared" si="2"/>
        <v>352780906.20999998</v>
      </c>
      <c r="G16" s="392">
        <f>F16-B16</f>
        <v>334233435.20999998</v>
      </c>
    </row>
    <row r="17" spans="1:9" s="395" customFormat="1" ht="27.75" customHeight="1">
      <c r="A17" s="390" t="s">
        <v>417</v>
      </c>
      <c r="B17" s="394">
        <v>0</v>
      </c>
      <c r="C17" s="391">
        <v>0</v>
      </c>
      <c r="D17" s="391">
        <f t="shared" si="1"/>
        <v>0</v>
      </c>
      <c r="E17" s="391">
        <v>0</v>
      </c>
      <c r="F17" s="391">
        <f t="shared" si="2"/>
        <v>0</v>
      </c>
      <c r="G17" s="392">
        <f t="shared" si="0"/>
        <v>0</v>
      </c>
    </row>
    <row r="18" spans="1:9" ht="44.25" customHeight="1">
      <c r="A18" s="390" t="s">
        <v>418</v>
      </c>
      <c r="B18" s="394">
        <v>85821538036</v>
      </c>
      <c r="C18" s="391">
        <v>0</v>
      </c>
      <c r="D18" s="391">
        <f t="shared" si="1"/>
        <v>85821538036</v>
      </c>
      <c r="E18" s="396">
        <v>92152412806.569977</v>
      </c>
      <c r="F18" s="391">
        <f t="shared" si="2"/>
        <v>92152412806.569977</v>
      </c>
      <c r="G18" s="392">
        <f>F18-B18</f>
        <v>6330874770.5699768</v>
      </c>
      <c r="H18" s="393"/>
    </row>
    <row r="19" spans="1:9" ht="28.5" customHeight="1">
      <c r="A19" s="390" t="s">
        <v>124</v>
      </c>
      <c r="B19" s="394">
        <v>2726903207</v>
      </c>
      <c r="C19" s="391">
        <v>0</v>
      </c>
      <c r="D19" s="391">
        <f t="shared" si="1"/>
        <v>2726903207</v>
      </c>
      <c r="E19" s="396">
        <v>2906056532.8499999</v>
      </c>
      <c r="F19" s="391">
        <f t="shared" si="2"/>
        <v>2906056532.8499999</v>
      </c>
      <c r="G19" s="392">
        <f>F19-B19</f>
        <v>179153325.8499999</v>
      </c>
      <c r="H19" s="397"/>
    </row>
    <row r="20" spans="1:9" ht="21" customHeight="1">
      <c r="A20" s="390" t="s">
        <v>372</v>
      </c>
      <c r="B20" s="394">
        <v>0</v>
      </c>
      <c r="C20" s="391">
        <v>0</v>
      </c>
      <c r="D20" s="391">
        <f t="shared" si="1"/>
        <v>0</v>
      </c>
      <c r="E20" s="396">
        <v>0</v>
      </c>
      <c r="F20" s="391">
        <f t="shared" si="2"/>
        <v>0</v>
      </c>
      <c r="G20" s="392">
        <f>F20-B20</f>
        <v>0</v>
      </c>
      <c r="H20" s="397"/>
    </row>
    <row r="21" spans="1:9" s="402" customFormat="1" ht="21.75" customHeight="1">
      <c r="A21" s="398" t="s">
        <v>221</v>
      </c>
      <c r="B21" s="399">
        <f>B11+B12+B13+B14+B15+B16+B17+B18+B19+B20</f>
        <v>92229479717</v>
      </c>
      <c r="C21" s="399">
        <f>C11+C12+C13+C14+C15+C16+C17+C18+C19+C20</f>
        <v>0</v>
      </c>
      <c r="D21" s="399">
        <f>D11+D12+D13+D14+D15+D16+D17+D18+D19+D20</f>
        <v>92229479717</v>
      </c>
      <c r="E21" s="399">
        <f>E11+E12+E13+E14+E15+E16+E17+E18+E19+E20</f>
        <v>100108873175.04999</v>
      </c>
      <c r="F21" s="399">
        <f>F11+F12+F13+F14+F15+F16+F17+F18+F19+F20</f>
        <v>100108873175.04999</v>
      </c>
      <c r="G21" s="1615">
        <f>SUM(G11:G20)</f>
        <v>7879393458.0499763</v>
      </c>
      <c r="H21" s="400"/>
      <c r="I21" s="401"/>
    </row>
    <row r="22" spans="1:9" s="402" customFormat="1" ht="22.5" customHeight="1">
      <c r="B22" s="403"/>
      <c r="E22" s="1616" t="s">
        <v>419</v>
      </c>
      <c r="F22" s="1616"/>
      <c r="G22" s="1615"/>
      <c r="H22" s="401"/>
      <c r="I22" s="401"/>
    </row>
    <row r="23" spans="1:9" ht="12.75" customHeight="1">
      <c r="B23" s="397"/>
    </row>
    <row r="24" spans="1:9" ht="21" customHeight="1">
      <c r="A24" s="1617" t="s">
        <v>420</v>
      </c>
      <c r="B24" s="1618" t="s">
        <v>404</v>
      </c>
      <c r="C24" s="1618"/>
      <c r="D24" s="1618"/>
      <c r="E24" s="1618"/>
      <c r="F24" s="1618"/>
      <c r="G24" s="1618"/>
    </row>
    <row r="25" spans="1:9" ht="40.5" customHeight="1">
      <c r="A25" s="1617"/>
      <c r="B25" s="387" t="s">
        <v>405</v>
      </c>
      <c r="C25" s="387" t="s">
        <v>406</v>
      </c>
      <c r="D25" s="387" t="s">
        <v>407</v>
      </c>
      <c r="E25" s="387" t="s">
        <v>408</v>
      </c>
      <c r="F25" s="387" t="s">
        <v>409</v>
      </c>
      <c r="G25" s="387" t="s">
        <v>410</v>
      </c>
    </row>
    <row r="26" spans="1:9">
      <c r="A26" s="1617"/>
      <c r="B26" s="388" t="s">
        <v>411</v>
      </c>
      <c r="C26" s="388" t="s">
        <v>412</v>
      </c>
      <c r="D26" s="388" t="s">
        <v>413</v>
      </c>
      <c r="E26" s="388" t="s">
        <v>414</v>
      </c>
      <c r="F26" s="388" t="s">
        <v>415</v>
      </c>
      <c r="G26" s="388" t="s">
        <v>416</v>
      </c>
    </row>
    <row r="27" spans="1:9" ht="9.75" customHeight="1">
      <c r="A27" s="389"/>
      <c r="B27" s="389"/>
      <c r="C27" s="389"/>
      <c r="D27" s="389"/>
      <c r="E27" s="389"/>
      <c r="F27" s="389"/>
      <c r="G27" s="389"/>
    </row>
    <row r="28" spans="1:9" ht="25.5">
      <c r="A28" s="404" t="s">
        <v>421</v>
      </c>
      <c r="B28" s="405">
        <f>SUM(B29:B36)</f>
        <v>92229479717</v>
      </c>
      <c r="C28" s="405">
        <f>SUM(C29:C36)</f>
        <v>0</v>
      </c>
      <c r="D28" s="405">
        <f>SUM(D29:D36)</f>
        <v>92229479717</v>
      </c>
      <c r="E28" s="405">
        <f t="shared" ref="E28:G28" si="3">SUM(E29:E36)</f>
        <v>100108873175.04999</v>
      </c>
      <c r="F28" s="405">
        <f t="shared" si="3"/>
        <v>100108873175.04999</v>
      </c>
      <c r="G28" s="405">
        <f t="shared" si="3"/>
        <v>7879393458.0499763</v>
      </c>
    </row>
    <row r="29" spans="1:9">
      <c r="A29" s="406" t="s">
        <v>57</v>
      </c>
      <c r="B29" s="394">
        <f>B11</f>
        <v>1659397543</v>
      </c>
      <c r="C29" s="394">
        <f>C11</f>
        <v>0</v>
      </c>
      <c r="D29" s="391">
        <f>B29+C29</f>
        <v>1659397543</v>
      </c>
      <c r="E29" s="391">
        <f>E11</f>
        <v>1846163237</v>
      </c>
      <c r="F29" s="394">
        <f>E29</f>
        <v>1846163237</v>
      </c>
      <c r="G29" s="392">
        <f>F29-B29</f>
        <v>186765694</v>
      </c>
    </row>
    <row r="30" spans="1:9">
      <c r="A30" s="406" t="s">
        <v>58</v>
      </c>
      <c r="B30" s="394">
        <f t="shared" ref="B30:C34" si="4">B12</f>
        <v>0</v>
      </c>
      <c r="C30" s="394">
        <f t="shared" si="4"/>
        <v>0</v>
      </c>
      <c r="D30" s="391">
        <f t="shared" ref="D30:D36" si="5">B30+C30</f>
        <v>0</v>
      </c>
      <c r="E30" s="391">
        <f t="shared" ref="E30:E33" si="6">E12</f>
        <v>0</v>
      </c>
      <c r="F30" s="394">
        <f t="shared" ref="F30:F36" si="7">E30</f>
        <v>0</v>
      </c>
      <c r="G30" s="392">
        <f t="shared" ref="G30:G36" si="8">F30-B30</f>
        <v>0</v>
      </c>
    </row>
    <row r="31" spans="1:9">
      <c r="A31" s="406" t="s">
        <v>59</v>
      </c>
      <c r="B31" s="394">
        <f t="shared" si="4"/>
        <v>0</v>
      </c>
      <c r="C31" s="394">
        <f t="shared" si="4"/>
        <v>0</v>
      </c>
      <c r="D31" s="391">
        <f t="shared" si="5"/>
        <v>0</v>
      </c>
      <c r="E31" s="391">
        <f t="shared" si="6"/>
        <v>0</v>
      </c>
      <c r="F31" s="394">
        <f t="shared" si="7"/>
        <v>0</v>
      </c>
      <c r="G31" s="392">
        <f t="shared" si="8"/>
        <v>0</v>
      </c>
    </row>
    <row r="32" spans="1:9">
      <c r="A32" s="406" t="s">
        <v>60</v>
      </c>
      <c r="B32" s="394">
        <f t="shared" si="4"/>
        <v>1882343738</v>
      </c>
      <c r="C32" s="394">
        <f t="shared" si="4"/>
        <v>0</v>
      </c>
      <c r="D32" s="391">
        <f t="shared" si="5"/>
        <v>1882343738</v>
      </c>
      <c r="E32" s="391">
        <f t="shared" si="6"/>
        <v>2250191609.21</v>
      </c>
      <c r="F32" s="394">
        <f t="shared" si="7"/>
        <v>2250191609.21</v>
      </c>
      <c r="G32" s="392">
        <f t="shared" si="8"/>
        <v>367847871.21000004</v>
      </c>
    </row>
    <row r="33" spans="1:10">
      <c r="A33" s="406" t="s">
        <v>61</v>
      </c>
      <c r="B33" s="394">
        <f t="shared" si="4"/>
        <v>120749722</v>
      </c>
      <c r="C33" s="394">
        <f t="shared" si="4"/>
        <v>0</v>
      </c>
      <c r="D33" s="391">
        <f t="shared" si="5"/>
        <v>120749722</v>
      </c>
      <c r="E33" s="391">
        <f t="shared" si="6"/>
        <v>601268083.21000004</v>
      </c>
      <c r="F33" s="394">
        <f t="shared" si="7"/>
        <v>601268083.21000004</v>
      </c>
      <c r="G33" s="392">
        <f t="shared" si="8"/>
        <v>480518361.21000004</v>
      </c>
    </row>
    <row r="34" spans="1:10">
      <c r="A34" s="406" t="s">
        <v>62</v>
      </c>
      <c r="B34" s="394">
        <f t="shared" si="4"/>
        <v>18547471</v>
      </c>
      <c r="C34" s="394">
        <f t="shared" si="4"/>
        <v>0</v>
      </c>
      <c r="D34" s="391">
        <f t="shared" si="5"/>
        <v>18547471</v>
      </c>
      <c r="E34" s="391">
        <f>E16</f>
        <v>352780906.20999998</v>
      </c>
      <c r="F34" s="394">
        <f t="shared" si="7"/>
        <v>352780906.20999998</v>
      </c>
      <c r="G34" s="392">
        <f t="shared" si="8"/>
        <v>334233435.20999998</v>
      </c>
    </row>
    <row r="35" spans="1:10" ht="38.25">
      <c r="A35" s="406" t="s">
        <v>418</v>
      </c>
      <c r="B35" s="394">
        <f>B18</f>
        <v>85821538036</v>
      </c>
      <c r="C35" s="394">
        <f>C18</f>
        <v>0</v>
      </c>
      <c r="D35" s="391">
        <f t="shared" si="5"/>
        <v>85821538036</v>
      </c>
      <c r="E35" s="394">
        <f>E18</f>
        <v>92152412806.569977</v>
      </c>
      <c r="F35" s="394">
        <f t="shared" si="7"/>
        <v>92152412806.569977</v>
      </c>
      <c r="G35" s="392">
        <f t="shared" si="8"/>
        <v>6330874770.5699768</v>
      </c>
      <c r="H35" s="393"/>
      <c r="I35" s="393"/>
      <c r="J35" s="393"/>
    </row>
    <row r="36" spans="1:10" ht="36" customHeight="1">
      <c r="A36" s="406" t="s">
        <v>124</v>
      </c>
      <c r="B36" s="394">
        <f>B19</f>
        <v>2726903207</v>
      </c>
      <c r="C36" s="394">
        <f>C19</f>
        <v>0</v>
      </c>
      <c r="D36" s="391">
        <f t="shared" si="5"/>
        <v>2726903207</v>
      </c>
      <c r="E36" s="394">
        <f>E19</f>
        <v>2906056532.8499999</v>
      </c>
      <c r="F36" s="394">
        <f t="shared" si="7"/>
        <v>2906056532.8499999</v>
      </c>
      <c r="G36" s="392">
        <f t="shared" si="8"/>
        <v>179153325.8499999</v>
      </c>
    </row>
    <row r="37" spans="1:10" ht="53.25" customHeight="1">
      <c r="A37" s="404" t="s">
        <v>422</v>
      </c>
      <c r="B37" s="405">
        <f>SUM(B38:B41)</f>
        <v>0</v>
      </c>
      <c r="C37" s="405">
        <f>SUM(C38:C41)</f>
        <v>0</v>
      </c>
      <c r="D37" s="405">
        <f t="shared" ref="D37:G37" si="9">SUM(D38:D41)</f>
        <v>0</v>
      </c>
      <c r="E37" s="405">
        <v>0</v>
      </c>
      <c r="F37" s="405">
        <f t="shared" si="9"/>
        <v>0</v>
      </c>
      <c r="G37" s="405">
        <f t="shared" si="9"/>
        <v>0</v>
      </c>
    </row>
    <row r="38" spans="1:10">
      <c r="A38" s="406" t="s">
        <v>58</v>
      </c>
      <c r="B38" s="391">
        <v>0</v>
      </c>
      <c r="C38" s="391">
        <v>0</v>
      </c>
      <c r="D38" s="391">
        <f>B38+C38</f>
        <v>0</v>
      </c>
      <c r="E38" s="391">
        <v>0</v>
      </c>
      <c r="F38" s="391">
        <v>0</v>
      </c>
      <c r="G38" s="392">
        <f t="shared" ref="G38:G41" si="10">F38-B38</f>
        <v>0</v>
      </c>
    </row>
    <row r="39" spans="1:10">
      <c r="A39" s="406" t="s">
        <v>61</v>
      </c>
      <c r="B39" s="391">
        <v>0</v>
      </c>
      <c r="C39" s="391">
        <v>0</v>
      </c>
      <c r="D39" s="391">
        <v>0</v>
      </c>
      <c r="E39" s="391">
        <v>0</v>
      </c>
      <c r="F39" s="391">
        <v>0</v>
      </c>
      <c r="G39" s="392">
        <f t="shared" si="10"/>
        <v>0</v>
      </c>
    </row>
    <row r="40" spans="1:10" ht="25.5">
      <c r="A40" s="406" t="s">
        <v>417</v>
      </c>
      <c r="B40" s="394">
        <v>0</v>
      </c>
      <c r="C40" s="391">
        <v>0</v>
      </c>
      <c r="D40" s="391">
        <f t="shared" ref="D40:D41" si="11">B40+C40</f>
        <v>0</v>
      </c>
      <c r="E40" s="391">
        <v>0</v>
      </c>
      <c r="F40" s="394">
        <v>0</v>
      </c>
      <c r="G40" s="392">
        <f t="shared" si="10"/>
        <v>0</v>
      </c>
      <c r="I40" s="407"/>
    </row>
    <row r="41" spans="1:10" ht="25.5">
      <c r="A41" s="406" t="s">
        <v>124</v>
      </c>
      <c r="B41" s="394">
        <v>0</v>
      </c>
      <c r="C41" s="391">
        <v>0</v>
      </c>
      <c r="D41" s="391">
        <f t="shared" si="11"/>
        <v>0</v>
      </c>
      <c r="E41" s="391">
        <v>0</v>
      </c>
      <c r="F41" s="394">
        <v>0</v>
      </c>
      <c r="G41" s="392">
        <f t="shared" si="10"/>
        <v>0</v>
      </c>
    </row>
    <row r="42" spans="1:10">
      <c r="A42" s="404" t="s">
        <v>372</v>
      </c>
      <c r="B42" s="408">
        <f>B43</f>
        <v>0</v>
      </c>
      <c r="C42" s="408">
        <f t="shared" ref="C42:D42" si="12">C43</f>
        <v>0</v>
      </c>
      <c r="D42" s="408">
        <f t="shared" si="12"/>
        <v>0</v>
      </c>
      <c r="E42" s="408">
        <f>E43</f>
        <v>0</v>
      </c>
      <c r="F42" s="408">
        <f>F43</f>
        <v>0</v>
      </c>
      <c r="G42" s="408">
        <f>G43</f>
        <v>0</v>
      </c>
    </row>
    <row r="43" spans="1:10">
      <c r="A43" s="406" t="s">
        <v>372</v>
      </c>
      <c r="B43" s="394">
        <f>B20</f>
        <v>0</v>
      </c>
      <c r="C43" s="394">
        <f>C20</f>
        <v>0</v>
      </c>
      <c r="D43" s="391">
        <f>B43+C43</f>
        <v>0</v>
      </c>
      <c r="E43" s="394">
        <f>E20</f>
        <v>0</v>
      </c>
      <c r="F43" s="394">
        <f>F20</f>
        <v>0</v>
      </c>
      <c r="G43" s="392">
        <f>F43-B43</f>
        <v>0</v>
      </c>
      <c r="H43" s="393"/>
      <c r="I43" s="393"/>
      <c r="J43" s="393"/>
    </row>
    <row r="44" spans="1:10" s="402" customFormat="1" ht="21" customHeight="1">
      <c r="A44" s="398" t="s">
        <v>352</v>
      </c>
      <c r="B44" s="399">
        <f>B42+B37+B28</f>
        <v>92229479717</v>
      </c>
      <c r="C44" s="399">
        <f>C42+C37+C28</f>
        <v>0</v>
      </c>
      <c r="D44" s="399">
        <f>D42+D37+D28</f>
        <v>92229479717</v>
      </c>
      <c r="E44" s="399">
        <f>E42+E37+E28</f>
        <v>100108873175.04999</v>
      </c>
      <c r="F44" s="399">
        <f>F42+F37+F28</f>
        <v>100108873175.04999</v>
      </c>
      <c r="G44" s="1615">
        <f>G28+G37+G42</f>
        <v>7879393458.0499763</v>
      </c>
    </row>
    <row r="45" spans="1:10" ht="26.25" customHeight="1">
      <c r="E45" s="1616" t="s">
        <v>419</v>
      </c>
      <c r="F45" s="1616"/>
      <c r="G45" s="1615"/>
    </row>
    <row r="46" spans="1:10" ht="17.25" customHeight="1"/>
    <row r="47" spans="1:10" ht="28.5" customHeight="1">
      <c r="A47" s="1611" t="s">
        <v>423</v>
      </c>
      <c r="B47" s="1611"/>
      <c r="C47" s="1611"/>
      <c r="D47" s="1611"/>
      <c r="E47" s="1611"/>
      <c r="F47" s="1611"/>
      <c r="G47" s="1611"/>
    </row>
    <row r="48" spans="1:10">
      <c r="A48" s="1612"/>
      <c r="B48" s="1612"/>
      <c r="C48" s="1612"/>
      <c r="D48" s="1612"/>
      <c r="E48" s="1612"/>
      <c r="F48" s="1612"/>
      <c r="G48" s="1612"/>
      <c r="I48" s="409"/>
    </row>
    <row r="49" spans="1:7">
      <c r="A49" s="410"/>
      <c r="E49" s="393"/>
      <c r="G49" s="411"/>
    </row>
    <row r="50" spans="1:7">
      <c r="A50" s="1613"/>
      <c r="B50" s="1614"/>
      <c r="C50" s="1614"/>
      <c r="D50" s="1614"/>
      <c r="E50" s="1614"/>
      <c r="F50" s="1614"/>
      <c r="G50" s="1614"/>
    </row>
    <row r="51" spans="1:7">
      <c r="D51" s="407"/>
    </row>
    <row r="52" spans="1:7">
      <c r="F52" s="407"/>
    </row>
    <row r="53" spans="1:7">
      <c r="F53" s="407"/>
    </row>
  </sheetData>
  <mergeCells count="15">
    <mergeCell ref="A2:G2"/>
    <mergeCell ref="A3:G3"/>
    <mergeCell ref="A4:G4"/>
    <mergeCell ref="A6:G6"/>
    <mergeCell ref="A7:A9"/>
    <mergeCell ref="B7:G7"/>
    <mergeCell ref="A47:G47"/>
    <mergeCell ref="A48:G48"/>
    <mergeCell ref="A50:G50"/>
    <mergeCell ref="G21:G22"/>
    <mergeCell ref="E22:F22"/>
    <mergeCell ref="A24:A26"/>
    <mergeCell ref="B24:G24"/>
    <mergeCell ref="G44:G45"/>
    <mergeCell ref="E45:F45"/>
  </mergeCells>
  <printOptions horizontalCentered="1"/>
  <pageMargins left="0.70866141732283472" right="0.70866141732283472" top="0.74803149606299213" bottom="0.74803149606299213" header="0.31496062992125984" footer="0.31496062992125984"/>
  <pageSetup scale="64"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2:K83"/>
  <sheetViews>
    <sheetView workbookViewId="0">
      <selection activeCell="A83" sqref="A83"/>
    </sheetView>
  </sheetViews>
  <sheetFormatPr baseColWidth="10" defaultRowHeight="12.75"/>
  <cols>
    <col min="1" max="16384" width="11.42578125" style="422"/>
  </cols>
  <sheetData>
    <row r="2" spans="1:11" ht="15">
      <c r="A2" s="421" t="s">
        <v>504</v>
      </c>
    </row>
    <row r="3" spans="1:11" ht="15">
      <c r="A3" s="423" t="s">
        <v>424</v>
      </c>
    </row>
    <row r="4" spans="1:11" ht="15">
      <c r="A4" s="421" t="s">
        <v>505</v>
      </c>
    </row>
    <row r="5" spans="1:11" ht="15">
      <c r="A5" s="423" t="s">
        <v>506</v>
      </c>
    </row>
    <row r="10" spans="1:11">
      <c r="A10" s="414" t="s">
        <v>425</v>
      </c>
      <c r="B10" s="414" t="s">
        <v>426</v>
      </c>
      <c r="F10" s="413" t="s">
        <v>427</v>
      </c>
      <c r="G10" s="413" t="s">
        <v>428</v>
      </c>
      <c r="H10" s="413" t="s">
        <v>429</v>
      </c>
      <c r="I10" s="413" t="s">
        <v>430</v>
      </c>
      <c r="J10" s="413" t="s">
        <v>431</v>
      </c>
      <c r="K10" s="413" t="s">
        <v>432</v>
      </c>
    </row>
    <row r="11" spans="1:11">
      <c r="F11" s="415" t="s">
        <v>507</v>
      </c>
      <c r="G11" s="415" t="s">
        <v>433</v>
      </c>
      <c r="H11" s="415" t="s">
        <v>436</v>
      </c>
      <c r="I11" s="415" t="s">
        <v>508</v>
      </c>
      <c r="J11" s="415" t="s">
        <v>509</v>
      </c>
      <c r="K11" s="415" t="s">
        <v>437</v>
      </c>
    </row>
    <row r="12" spans="1:11">
      <c r="G12" s="415" t="s">
        <v>435</v>
      </c>
    </row>
    <row r="13" spans="1:11">
      <c r="A13" s="416" t="s">
        <v>438</v>
      </c>
      <c r="B13" s="416" t="s">
        <v>439</v>
      </c>
      <c r="F13" s="417">
        <v>6635474155.4899998</v>
      </c>
      <c r="G13" s="417">
        <v>450080182.12</v>
      </c>
      <c r="H13" s="417">
        <v>7085554337.6099997</v>
      </c>
      <c r="I13" s="417">
        <v>7084257272.8500004</v>
      </c>
      <c r="J13" s="417">
        <v>7083623721.4300003</v>
      </c>
      <c r="K13" s="417">
        <v>1297064.76</v>
      </c>
    </row>
    <row r="14" spans="1:11">
      <c r="A14" s="418">
        <v>1</v>
      </c>
      <c r="B14" s="419" t="s">
        <v>440</v>
      </c>
      <c r="F14" s="420">
        <v>2542074835.8099999</v>
      </c>
      <c r="G14" s="420">
        <v>135412824.38</v>
      </c>
      <c r="H14" s="420">
        <v>2677487660.1900001</v>
      </c>
      <c r="I14" s="420">
        <v>2677487660.1900001</v>
      </c>
      <c r="J14" s="420">
        <v>2677262920.1900001</v>
      </c>
      <c r="K14" s="420">
        <v>0</v>
      </c>
    </row>
    <row r="15" spans="1:11">
      <c r="A15" s="418">
        <v>2</v>
      </c>
      <c r="B15" s="419" t="s">
        <v>441</v>
      </c>
      <c r="F15" s="420">
        <v>351454721.38</v>
      </c>
      <c r="G15" s="420">
        <v>30457371.27</v>
      </c>
      <c r="H15" s="420">
        <v>381912092.64999998</v>
      </c>
      <c r="I15" s="420">
        <v>381874221.80000001</v>
      </c>
      <c r="J15" s="420">
        <v>381873919.30000001</v>
      </c>
      <c r="K15" s="420">
        <v>37870.85</v>
      </c>
    </row>
    <row r="16" spans="1:11">
      <c r="A16" s="418">
        <v>3</v>
      </c>
      <c r="B16" s="419" t="s">
        <v>442</v>
      </c>
      <c r="F16" s="420">
        <v>1073923157.54</v>
      </c>
      <c r="G16" s="420">
        <v>167262078.5</v>
      </c>
      <c r="H16" s="420">
        <v>1241185236.04</v>
      </c>
      <c r="I16" s="420">
        <v>1241185236.04</v>
      </c>
      <c r="J16" s="420">
        <v>1240979766.3399999</v>
      </c>
      <c r="K16" s="420">
        <v>0</v>
      </c>
    </row>
    <row r="17" spans="1:11">
      <c r="A17" s="418">
        <v>4</v>
      </c>
      <c r="B17" s="419" t="s">
        <v>443</v>
      </c>
      <c r="F17" s="420">
        <v>416406543.55000001</v>
      </c>
      <c r="G17" s="420">
        <v>76624280.420000002</v>
      </c>
      <c r="H17" s="420">
        <v>493030823.97000003</v>
      </c>
      <c r="I17" s="420">
        <v>493030823.97000003</v>
      </c>
      <c r="J17" s="420">
        <v>493028149.37</v>
      </c>
      <c r="K17" s="420">
        <v>0</v>
      </c>
    </row>
    <row r="18" spans="1:11">
      <c r="A18" s="418">
        <v>5</v>
      </c>
      <c r="B18" s="419" t="s">
        <v>444</v>
      </c>
      <c r="F18" s="420">
        <v>1873079622.8800001</v>
      </c>
      <c r="G18" s="420">
        <v>313397323.75999999</v>
      </c>
      <c r="H18" s="420">
        <v>2186476946.6399999</v>
      </c>
      <c r="I18" s="420">
        <v>2185217752.73</v>
      </c>
      <c r="J18" s="420">
        <v>2185103621.1100001</v>
      </c>
      <c r="K18" s="420">
        <v>1259193.9099999999</v>
      </c>
    </row>
    <row r="19" spans="1:11">
      <c r="A19" s="418">
        <v>6</v>
      </c>
      <c r="B19" s="419" t="s">
        <v>445</v>
      </c>
      <c r="F19" s="420">
        <v>297752593.5</v>
      </c>
      <c r="G19" s="420">
        <v>-260926799.69999999</v>
      </c>
      <c r="H19" s="420">
        <v>36825793.799999997</v>
      </c>
      <c r="I19" s="420">
        <v>36825793.799999997</v>
      </c>
      <c r="J19" s="420">
        <v>36739560.799999997</v>
      </c>
      <c r="K19" s="420">
        <v>0</v>
      </c>
    </row>
    <row r="20" spans="1:11">
      <c r="A20" s="418">
        <v>7</v>
      </c>
      <c r="B20" s="419" t="s">
        <v>446</v>
      </c>
      <c r="F20" s="420">
        <v>80782680.829999998</v>
      </c>
      <c r="G20" s="420">
        <v>-12146896.51</v>
      </c>
      <c r="H20" s="420">
        <v>68635784.319999993</v>
      </c>
      <c r="I20" s="420">
        <v>68635784.319999993</v>
      </c>
      <c r="J20" s="420">
        <v>68635784.319999993</v>
      </c>
      <c r="K20" s="420">
        <v>0</v>
      </c>
    </row>
    <row r="22" spans="1:11">
      <c r="A22" s="416" t="s">
        <v>435</v>
      </c>
      <c r="B22" s="416" t="s">
        <v>447</v>
      </c>
      <c r="F22" s="417">
        <v>383176631.77999997</v>
      </c>
      <c r="G22" s="417">
        <v>647240520.85000002</v>
      </c>
      <c r="H22" s="417">
        <v>1030417152.63</v>
      </c>
      <c r="I22" s="417">
        <v>994780645.59000003</v>
      </c>
      <c r="J22" s="417">
        <v>982136581.75999999</v>
      </c>
      <c r="K22" s="417">
        <v>35636507.039999999</v>
      </c>
    </row>
    <row r="23" spans="1:11">
      <c r="A23" s="418">
        <v>1</v>
      </c>
      <c r="B23" s="419" t="s">
        <v>448</v>
      </c>
      <c r="F23" s="420">
        <v>111529942.13</v>
      </c>
      <c r="G23" s="420">
        <v>94445689.239999995</v>
      </c>
      <c r="H23" s="420">
        <v>205975631.37</v>
      </c>
      <c r="I23" s="420">
        <v>173952302.71000001</v>
      </c>
      <c r="J23" s="420">
        <v>172954558.18000001</v>
      </c>
      <c r="K23" s="420">
        <v>32023328.66</v>
      </c>
    </row>
    <row r="24" spans="1:11">
      <c r="A24" s="418">
        <v>2</v>
      </c>
      <c r="B24" s="419" t="s">
        <v>449</v>
      </c>
      <c r="F24" s="420">
        <v>91763145.159999996</v>
      </c>
      <c r="G24" s="420">
        <v>2534569.64</v>
      </c>
      <c r="H24" s="420">
        <v>94297714.799999997</v>
      </c>
      <c r="I24" s="420">
        <v>91297709.799999997</v>
      </c>
      <c r="J24" s="420">
        <v>89552121</v>
      </c>
      <c r="K24" s="420">
        <v>3000005</v>
      </c>
    </row>
    <row r="25" spans="1:11">
      <c r="A25" s="418">
        <v>3</v>
      </c>
      <c r="B25" s="419" t="s">
        <v>450</v>
      </c>
      <c r="F25" s="420">
        <v>123552</v>
      </c>
      <c r="G25" s="420">
        <v>77700.67</v>
      </c>
      <c r="H25" s="420">
        <v>201252.67</v>
      </c>
      <c r="I25" s="420">
        <v>201252.67</v>
      </c>
      <c r="J25" s="420">
        <v>201252.67</v>
      </c>
      <c r="K25" s="420">
        <v>0</v>
      </c>
    </row>
    <row r="26" spans="1:11">
      <c r="A26" s="418">
        <v>4</v>
      </c>
      <c r="B26" s="419" t="s">
        <v>451</v>
      </c>
      <c r="F26" s="420">
        <v>3645847.23</v>
      </c>
      <c r="G26" s="420">
        <v>13997419.02</v>
      </c>
      <c r="H26" s="420">
        <v>17643266.25</v>
      </c>
      <c r="I26" s="420">
        <v>17635698.77</v>
      </c>
      <c r="J26" s="420">
        <v>16939236.199999999</v>
      </c>
      <c r="K26" s="420">
        <v>7567.48</v>
      </c>
    </row>
    <row r="27" spans="1:11">
      <c r="A27" s="418">
        <v>5</v>
      </c>
      <c r="B27" s="419" t="s">
        <v>452</v>
      </c>
      <c r="F27" s="420">
        <v>6779190.3099999996</v>
      </c>
      <c r="G27" s="420">
        <v>402805588.25</v>
      </c>
      <c r="H27" s="420">
        <v>409584778.56</v>
      </c>
      <c r="I27" s="420">
        <v>409583077.00999999</v>
      </c>
      <c r="J27" s="420">
        <v>401070227.56999999</v>
      </c>
      <c r="K27" s="420">
        <v>1701.55</v>
      </c>
    </row>
    <row r="28" spans="1:11">
      <c r="A28" s="418">
        <v>6</v>
      </c>
      <c r="B28" s="419" t="s">
        <v>453</v>
      </c>
      <c r="F28" s="420">
        <v>84183872.180000007</v>
      </c>
      <c r="G28" s="420">
        <v>11624024.59</v>
      </c>
      <c r="H28" s="420">
        <v>95807896.769999996</v>
      </c>
      <c r="I28" s="420">
        <v>95262136.280000001</v>
      </c>
      <c r="J28" s="420">
        <v>94947509.079999998</v>
      </c>
      <c r="K28" s="420">
        <v>545760.48999999987</v>
      </c>
    </row>
    <row r="29" spans="1:11">
      <c r="A29" s="418">
        <v>7</v>
      </c>
      <c r="B29" s="419" t="s">
        <v>454</v>
      </c>
      <c r="F29" s="420">
        <v>68469447.609999999</v>
      </c>
      <c r="G29" s="420">
        <v>101565830.62</v>
      </c>
      <c r="H29" s="420">
        <v>170035278.22999999</v>
      </c>
      <c r="I29" s="420">
        <v>170034805.28</v>
      </c>
      <c r="J29" s="420">
        <v>169822275.59</v>
      </c>
      <c r="K29" s="420">
        <v>472.95</v>
      </c>
    </row>
    <row r="30" spans="1:11">
      <c r="A30" s="418">
        <v>8</v>
      </c>
      <c r="B30" s="419" t="s">
        <v>455</v>
      </c>
      <c r="F30" s="420">
        <v>1850000</v>
      </c>
      <c r="G30" s="420">
        <v>16289912.16</v>
      </c>
      <c r="H30" s="420">
        <v>18139912.16</v>
      </c>
      <c r="I30" s="420">
        <v>18137348.940000001</v>
      </c>
      <c r="J30" s="420">
        <v>18106786.420000002</v>
      </c>
      <c r="K30" s="420">
        <v>2563.2199999999998</v>
      </c>
    </row>
    <row r="31" spans="1:11">
      <c r="A31" s="418">
        <v>9</v>
      </c>
      <c r="B31" s="419" t="s">
        <v>456</v>
      </c>
      <c r="F31" s="420">
        <v>14831635.16</v>
      </c>
      <c r="G31" s="420">
        <v>3899786.66</v>
      </c>
      <c r="H31" s="420">
        <v>18731421.82</v>
      </c>
      <c r="I31" s="420">
        <v>18676314.129999999</v>
      </c>
      <c r="J31" s="420">
        <v>18542615.050000001</v>
      </c>
      <c r="K31" s="420">
        <v>55107.69</v>
      </c>
    </row>
    <row r="33" spans="1:11">
      <c r="A33" s="416" t="s">
        <v>457</v>
      </c>
      <c r="B33" s="416" t="s">
        <v>458</v>
      </c>
      <c r="F33" s="417">
        <v>1017207937.63</v>
      </c>
      <c r="G33" s="417">
        <v>1722996713.01</v>
      </c>
      <c r="H33" s="417">
        <v>2740204650.6399999</v>
      </c>
      <c r="I33" s="417">
        <v>2618294828.7399998</v>
      </c>
      <c r="J33" s="417">
        <v>2596263649.5300002</v>
      </c>
      <c r="K33" s="417">
        <v>121909821.90000001</v>
      </c>
    </row>
    <row r="34" spans="1:11">
      <c r="A34" s="418">
        <v>1</v>
      </c>
      <c r="B34" s="419" t="s">
        <v>459</v>
      </c>
      <c r="F34" s="420">
        <v>101280143.41</v>
      </c>
      <c r="G34" s="420">
        <v>253647728.61000001</v>
      </c>
      <c r="H34" s="420">
        <v>354927872.01999998</v>
      </c>
      <c r="I34" s="420">
        <v>339697620.64999998</v>
      </c>
      <c r="J34" s="420">
        <v>330517395.06999999</v>
      </c>
      <c r="K34" s="420">
        <v>15230251.369999999</v>
      </c>
    </row>
    <row r="35" spans="1:11">
      <c r="A35" s="418">
        <v>2</v>
      </c>
      <c r="B35" s="419" t="s">
        <v>460</v>
      </c>
      <c r="F35" s="420">
        <v>184391362.88</v>
      </c>
      <c r="G35" s="420">
        <v>63189823.280000001</v>
      </c>
      <c r="H35" s="420">
        <v>247581186.16</v>
      </c>
      <c r="I35" s="420">
        <v>228146412.55000001</v>
      </c>
      <c r="J35" s="420">
        <v>227958195.50999999</v>
      </c>
      <c r="K35" s="420">
        <v>19434773.610000003</v>
      </c>
    </row>
    <row r="36" spans="1:11">
      <c r="A36" s="418">
        <v>3</v>
      </c>
      <c r="B36" s="419" t="s">
        <v>461</v>
      </c>
      <c r="F36" s="420">
        <v>139534358.08000001</v>
      </c>
      <c r="G36" s="420">
        <v>644222215.37</v>
      </c>
      <c r="H36" s="420">
        <v>783756573.45000005</v>
      </c>
      <c r="I36" s="420">
        <v>712836800.87</v>
      </c>
      <c r="J36" s="420">
        <v>709360293.50999999</v>
      </c>
      <c r="K36" s="420">
        <v>70919772.579999998</v>
      </c>
    </row>
    <row r="37" spans="1:11">
      <c r="A37" s="418">
        <v>4</v>
      </c>
      <c r="B37" s="419" t="s">
        <v>462</v>
      </c>
      <c r="F37" s="420">
        <v>25615273.25</v>
      </c>
      <c r="G37" s="420">
        <v>428003837.45999998</v>
      </c>
      <c r="H37" s="420">
        <v>453619110.70999998</v>
      </c>
      <c r="I37" s="420">
        <v>453616455.24000001</v>
      </c>
      <c r="J37" s="420">
        <v>453059758.12</v>
      </c>
      <c r="K37" s="420">
        <v>2655.47</v>
      </c>
    </row>
    <row r="38" spans="1:11">
      <c r="A38" s="418">
        <v>5</v>
      </c>
      <c r="B38" s="419" t="s">
        <v>463</v>
      </c>
      <c r="F38" s="420">
        <v>102418085.18000001</v>
      </c>
      <c r="G38" s="420">
        <v>123118329.79000001</v>
      </c>
      <c r="H38" s="420">
        <v>225536414.97</v>
      </c>
      <c r="I38" s="420">
        <v>209440824.38999999</v>
      </c>
      <c r="J38" s="420">
        <v>202640242.88</v>
      </c>
      <c r="K38" s="420">
        <v>16095590.58</v>
      </c>
    </row>
    <row r="39" spans="1:11">
      <c r="A39" s="418">
        <v>6</v>
      </c>
      <c r="B39" s="419" t="s">
        <v>464</v>
      </c>
      <c r="F39" s="420">
        <v>226527804.72</v>
      </c>
      <c r="G39" s="420">
        <v>9901079.3800000008</v>
      </c>
      <c r="H39" s="420">
        <v>236428884.09999999</v>
      </c>
      <c r="I39" s="420">
        <v>236421771.12</v>
      </c>
      <c r="J39" s="420">
        <v>236285803.12</v>
      </c>
      <c r="K39" s="420">
        <v>7112.98</v>
      </c>
    </row>
    <row r="40" spans="1:11">
      <c r="A40" s="418">
        <v>7</v>
      </c>
      <c r="B40" s="419" t="s">
        <v>465</v>
      </c>
      <c r="F40" s="420">
        <v>36590276.75</v>
      </c>
      <c r="G40" s="420">
        <v>16092299.73</v>
      </c>
      <c r="H40" s="420">
        <v>52682576.479999997</v>
      </c>
      <c r="I40" s="420">
        <v>52579311.950000003</v>
      </c>
      <c r="J40" s="420">
        <v>51861348.600000001</v>
      </c>
      <c r="K40" s="420">
        <v>103264.53000000007</v>
      </c>
    </row>
    <row r="41" spans="1:11">
      <c r="A41" s="418">
        <v>8</v>
      </c>
      <c r="B41" s="419" t="s">
        <v>466</v>
      </c>
      <c r="F41" s="420">
        <v>29466010.399999999</v>
      </c>
      <c r="G41" s="420">
        <v>236605344.15000001</v>
      </c>
      <c r="H41" s="420">
        <v>266071354.55000001</v>
      </c>
      <c r="I41" s="420">
        <v>266071204.53999999</v>
      </c>
      <c r="J41" s="420">
        <v>265288953.28999999</v>
      </c>
      <c r="K41" s="420">
        <v>150.01</v>
      </c>
    </row>
    <row r="42" spans="1:11">
      <c r="A42" s="418">
        <v>9</v>
      </c>
      <c r="B42" s="419" t="s">
        <v>467</v>
      </c>
      <c r="F42" s="420">
        <v>171384622.96000001</v>
      </c>
      <c r="G42" s="420">
        <v>-51783944.759999998</v>
      </c>
      <c r="H42" s="420">
        <v>119600678.2</v>
      </c>
      <c r="I42" s="420">
        <v>119484427.43000001</v>
      </c>
      <c r="J42" s="420">
        <v>119291659.43000001</v>
      </c>
      <c r="K42" s="420">
        <v>116250.77</v>
      </c>
    </row>
    <row r="44" spans="1:11">
      <c r="A44" s="416" t="s">
        <v>468</v>
      </c>
      <c r="B44" s="416" t="s">
        <v>469</v>
      </c>
      <c r="F44" s="417">
        <v>56840804282.139999</v>
      </c>
      <c r="G44" s="417">
        <v>4766255219.0600004</v>
      </c>
      <c r="H44" s="417">
        <v>61607059501.199997</v>
      </c>
      <c r="I44" s="417">
        <v>58393111069.160004</v>
      </c>
      <c r="J44" s="417">
        <v>57171861895.629997</v>
      </c>
      <c r="K44" s="417">
        <v>3213948432.04</v>
      </c>
    </row>
    <row r="45" spans="1:11">
      <c r="A45" s="418">
        <v>1</v>
      </c>
      <c r="B45" s="419" t="s">
        <v>470</v>
      </c>
      <c r="F45" s="420">
        <v>54247654066.029999</v>
      </c>
      <c r="G45" s="420">
        <v>3562414643.25</v>
      </c>
      <c r="H45" s="420">
        <v>57810068709.279999</v>
      </c>
      <c r="I45" s="420">
        <v>55040283894.510002</v>
      </c>
      <c r="J45" s="420">
        <v>53877666075.360001</v>
      </c>
      <c r="K45" s="420">
        <v>2769784814.77</v>
      </c>
    </row>
    <row r="46" spans="1:11">
      <c r="A46" s="418">
        <v>2</v>
      </c>
      <c r="B46" s="419" t="s">
        <v>471</v>
      </c>
      <c r="F46" s="420">
        <v>200000000</v>
      </c>
      <c r="G46" s="420">
        <v>173927298.34999999</v>
      </c>
      <c r="H46" s="420">
        <v>373927298.35000002</v>
      </c>
      <c r="I46" s="420">
        <v>213407298.34999999</v>
      </c>
      <c r="J46" s="420">
        <v>213407298.34999999</v>
      </c>
      <c r="K46" s="420">
        <v>160520000</v>
      </c>
    </row>
    <row r="47" spans="1:11">
      <c r="A47" s="418">
        <v>3</v>
      </c>
      <c r="B47" s="419" t="s">
        <v>472</v>
      </c>
      <c r="F47" s="420">
        <v>36243881.719999999</v>
      </c>
      <c r="G47" s="420">
        <v>84395221.920000002</v>
      </c>
      <c r="H47" s="420">
        <v>120639103.64</v>
      </c>
      <c r="I47" s="420">
        <v>120033833.64</v>
      </c>
      <c r="J47" s="420">
        <v>120033833.64</v>
      </c>
      <c r="K47" s="420">
        <v>605270</v>
      </c>
    </row>
    <row r="48" spans="1:11">
      <c r="A48" s="418">
        <v>4</v>
      </c>
      <c r="B48" s="419" t="s">
        <v>473</v>
      </c>
      <c r="F48" s="420">
        <v>747153505.26999998</v>
      </c>
      <c r="G48" s="420">
        <v>454412982.87</v>
      </c>
      <c r="H48" s="420">
        <v>1201566488.1400001</v>
      </c>
      <c r="I48" s="420">
        <v>935208532.49000001</v>
      </c>
      <c r="J48" s="420">
        <v>900793178.11000001</v>
      </c>
      <c r="K48" s="420">
        <v>266357955.65000001</v>
      </c>
    </row>
    <row r="49" spans="1:11">
      <c r="A49" s="418">
        <v>5</v>
      </c>
      <c r="B49" s="419" t="s">
        <v>474</v>
      </c>
      <c r="F49" s="420">
        <v>824244813.80999994</v>
      </c>
      <c r="G49" s="420">
        <v>163801858.40000001</v>
      </c>
      <c r="H49" s="420">
        <v>988046672.21000004</v>
      </c>
      <c r="I49" s="420">
        <v>988046672.21000004</v>
      </c>
      <c r="J49" s="420">
        <v>967830672.21000004</v>
      </c>
      <c r="K49" s="420">
        <v>0</v>
      </c>
    </row>
    <row r="50" spans="1:11">
      <c r="A50" s="418">
        <v>6</v>
      </c>
      <c r="B50" s="419" t="s">
        <v>475</v>
      </c>
      <c r="F50" s="420">
        <v>112699159.75</v>
      </c>
      <c r="G50" s="420">
        <v>137712496.56999999</v>
      </c>
      <c r="H50" s="420">
        <v>250411656.31999999</v>
      </c>
      <c r="I50" s="420">
        <v>248781084.75</v>
      </c>
      <c r="J50" s="420">
        <v>244781084.75</v>
      </c>
      <c r="K50" s="420">
        <v>1630571.57</v>
      </c>
    </row>
    <row r="51" spans="1:11">
      <c r="A51" s="418">
        <v>7</v>
      </c>
      <c r="B51" s="419" t="s">
        <v>501</v>
      </c>
      <c r="F51" s="420">
        <v>632000000</v>
      </c>
      <c r="G51" s="420">
        <v>182176010.80000001</v>
      </c>
      <c r="H51" s="420">
        <v>814176010.79999995</v>
      </c>
      <c r="I51" s="420">
        <v>799126190.75</v>
      </c>
      <c r="J51" s="420">
        <v>799126190.75</v>
      </c>
      <c r="K51" s="420">
        <v>15049820.050000001</v>
      </c>
    </row>
    <row r="52" spans="1:11">
      <c r="A52" s="418">
        <v>8</v>
      </c>
      <c r="B52" s="419" t="s">
        <v>476</v>
      </c>
      <c r="F52" s="420">
        <v>40808855.560000002</v>
      </c>
      <c r="G52" s="420">
        <v>7414706.9000000004</v>
      </c>
      <c r="H52" s="420">
        <v>48223562.460000001</v>
      </c>
      <c r="I52" s="420">
        <v>48223562.460000001</v>
      </c>
      <c r="J52" s="420">
        <v>48223562.460000001</v>
      </c>
      <c r="K52" s="420">
        <v>0</v>
      </c>
    </row>
    <row r="54" spans="1:11">
      <c r="A54" s="416" t="s">
        <v>477</v>
      </c>
      <c r="B54" s="416" t="s">
        <v>478</v>
      </c>
      <c r="F54" s="417">
        <v>187142485.15000001</v>
      </c>
      <c r="G54" s="417">
        <v>831996823.41999996</v>
      </c>
      <c r="H54" s="417">
        <v>1019139308.5700001</v>
      </c>
      <c r="I54" s="417">
        <v>765694726.87</v>
      </c>
      <c r="J54" s="417">
        <v>653202678.39999998</v>
      </c>
      <c r="K54" s="417">
        <v>253444581.69999999</v>
      </c>
    </row>
    <row r="55" spans="1:11">
      <c r="A55" s="418">
        <v>1</v>
      </c>
      <c r="B55" s="419" t="s">
        <v>479</v>
      </c>
      <c r="F55" s="420">
        <v>17968057.030000001</v>
      </c>
      <c r="G55" s="420">
        <v>208622580.63</v>
      </c>
      <c r="H55" s="420">
        <v>226590637.66</v>
      </c>
      <c r="I55" s="420">
        <v>192069494.09999999</v>
      </c>
      <c r="J55" s="420">
        <v>132324611.65000001</v>
      </c>
      <c r="K55" s="420">
        <v>34521143.560000002</v>
      </c>
    </row>
    <row r="56" spans="1:11">
      <c r="A56" s="418">
        <v>2</v>
      </c>
      <c r="B56" s="419" t="s">
        <v>480</v>
      </c>
      <c r="F56" s="420">
        <v>35249568.039999999</v>
      </c>
      <c r="G56" s="420">
        <v>71781418.069999993</v>
      </c>
      <c r="H56" s="420">
        <v>107030986.11</v>
      </c>
      <c r="I56" s="420">
        <v>99325826.439999998</v>
      </c>
      <c r="J56" s="420">
        <v>94497683.909999996</v>
      </c>
      <c r="K56" s="420">
        <v>7705159.6699999999</v>
      </c>
    </row>
    <row r="57" spans="1:11">
      <c r="A57" s="418">
        <v>3</v>
      </c>
      <c r="B57" s="419" t="s">
        <v>481</v>
      </c>
      <c r="F57" s="420">
        <v>116133709</v>
      </c>
      <c r="G57" s="420">
        <v>297530387.5</v>
      </c>
      <c r="H57" s="420">
        <v>413664096.5</v>
      </c>
      <c r="I57" s="420">
        <v>262232351.12</v>
      </c>
      <c r="J57" s="420">
        <v>239042953.65000001</v>
      </c>
      <c r="K57" s="420">
        <v>151431745.38</v>
      </c>
    </row>
    <row r="58" spans="1:11">
      <c r="A58" s="418">
        <v>4</v>
      </c>
      <c r="B58" s="419" t="s">
        <v>482</v>
      </c>
      <c r="F58" s="420">
        <v>3553736.2</v>
      </c>
      <c r="G58" s="420">
        <v>77118205.75</v>
      </c>
      <c r="H58" s="420">
        <v>80671941.950000003</v>
      </c>
      <c r="I58" s="420">
        <v>78502763.709999993</v>
      </c>
      <c r="J58" s="420">
        <v>60831148.960000001</v>
      </c>
      <c r="K58" s="420">
        <v>2169178.2400000002</v>
      </c>
    </row>
    <row r="59" spans="1:11">
      <c r="A59" s="418">
        <v>5</v>
      </c>
      <c r="B59" s="419" t="s">
        <v>483</v>
      </c>
      <c r="F59" s="420">
        <v>0</v>
      </c>
      <c r="G59" s="420">
        <v>3257591</v>
      </c>
      <c r="H59" s="420">
        <v>3257591</v>
      </c>
      <c r="I59" s="420">
        <v>3257590.94</v>
      </c>
      <c r="J59" s="420">
        <v>3257590.94</v>
      </c>
      <c r="K59" s="420">
        <v>0.06</v>
      </c>
    </row>
    <row r="60" spans="1:11">
      <c r="A60" s="418">
        <v>6</v>
      </c>
      <c r="B60" s="419" t="s">
        <v>484</v>
      </c>
      <c r="F60" s="420">
        <v>13122650</v>
      </c>
      <c r="G60" s="420">
        <v>89429742.120000005</v>
      </c>
      <c r="H60" s="420">
        <v>102552392.12</v>
      </c>
      <c r="I60" s="420">
        <v>80865775.859999999</v>
      </c>
      <c r="J60" s="420">
        <v>75970574.859999999</v>
      </c>
      <c r="K60" s="420">
        <v>21686616.260000002</v>
      </c>
    </row>
    <row r="61" spans="1:11">
      <c r="A61" s="418">
        <v>7</v>
      </c>
      <c r="B61" s="419" t="s">
        <v>485</v>
      </c>
      <c r="F61" s="420">
        <v>0</v>
      </c>
      <c r="G61" s="420">
        <v>154000</v>
      </c>
      <c r="H61" s="420">
        <v>154000</v>
      </c>
      <c r="I61" s="420">
        <v>154000</v>
      </c>
      <c r="J61" s="420">
        <v>0</v>
      </c>
      <c r="K61" s="420">
        <v>0</v>
      </c>
    </row>
    <row r="62" spans="1:11">
      <c r="A62" s="418">
        <v>9</v>
      </c>
      <c r="B62" s="419" t="s">
        <v>486</v>
      </c>
      <c r="F62" s="420">
        <v>1114764.8799999999</v>
      </c>
      <c r="G62" s="420">
        <v>84102898.349999994</v>
      </c>
      <c r="H62" s="420">
        <v>85217663.230000004</v>
      </c>
      <c r="I62" s="420">
        <v>49286924.700000003</v>
      </c>
      <c r="J62" s="420">
        <v>47278114.43</v>
      </c>
      <c r="K62" s="420">
        <v>35930738.530000001</v>
      </c>
    </row>
    <row r="64" spans="1:11">
      <c r="A64" s="416" t="s">
        <v>487</v>
      </c>
      <c r="B64" s="416" t="s">
        <v>488</v>
      </c>
      <c r="F64" s="417">
        <v>5257343824.4899998</v>
      </c>
      <c r="G64" s="417">
        <v>674455981.5</v>
      </c>
      <c r="H64" s="417">
        <v>5931799805.9899998</v>
      </c>
      <c r="I64" s="417">
        <v>2310395909.5900002</v>
      </c>
      <c r="J64" s="417">
        <v>1669361239.73</v>
      </c>
      <c r="K64" s="417">
        <v>3621403896.4000001</v>
      </c>
    </row>
    <row r="65" spans="1:11">
      <c r="A65" s="418">
        <v>1</v>
      </c>
      <c r="B65" s="419" t="s">
        <v>489</v>
      </c>
      <c r="F65" s="420">
        <v>2532282158</v>
      </c>
      <c r="G65" s="420">
        <v>2497966130.04</v>
      </c>
      <c r="H65" s="420">
        <v>5030248288.04</v>
      </c>
      <c r="I65" s="420">
        <v>1854979534.8299999</v>
      </c>
      <c r="J65" s="420">
        <v>1278535415.23</v>
      </c>
      <c r="K65" s="420">
        <v>3175268753.21</v>
      </c>
    </row>
    <row r="66" spans="1:11">
      <c r="A66" s="418">
        <v>2</v>
      </c>
      <c r="B66" s="419" t="s">
        <v>490</v>
      </c>
      <c r="F66" s="420">
        <v>0</v>
      </c>
      <c r="G66" s="420">
        <v>57887915.700000003</v>
      </c>
      <c r="H66" s="420">
        <v>57887915.700000003</v>
      </c>
      <c r="I66" s="420">
        <v>54787915.700000003</v>
      </c>
      <c r="J66" s="420">
        <v>20276985.16</v>
      </c>
      <c r="K66" s="420">
        <v>3100000</v>
      </c>
    </row>
    <row r="67" spans="1:11">
      <c r="A67" s="418">
        <v>3</v>
      </c>
      <c r="B67" s="419" t="s">
        <v>491</v>
      </c>
      <c r="F67" s="420">
        <v>2725061666.4899998</v>
      </c>
      <c r="G67" s="420">
        <v>-1881398064.24</v>
      </c>
      <c r="H67" s="420">
        <v>843663602.25</v>
      </c>
      <c r="I67" s="420">
        <v>400628459.06</v>
      </c>
      <c r="J67" s="420">
        <v>370548839.33999997</v>
      </c>
      <c r="K67" s="420">
        <v>443035143.19</v>
      </c>
    </row>
    <row r="69" spans="1:11">
      <c r="A69" s="416" t="s">
        <v>492</v>
      </c>
      <c r="B69" s="416" t="s">
        <v>493</v>
      </c>
      <c r="F69" s="417">
        <v>19979324607.02</v>
      </c>
      <c r="G69" s="417">
        <v>343233169.69999999</v>
      </c>
      <c r="H69" s="417">
        <v>20322557776.720001</v>
      </c>
      <c r="I69" s="417">
        <v>20218750945.299999</v>
      </c>
      <c r="J69" s="417">
        <v>20218750945.299999</v>
      </c>
      <c r="K69" s="417">
        <v>103806831.42</v>
      </c>
    </row>
    <row r="70" spans="1:11">
      <c r="A70" s="418">
        <v>1</v>
      </c>
      <c r="B70" s="419" t="s">
        <v>494</v>
      </c>
      <c r="F70" s="420">
        <v>7609281029.0200005</v>
      </c>
      <c r="G70" s="420">
        <v>305583331.88</v>
      </c>
      <c r="H70" s="420">
        <v>7914864360.8999996</v>
      </c>
      <c r="I70" s="420">
        <v>7811057529.4799995</v>
      </c>
      <c r="J70" s="420">
        <v>7811057529.4799995</v>
      </c>
      <c r="K70" s="420">
        <v>103806831.42</v>
      </c>
    </row>
    <row r="71" spans="1:11">
      <c r="A71" s="418">
        <v>3</v>
      </c>
      <c r="B71" s="419" t="s">
        <v>502</v>
      </c>
      <c r="F71" s="420">
        <v>12370043578</v>
      </c>
      <c r="G71" s="420">
        <v>-8555229.4499999993</v>
      </c>
      <c r="H71" s="420">
        <v>12361488348.549999</v>
      </c>
      <c r="I71" s="420">
        <v>12361488348.549999</v>
      </c>
      <c r="J71" s="420">
        <v>12361488348.549999</v>
      </c>
      <c r="K71" s="420">
        <v>0</v>
      </c>
    </row>
    <row r="72" spans="1:11">
      <c r="A72" s="418">
        <v>5</v>
      </c>
      <c r="B72" s="419" t="s">
        <v>495</v>
      </c>
      <c r="F72" s="420">
        <v>0</v>
      </c>
      <c r="G72" s="420">
        <v>46205067.270000003</v>
      </c>
      <c r="H72" s="420">
        <v>46205067.270000003</v>
      </c>
      <c r="I72" s="420">
        <v>46205067.270000003</v>
      </c>
      <c r="J72" s="420">
        <v>46205067.270000003</v>
      </c>
      <c r="K72" s="420">
        <v>0</v>
      </c>
    </row>
    <row r="74" spans="1:11">
      <c r="A74" s="416" t="s">
        <v>496</v>
      </c>
      <c r="B74" s="416" t="s">
        <v>153</v>
      </c>
      <c r="F74" s="417">
        <v>1929005793.3</v>
      </c>
      <c r="G74" s="417">
        <v>522552811.5</v>
      </c>
      <c r="H74" s="417">
        <v>2451558604.8000002</v>
      </c>
      <c r="I74" s="417">
        <v>2404881079.7199998</v>
      </c>
      <c r="J74" s="417">
        <v>2404881079.7199998</v>
      </c>
      <c r="K74" s="417">
        <v>46677525.079999998</v>
      </c>
    </row>
    <row r="75" spans="1:11">
      <c r="A75" s="418">
        <v>1</v>
      </c>
      <c r="B75" s="419" t="s">
        <v>497</v>
      </c>
      <c r="F75" s="420">
        <v>305056236.79000002</v>
      </c>
      <c r="G75" s="420">
        <v>14685142.199999999</v>
      </c>
      <c r="H75" s="420">
        <v>319741378.99000001</v>
      </c>
      <c r="I75" s="420">
        <v>319741378.99000001</v>
      </c>
      <c r="J75" s="420">
        <v>319741378.99000001</v>
      </c>
      <c r="K75" s="420">
        <v>0</v>
      </c>
    </row>
    <row r="76" spans="1:11">
      <c r="A76" s="418">
        <v>2</v>
      </c>
      <c r="B76" s="419" t="s">
        <v>498</v>
      </c>
      <c r="F76" s="420">
        <v>1562343904.51</v>
      </c>
      <c r="G76" s="420">
        <v>397303782.44999999</v>
      </c>
      <c r="H76" s="420">
        <v>1959647686.96</v>
      </c>
      <c r="I76" s="420">
        <v>1955686879.76</v>
      </c>
      <c r="J76" s="420">
        <v>1955686879.76</v>
      </c>
      <c r="K76" s="420">
        <v>3960807.2</v>
      </c>
    </row>
    <row r="77" spans="1:11">
      <c r="A77" s="418">
        <v>4</v>
      </c>
      <c r="B77" s="419" t="s">
        <v>499</v>
      </c>
      <c r="F77" s="420">
        <v>3605652</v>
      </c>
      <c r="G77" s="420">
        <v>125847168.97</v>
      </c>
      <c r="H77" s="420">
        <v>129452820.97</v>
      </c>
      <c r="I77" s="420">
        <v>129452820.97</v>
      </c>
      <c r="J77" s="420">
        <v>129452820.97</v>
      </c>
      <c r="K77" s="420">
        <v>0</v>
      </c>
    </row>
    <row r="78" spans="1:11">
      <c r="A78" s="418">
        <v>9</v>
      </c>
      <c r="B78" s="419" t="s">
        <v>500</v>
      </c>
      <c r="F78" s="420">
        <v>58000000</v>
      </c>
      <c r="G78" s="420">
        <v>-15283282.119999999</v>
      </c>
      <c r="H78" s="420">
        <v>42716717.880000003</v>
      </c>
      <c r="I78" s="420">
        <v>0</v>
      </c>
      <c r="J78" s="420">
        <v>0</v>
      </c>
      <c r="K78" s="420">
        <v>42716717.880000003</v>
      </c>
    </row>
    <row r="80" spans="1:11">
      <c r="E80" s="413" t="s">
        <v>510</v>
      </c>
      <c r="F80" s="424">
        <v>92229479717</v>
      </c>
      <c r="G80" s="424">
        <v>9958811421.1599998</v>
      </c>
      <c r="H80" s="424">
        <v>102188291138.16</v>
      </c>
      <c r="I80" s="424">
        <v>94790166477.820007</v>
      </c>
      <c r="J80" s="424">
        <v>92780081791.5</v>
      </c>
      <c r="K80" s="424">
        <v>7398124660.3400002</v>
      </c>
    </row>
    <row r="83" spans="1:11" ht="13.5">
      <c r="A83" s="425" t="s">
        <v>511</v>
      </c>
      <c r="I83" s="426">
        <v>45348</v>
      </c>
      <c r="K83" s="427" t="s">
        <v>503</v>
      </c>
    </row>
  </sheetData>
  <pageMargins left="0.31523837298115509" right="0.19719757252565651" top="0.39370078740157477" bottom="0.19719757252565651" header="1.1126239316962329E-308" footer="0.19719757252565651"/>
  <pageSetup orientation="portrait" errors="NA" horizontalDpi="0" verticalDpi="0"/>
  <headerFooter alignWithMargins="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L32"/>
  <sheetViews>
    <sheetView workbookViewId="0">
      <selection activeCell="A32" sqref="A32"/>
    </sheetView>
  </sheetViews>
  <sheetFormatPr baseColWidth="10" defaultRowHeight="12.75"/>
  <cols>
    <col min="1" max="16384" width="11.42578125" style="422"/>
  </cols>
  <sheetData>
    <row r="1" spans="1:12" ht="15">
      <c r="A1" s="421" t="s">
        <v>504</v>
      </c>
    </row>
    <row r="2" spans="1:12" ht="15">
      <c r="A2" s="423" t="s">
        <v>424</v>
      </c>
    </row>
    <row r="3" spans="1:12" ht="15">
      <c r="A3" s="421" t="s">
        <v>512</v>
      </c>
    </row>
    <row r="4" spans="1:12" ht="15">
      <c r="A4" s="423" t="s">
        <v>506</v>
      </c>
    </row>
    <row r="10" spans="1:12">
      <c r="A10" s="414" t="s">
        <v>425</v>
      </c>
      <c r="B10" s="414" t="s">
        <v>426</v>
      </c>
      <c r="F10" s="413" t="s">
        <v>427</v>
      </c>
      <c r="G10" s="413" t="s">
        <v>428</v>
      </c>
      <c r="H10" s="413" t="s">
        <v>429</v>
      </c>
      <c r="I10" s="413" t="s">
        <v>430</v>
      </c>
      <c r="J10" s="413" t="s">
        <v>513</v>
      </c>
      <c r="K10" s="413" t="s">
        <v>431</v>
      </c>
      <c r="L10" s="413" t="s">
        <v>432</v>
      </c>
    </row>
    <row r="11" spans="1:12">
      <c r="F11" s="415" t="s">
        <v>514</v>
      </c>
      <c r="G11" s="415" t="s">
        <v>433</v>
      </c>
      <c r="H11" s="415" t="s">
        <v>515</v>
      </c>
      <c r="I11" s="415" t="s">
        <v>516</v>
      </c>
      <c r="J11" s="415" t="s">
        <v>517</v>
      </c>
      <c r="K11" s="415" t="s">
        <v>518</v>
      </c>
      <c r="L11" s="415" t="s">
        <v>519</v>
      </c>
    </row>
    <row r="12" spans="1:12">
      <c r="G12" s="415" t="s">
        <v>435</v>
      </c>
    </row>
    <row r="13" spans="1:12">
      <c r="A13" s="428">
        <v>1</v>
      </c>
      <c r="B13" s="416" t="s">
        <v>520</v>
      </c>
      <c r="F13" s="424">
        <v>67759129671.230003</v>
      </c>
      <c r="G13" s="424">
        <v>7460391318.8599997</v>
      </c>
      <c r="H13" s="424">
        <v>75219520990.089996</v>
      </c>
      <c r="I13" s="424">
        <v>71846729164.350006</v>
      </c>
      <c r="J13" s="424">
        <v>71846491406.100006</v>
      </c>
      <c r="K13" s="424">
        <v>70610387196.360001</v>
      </c>
      <c r="L13" s="424">
        <v>3372791825.7399998</v>
      </c>
    </row>
    <row r="14" spans="1:12">
      <c r="A14" s="419" t="s">
        <v>521</v>
      </c>
      <c r="B14" s="419" t="s">
        <v>522</v>
      </c>
      <c r="F14" s="420">
        <v>8035858724.8999996</v>
      </c>
      <c r="G14" s="420">
        <v>2820317415.98</v>
      </c>
      <c r="H14" s="420">
        <v>10856176140.879999</v>
      </c>
      <c r="I14" s="420">
        <v>10697332747.18</v>
      </c>
      <c r="J14" s="420">
        <v>10697332747.18</v>
      </c>
      <c r="K14" s="420">
        <v>10662023952.719999</v>
      </c>
      <c r="L14" s="420">
        <v>158843393.69999999</v>
      </c>
    </row>
    <row r="15" spans="1:12">
      <c r="A15" s="419" t="s">
        <v>523</v>
      </c>
      <c r="B15" s="419" t="s">
        <v>524</v>
      </c>
      <c r="F15" s="420">
        <v>59723270946.330002</v>
      </c>
      <c r="G15" s="420">
        <v>4640073902.8800001</v>
      </c>
      <c r="H15" s="420">
        <v>64363344849.209999</v>
      </c>
      <c r="I15" s="420">
        <v>61149396417.169998</v>
      </c>
      <c r="J15" s="420">
        <v>61149158658.919998</v>
      </c>
      <c r="K15" s="420">
        <v>59948363243.639999</v>
      </c>
      <c r="L15" s="420">
        <v>3213948432.04</v>
      </c>
    </row>
    <row r="17" spans="1:12">
      <c r="A17" s="428">
        <v>2</v>
      </c>
      <c r="B17" s="416" t="s">
        <v>525</v>
      </c>
      <c r="F17" s="424">
        <v>14107818409.639999</v>
      </c>
      <c r="G17" s="424">
        <v>1506482100.52</v>
      </c>
      <c r="H17" s="424">
        <v>15614300510.16</v>
      </c>
      <c r="I17" s="424">
        <v>11739452032.059999</v>
      </c>
      <c r="J17" s="424">
        <v>11739452032.059999</v>
      </c>
      <c r="K17" s="424">
        <v>10985925313.73</v>
      </c>
      <c r="L17" s="424">
        <v>3874848478.0999999</v>
      </c>
    </row>
    <row r="18" spans="1:12">
      <c r="A18" s="419" t="s">
        <v>521</v>
      </c>
      <c r="B18" s="419" t="s">
        <v>488</v>
      </c>
      <c r="F18" s="420">
        <v>5444486309.6400003</v>
      </c>
      <c r="G18" s="420">
        <v>1506452804.9200001</v>
      </c>
      <c r="H18" s="420">
        <v>6950939114.5600004</v>
      </c>
      <c r="I18" s="420">
        <v>3076090636.46</v>
      </c>
      <c r="J18" s="420">
        <v>3076090636.46</v>
      </c>
      <c r="K18" s="420">
        <v>2322563918.1300001</v>
      </c>
      <c r="L18" s="420">
        <v>3874848478.0999999</v>
      </c>
    </row>
    <row r="19" spans="1:12">
      <c r="A19" s="419" t="s">
        <v>523</v>
      </c>
      <c r="B19" s="419" t="s">
        <v>526</v>
      </c>
      <c r="F19" s="420">
        <v>8663332100</v>
      </c>
      <c r="G19" s="420">
        <v>29295.599999999999</v>
      </c>
      <c r="H19" s="420">
        <v>8663361395.6000004</v>
      </c>
      <c r="I19" s="420">
        <v>8663361395.6000004</v>
      </c>
      <c r="J19" s="420">
        <v>8663361395.6000004</v>
      </c>
      <c r="K19" s="420">
        <v>8663361395.6000004</v>
      </c>
      <c r="L19" s="420">
        <v>0</v>
      </c>
    </row>
    <row r="21" spans="1:12">
      <c r="A21" s="428">
        <v>3</v>
      </c>
      <c r="B21" s="416" t="s">
        <v>527</v>
      </c>
      <c r="F21" s="424">
        <v>1929005793.3</v>
      </c>
      <c r="G21" s="424">
        <v>522552811.5</v>
      </c>
      <c r="H21" s="424">
        <v>2451558604.8000002</v>
      </c>
      <c r="I21" s="424">
        <v>2404881079.7199998</v>
      </c>
      <c r="J21" s="424">
        <v>2404881079.7199998</v>
      </c>
      <c r="K21" s="424">
        <v>2404881079.7199998</v>
      </c>
      <c r="L21" s="424">
        <v>46677525.079999998</v>
      </c>
    </row>
    <row r="22" spans="1:12">
      <c r="A22" s="419" t="s">
        <v>521</v>
      </c>
      <c r="B22" s="419" t="s">
        <v>527</v>
      </c>
      <c r="F22" s="420">
        <v>1929005793.3</v>
      </c>
      <c r="G22" s="420">
        <v>522552811.5</v>
      </c>
      <c r="H22" s="420">
        <v>2451558604.8000002</v>
      </c>
      <c r="I22" s="420">
        <v>2404881079.7199998</v>
      </c>
      <c r="J22" s="420">
        <v>2404881079.7199998</v>
      </c>
      <c r="K22" s="420">
        <v>2404881079.7199998</v>
      </c>
      <c r="L22" s="420">
        <v>46677525.079999998</v>
      </c>
    </row>
    <row r="24" spans="1:12">
      <c r="A24" s="428">
        <v>4</v>
      </c>
      <c r="B24" s="416" t="s">
        <v>474</v>
      </c>
      <c r="F24" s="424">
        <v>824244813.80999994</v>
      </c>
      <c r="G24" s="424">
        <v>163801858.40000001</v>
      </c>
      <c r="H24" s="424">
        <v>988046672.21000004</v>
      </c>
      <c r="I24" s="424">
        <v>988046672.21000004</v>
      </c>
      <c r="J24" s="424">
        <v>988046672.21000004</v>
      </c>
      <c r="K24" s="424">
        <v>967830672.21000004</v>
      </c>
      <c r="L24" s="424">
        <v>0</v>
      </c>
    </row>
    <row r="25" spans="1:12">
      <c r="A25" s="419" t="s">
        <v>521</v>
      </c>
      <c r="B25" s="419" t="s">
        <v>474</v>
      </c>
      <c r="F25" s="420">
        <v>824244813.80999994</v>
      </c>
      <c r="G25" s="420">
        <v>163801858.40000001</v>
      </c>
      <c r="H25" s="420">
        <v>988046672.21000004</v>
      </c>
      <c r="I25" s="420">
        <v>988046672.21000004</v>
      </c>
      <c r="J25" s="420">
        <v>988046672.21000004</v>
      </c>
      <c r="K25" s="420">
        <v>967830672.21000004</v>
      </c>
      <c r="L25" s="420">
        <v>0</v>
      </c>
    </row>
    <row r="27" spans="1:12">
      <c r="A27" s="428">
        <v>5</v>
      </c>
      <c r="B27" s="416" t="s">
        <v>494</v>
      </c>
      <c r="F27" s="424">
        <v>7609281029.0200005</v>
      </c>
      <c r="G27" s="424">
        <v>305583331.87999994</v>
      </c>
      <c r="H27" s="424">
        <v>7914864360.8999996</v>
      </c>
      <c r="I27" s="424">
        <v>7811057529.4799995</v>
      </c>
      <c r="J27" s="424">
        <v>7811057529.4799995</v>
      </c>
      <c r="K27" s="424">
        <v>7811057529.4799995</v>
      </c>
      <c r="L27" s="424">
        <v>103806831.42</v>
      </c>
    </row>
    <row r="28" spans="1:12">
      <c r="A28" s="419" t="s">
        <v>521</v>
      </c>
      <c r="B28" s="419" t="s">
        <v>494</v>
      </c>
      <c r="F28" s="420">
        <v>7609281029.0200005</v>
      </c>
      <c r="G28" s="420">
        <v>305583331.87999994</v>
      </c>
      <c r="H28" s="420">
        <v>7914864360.8999996</v>
      </c>
      <c r="I28" s="420">
        <v>7811057529.4799995</v>
      </c>
      <c r="J28" s="420">
        <v>7811057529.4799995</v>
      </c>
      <c r="K28" s="420">
        <v>7811057529.4799995</v>
      </c>
      <c r="L28" s="420">
        <v>103806831.42</v>
      </c>
    </row>
    <row r="30" spans="1:12">
      <c r="E30" s="413" t="s">
        <v>528</v>
      </c>
      <c r="F30" s="417">
        <v>92229479717</v>
      </c>
      <c r="G30" s="417">
        <v>9958811421.1599998</v>
      </c>
      <c r="H30" s="417">
        <v>102188291138.16</v>
      </c>
      <c r="I30" s="417">
        <v>94790166477.820007</v>
      </c>
      <c r="J30" s="417">
        <v>94789928719.570007</v>
      </c>
      <c r="K30" s="417">
        <v>92780081791.5</v>
      </c>
      <c r="L30" s="417">
        <v>7398124660.3400002</v>
      </c>
    </row>
    <row r="32" spans="1:12" ht="13.5">
      <c r="A32" s="419" t="s">
        <v>529</v>
      </c>
      <c r="F32" s="429">
        <v>0.48859953703703701</v>
      </c>
      <c r="I32" s="426">
        <v>45348</v>
      </c>
      <c r="K32" s="427" t="s">
        <v>503</v>
      </c>
    </row>
  </sheetData>
  <pageMargins left="0.19719757252565651" right="0.19719757252565651" top="0.39370078740157477" bottom="0.19719757252565651" header="1.1126239316962329E-308" footer="0.19719757252565651"/>
  <pageSetup orientation="portrait" errors="NA" horizontalDpi="0" verticalDpi="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K144"/>
  <sheetViews>
    <sheetView workbookViewId="0">
      <selection activeCell="A144" sqref="A144"/>
    </sheetView>
  </sheetViews>
  <sheetFormatPr baseColWidth="10" defaultRowHeight="12.75"/>
  <cols>
    <col min="1" max="16384" width="11.42578125" style="422"/>
  </cols>
  <sheetData>
    <row r="1" spans="1:11" ht="15">
      <c r="A1" s="421" t="s">
        <v>504</v>
      </c>
    </row>
    <row r="2" spans="1:11" ht="15">
      <c r="A2" s="423" t="s">
        <v>424</v>
      </c>
    </row>
    <row r="3" spans="1:11" ht="15">
      <c r="A3" s="421" t="s">
        <v>530</v>
      </c>
    </row>
    <row r="5" spans="1:11" ht="15">
      <c r="A5" s="423" t="s">
        <v>506</v>
      </c>
    </row>
    <row r="10" spans="1:11">
      <c r="A10" s="414" t="s">
        <v>425</v>
      </c>
      <c r="B10" s="414" t="s">
        <v>426</v>
      </c>
      <c r="F10" s="413" t="s">
        <v>427</v>
      </c>
      <c r="G10" s="413" t="s">
        <v>428</v>
      </c>
      <c r="H10" s="413" t="s">
        <v>429</v>
      </c>
      <c r="I10" s="413" t="s">
        <v>430</v>
      </c>
      <c r="J10" s="413" t="s">
        <v>431</v>
      </c>
      <c r="K10" s="413" t="s">
        <v>432</v>
      </c>
    </row>
    <row r="11" spans="1:11">
      <c r="F11" s="415" t="s">
        <v>434</v>
      </c>
      <c r="G11" s="415" t="s">
        <v>433</v>
      </c>
      <c r="H11" s="415" t="s">
        <v>436</v>
      </c>
      <c r="I11" s="415" t="s">
        <v>531</v>
      </c>
      <c r="J11" s="413" t="s">
        <v>532</v>
      </c>
      <c r="K11" s="415" t="s">
        <v>533</v>
      </c>
    </row>
    <row r="12" spans="1:11">
      <c r="G12" s="415" t="s">
        <v>435</v>
      </c>
      <c r="J12" s="415" t="s">
        <v>534</v>
      </c>
    </row>
    <row r="13" spans="1:11">
      <c r="A13" s="430">
        <v>1</v>
      </c>
      <c r="B13" s="431" t="s">
        <v>535</v>
      </c>
      <c r="F13" s="417">
        <v>22318497778.330002</v>
      </c>
      <c r="G13" s="417">
        <v>-1855465732.3199999</v>
      </c>
      <c r="H13" s="417">
        <v>20463032046.009998</v>
      </c>
      <c r="I13" s="417">
        <v>15257482922.1</v>
      </c>
      <c r="J13" s="417">
        <v>15123128887.629999</v>
      </c>
      <c r="K13" s="417">
        <v>5205549123.9099998</v>
      </c>
    </row>
    <row r="15" spans="1:11">
      <c r="A15" s="432" t="s">
        <v>536</v>
      </c>
      <c r="B15" s="432" t="s">
        <v>537</v>
      </c>
      <c r="F15" s="420">
        <v>243099410.00999999</v>
      </c>
      <c r="G15" s="420">
        <v>382068.53</v>
      </c>
      <c r="H15" s="420">
        <v>243481478.53999999</v>
      </c>
      <c r="I15" s="420">
        <v>243481478.53999999</v>
      </c>
      <c r="J15" s="420">
        <v>243469951.46000001</v>
      </c>
      <c r="K15" s="420">
        <v>0</v>
      </c>
    </row>
    <row r="16" spans="1:11">
      <c r="A16" s="432" t="s">
        <v>538</v>
      </c>
      <c r="B16" s="432" t="s">
        <v>539</v>
      </c>
      <c r="F16" s="420">
        <v>448297403.72000003</v>
      </c>
      <c r="G16" s="420">
        <v>83393450.090000004</v>
      </c>
      <c r="H16" s="420">
        <v>531690853.81</v>
      </c>
      <c r="I16" s="420">
        <v>531638273.19</v>
      </c>
      <c r="J16" s="420">
        <v>531638273.19</v>
      </c>
      <c r="K16" s="420">
        <v>52580.62</v>
      </c>
    </row>
    <row r="17" spans="1:11">
      <c r="A17" s="432" t="s">
        <v>540</v>
      </c>
      <c r="B17" s="432" t="s">
        <v>541</v>
      </c>
      <c r="F17" s="420">
        <v>1947438778.5999999</v>
      </c>
      <c r="G17" s="420">
        <v>462925264.01999998</v>
      </c>
      <c r="H17" s="420">
        <v>2410364042.6199999</v>
      </c>
      <c r="I17" s="420">
        <v>2374900863.1500001</v>
      </c>
      <c r="J17" s="420">
        <v>2372765454.5999999</v>
      </c>
      <c r="K17" s="420">
        <v>35463179.469999999</v>
      </c>
    </row>
    <row r="18" spans="1:11">
      <c r="A18" s="432" t="s">
        <v>542</v>
      </c>
      <c r="B18" s="432" t="s">
        <v>543</v>
      </c>
      <c r="F18" s="420">
        <v>351014492.44</v>
      </c>
      <c r="G18" s="420">
        <v>962761107.03999996</v>
      </c>
      <c r="H18" s="420">
        <v>1313775599.48</v>
      </c>
      <c r="I18" s="420">
        <v>634596723.04999995</v>
      </c>
      <c r="J18" s="420">
        <v>593691486.65999997</v>
      </c>
      <c r="K18" s="420">
        <v>679178876.42999995</v>
      </c>
    </row>
    <row r="19" spans="1:11">
      <c r="A19" s="432" t="s">
        <v>544</v>
      </c>
      <c r="B19" s="432" t="s">
        <v>545</v>
      </c>
      <c r="F19" s="420">
        <v>0</v>
      </c>
      <c r="G19" s="420">
        <v>35808875.530000001</v>
      </c>
      <c r="H19" s="420">
        <v>35808875.530000001</v>
      </c>
      <c r="I19" s="420">
        <v>35808875.530000001</v>
      </c>
      <c r="J19" s="420">
        <v>35808875.530000001</v>
      </c>
      <c r="K19" s="420">
        <v>0</v>
      </c>
    </row>
    <row r="20" spans="1:11">
      <c r="A20" s="432" t="s">
        <v>546</v>
      </c>
      <c r="B20" s="432" t="s">
        <v>547</v>
      </c>
      <c r="F20" s="420">
        <v>238095484.99000001</v>
      </c>
      <c r="G20" s="420">
        <v>71814684.890000001</v>
      </c>
      <c r="H20" s="420">
        <v>309910169.88</v>
      </c>
      <c r="I20" s="420">
        <v>309910169.88</v>
      </c>
      <c r="J20" s="420">
        <v>309835322.10000002</v>
      </c>
      <c r="K20" s="420">
        <v>0</v>
      </c>
    </row>
    <row r="21" spans="1:11">
      <c r="A21" s="432" t="s">
        <v>548</v>
      </c>
      <c r="B21" s="432" t="s">
        <v>549</v>
      </c>
      <c r="F21" s="420">
        <v>244123420.63999999</v>
      </c>
      <c r="G21" s="420">
        <v>52297461.840000004</v>
      </c>
      <c r="H21" s="420">
        <v>296420882.48000002</v>
      </c>
      <c r="I21" s="420">
        <v>296420882.48000002</v>
      </c>
      <c r="J21" s="420">
        <v>295559448.72000003</v>
      </c>
      <c r="K21" s="420">
        <v>0</v>
      </c>
    </row>
    <row r="22" spans="1:11">
      <c r="A22" s="432" t="s">
        <v>550</v>
      </c>
      <c r="B22" s="432" t="s">
        <v>551</v>
      </c>
      <c r="F22" s="420">
        <v>104583711.73999999</v>
      </c>
      <c r="G22" s="420">
        <v>624170807.09000003</v>
      </c>
      <c r="H22" s="420">
        <v>728754518.83000004</v>
      </c>
      <c r="I22" s="420">
        <v>728754518.83000004</v>
      </c>
      <c r="J22" s="420">
        <v>728705972.83000004</v>
      </c>
      <c r="K22" s="420">
        <v>0</v>
      </c>
    </row>
    <row r="23" spans="1:11">
      <c r="A23" s="432" t="s">
        <v>552</v>
      </c>
      <c r="B23" s="432" t="s">
        <v>553</v>
      </c>
      <c r="F23" s="420">
        <v>47069960.93</v>
      </c>
      <c r="G23" s="420">
        <v>32059028.859999999</v>
      </c>
      <c r="H23" s="420">
        <v>79128989.790000007</v>
      </c>
      <c r="I23" s="420">
        <v>79128989.790000007</v>
      </c>
      <c r="J23" s="420">
        <v>68604989.790000007</v>
      </c>
      <c r="K23" s="420">
        <v>0</v>
      </c>
    </row>
    <row r="24" spans="1:11">
      <c r="A24" s="432" t="s">
        <v>554</v>
      </c>
      <c r="B24" s="432" t="s">
        <v>555</v>
      </c>
      <c r="F24" s="420">
        <v>375839853.19</v>
      </c>
      <c r="G24" s="420">
        <v>766140657.27999997</v>
      </c>
      <c r="H24" s="420">
        <v>1141980510.47</v>
      </c>
      <c r="I24" s="420">
        <v>1141406122.3099999</v>
      </c>
      <c r="J24" s="420">
        <v>1124720868.8499999</v>
      </c>
      <c r="K24" s="420">
        <v>574388.16</v>
      </c>
    </row>
    <row r="25" spans="1:11">
      <c r="A25" s="432" t="s">
        <v>556</v>
      </c>
      <c r="B25" s="432" t="s">
        <v>557</v>
      </c>
      <c r="F25" s="420">
        <v>847886144.03999996</v>
      </c>
      <c r="G25" s="420">
        <v>276704351.88999999</v>
      </c>
      <c r="H25" s="420">
        <v>1124590495.9300001</v>
      </c>
      <c r="I25" s="420">
        <v>1075855466.79</v>
      </c>
      <c r="J25" s="420">
        <v>1075597826.99</v>
      </c>
      <c r="K25" s="420">
        <v>48735029.140000001</v>
      </c>
    </row>
    <row r="26" spans="1:11">
      <c r="A26" s="432" t="s">
        <v>558</v>
      </c>
      <c r="B26" s="432" t="s">
        <v>559</v>
      </c>
      <c r="F26" s="420">
        <v>11889767289.59</v>
      </c>
      <c r="G26" s="420">
        <v>-7612715780.0100002</v>
      </c>
      <c r="H26" s="420">
        <v>4277051509.5799999</v>
      </c>
      <c r="I26" s="420">
        <v>0</v>
      </c>
      <c r="J26" s="420">
        <v>0</v>
      </c>
      <c r="K26" s="420">
        <v>4277051509.5799999</v>
      </c>
    </row>
    <row r="27" spans="1:11">
      <c r="A27" s="432" t="s">
        <v>560</v>
      </c>
      <c r="B27" s="432" t="s">
        <v>561</v>
      </c>
      <c r="F27" s="420">
        <v>1972365097.8699999</v>
      </c>
      <c r="G27" s="420">
        <v>999533426.39999998</v>
      </c>
      <c r="H27" s="420">
        <v>2971898524.27</v>
      </c>
      <c r="I27" s="420">
        <v>2965707145.5</v>
      </c>
      <c r="J27" s="420">
        <v>2965707145.5</v>
      </c>
      <c r="K27" s="420">
        <v>6191378.7699999996</v>
      </c>
    </row>
    <row r="28" spans="1:11">
      <c r="A28" s="432" t="s">
        <v>562</v>
      </c>
      <c r="B28" s="432" t="s">
        <v>563</v>
      </c>
      <c r="F28" s="420">
        <v>1282560968.1099999</v>
      </c>
      <c r="G28" s="420">
        <v>371705118.02999997</v>
      </c>
      <c r="H28" s="420">
        <v>1654266086.1400001</v>
      </c>
      <c r="I28" s="420">
        <v>1649566086.1400001</v>
      </c>
      <c r="J28" s="420">
        <v>1649560286.1400001</v>
      </c>
      <c r="K28" s="420">
        <v>4700000</v>
      </c>
    </row>
    <row r="29" spans="1:11">
      <c r="A29" s="432" t="s">
        <v>564</v>
      </c>
      <c r="B29" s="432" t="s">
        <v>565</v>
      </c>
      <c r="F29" s="420">
        <v>698890541.83000004</v>
      </c>
      <c r="G29" s="420">
        <v>-126914554.81999999</v>
      </c>
      <c r="H29" s="420">
        <v>571975987.00999999</v>
      </c>
      <c r="I29" s="420">
        <v>571975987.00999999</v>
      </c>
      <c r="J29" s="420">
        <v>571975987.00999999</v>
      </c>
      <c r="K29" s="420">
        <v>0</v>
      </c>
    </row>
    <row r="30" spans="1:11">
      <c r="A30" s="432" t="s">
        <v>566</v>
      </c>
      <c r="B30" s="432" t="s">
        <v>567</v>
      </c>
      <c r="F30" s="420">
        <v>152526402.02000001</v>
      </c>
      <c r="G30" s="420">
        <v>61692166.630000003</v>
      </c>
      <c r="H30" s="420">
        <v>214218568.65000001</v>
      </c>
      <c r="I30" s="420">
        <v>213976520.75</v>
      </c>
      <c r="J30" s="420">
        <v>213921872.75</v>
      </c>
      <c r="K30" s="420">
        <v>242047.9</v>
      </c>
    </row>
    <row r="31" spans="1:11">
      <c r="A31" s="432" t="s">
        <v>568</v>
      </c>
      <c r="B31" s="432" t="s">
        <v>569</v>
      </c>
      <c r="F31" s="420">
        <v>0</v>
      </c>
      <c r="G31" s="420">
        <v>41391134.100000001</v>
      </c>
      <c r="H31" s="420">
        <v>41391134.100000001</v>
      </c>
      <c r="I31" s="420">
        <v>41391134.100000001</v>
      </c>
      <c r="J31" s="420">
        <v>40879892.399999999</v>
      </c>
      <c r="K31" s="420">
        <v>0</v>
      </c>
    </row>
    <row r="32" spans="1:11">
      <c r="A32" s="432" t="s">
        <v>570</v>
      </c>
      <c r="B32" s="432" t="s">
        <v>571</v>
      </c>
      <c r="F32" s="420">
        <v>486609275.51999998</v>
      </c>
      <c r="G32" s="420">
        <v>80737320.950000003</v>
      </c>
      <c r="H32" s="420">
        <v>567346596.47000003</v>
      </c>
      <c r="I32" s="420">
        <v>567328684.37</v>
      </c>
      <c r="J32" s="420">
        <v>563274515.13</v>
      </c>
      <c r="K32" s="420">
        <v>17912.099999999999</v>
      </c>
    </row>
    <row r="33" spans="1:11">
      <c r="A33" s="432" t="s">
        <v>572</v>
      </c>
      <c r="B33" s="432" t="s">
        <v>573</v>
      </c>
      <c r="F33" s="420">
        <v>43336493.100000001</v>
      </c>
      <c r="G33" s="420">
        <v>55991815.520000003</v>
      </c>
      <c r="H33" s="420">
        <v>99328308.620000005</v>
      </c>
      <c r="I33" s="420">
        <v>99278313.620000005</v>
      </c>
      <c r="J33" s="420">
        <v>99278313.620000005</v>
      </c>
      <c r="K33" s="420">
        <v>49995</v>
      </c>
    </row>
    <row r="34" spans="1:11">
      <c r="A34" s="432" t="s">
        <v>574</v>
      </c>
      <c r="B34" s="432" t="s">
        <v>575</v>
      </c>
      <c r="F34" s="420">
        <v>275453617.51999998</v>
      </c>
      <c r="G34" s="420">
        <v>8682040.3699999992</v>
      </c>
      <c r="H34" s="420">
        <v>284135657.88999999</v>
      </c>
      <c r="I34" s="420">
        <v>284135657.87</v>
      </c>
      <c r="J34" s="420">
        <v>284130154.37</v>
      </c>
      <c r="K34" s="420">
        <v>0.02</v>
      </c>
    </row>
    <row r="35" spans="1:11">
      <c r="A35" s="432" t="s">
        <v>576</v>
      </c>
      <c r="B35" s="432" t="s">
        <v>577</v>
      </c>
      <c r="F35" s="420">
        <v>7947354.7699999996</v>
      </c>
      <c r="G35" s="420">
        <v>4908448.66</v>
      </c>
      <c r="H35" s="420">
        <v>12855803.43</v>
      </c>
      <c r="I35" s="420">
        <v>12855803.43</v>
      </c>
      <c r="J35" s="420">
        <v>12853128.83</v>
      </c>
      <c r="K35" s="420">
        <v>0</v>
      </c>
    </row>
    <row r="36" spans="1:11">
      <c r="A36" s="432" t="s">
        <v>578</v>
      </c>
      <c r="B36" s="432" t="s">
        <v>579</v>
      </c>
      <c r="F36" s="420">
        <v>171946269.13</v>
      </c>
      <c r="G36" s="420">
        <v>51567836</v>
      </c>
      <c r="H36" s="420">
        <v>223514105.13</v>
      </c>
      <c r="I36" s="420">
        <v>177974967.86000001</v>
      </c>
      <c r="J36" s="420">
        <v>177974967.86000001</v>
      </c>
      <c r="K36" s="420">
        <v>45539137.270000003</v>
      </c>
    </row>
    <row r="37" spans="1:11">
      <c r="A37" s="432" t="s">
        <v>580</v>
      </c>
      <c r="B37" s="432" t="s">
        <v>581</v>
      </c>
      <c r="F37" s="420">
        <v>34283249.530000001</v>
      </c>
      <c r="G37" s="420">
        <v>498742264.35000002</v>
      </c>
      <c r="H37" s="420">
        <v>533025513.88</v>
      </c>
      <c r="I37" s="420">
        <v>432058216.68000001</v>
      </c>
      <c r="J37" s="420">
        <v>382208358.66000003</v>
      </c>
      <c r="K37" s="420">
        <v>100967297.2</v>
      </c>
    </row>
    <row r="38" spans="1:11">
      <c r="A38" s="432" t="s">
        <v>582</v>
      </c>
      <c r="B38" s="432" t="s">
        <v>583</v>
      </c>
      <c r="F38" s="420">
        <v>241408637.71000001</v>
      </c>
      <c r="G38" s="420">
        <v>102384720.12</v>
      </c>
      <c r="H38" s="420">
        <v>343793357.82999998</v>
      </c>
      <c r="I38" s="420">
        <v>343793357.82999998</v>
      </c>
      <c r="J38" s="420">
        <v>343771361.85000002</v>
      </c>
      <c r="K38" s="420">
        <v>0</v>
      </c>
    </row>
    <row r="39" spans="1:11">
      <c r="A39" s="432" t="s">
        <v>584</v>
      </c>
      <c r="B39" s="432" t="s">
        <v>585</v>
      </c>
      <c r="F39" s="420">
        <v>128382475.06999999</v>
      </c>
      <c r="G39" s="420">
        <v>153595052.61000001</v>
      </c>
      <c r="H39" s="420">
        <v>281977527.68000001</v>
      </c>
      <c r="I39" s="420">
        <v>281977527.68000001</v>
      </c>
      <c r="J39" s="420">
        <v>273649742.70999998</v>
      </c>
      <c r="K39" s="420">
        <v>0</v>
      </c>
    </row>
    <row r="40" spans="1:11">
      <c r="A40" s="432" t="s">
        <v>586</v>
      </c>
      <c r="B40" s="432" t="s">
        <v>587</v>
      </c>
      <c r="F40" s="420">
        <v>31167723.879999999</v>
      </c>
      <c r="G40" s="420">
        <v>52800031.890000001</v>
      </c>
      <c r="H40" s="420">
        <v>83967755.769999996</v>
      </c>
      <c r="I40" s="420">
        <v>82212963.519999996</v>
      </c>
      <c r="J40" s="420">
        <v>82206782.439999998</v>
      </c>
      <c r="K40" s="420">
        <v>1754792.2499999977</v>
      </c>
    </row>
    <row r="41" spans="1:11">
      <c r="A41" s="432" t="s">
        <v>588</v>
      </c>
      <c r="B41" s="432" t="s">
        <v>589</v>
      </c>
      <c r="F41" s="420">
        <v>54403722.380000003</v>
      </c>
      <c r="G41" s="420">
        <v>5757366.7300000004</v>
      </c>
      <c r="H41" s="420">
        <v>60161089.109999999</v>
      </c>
      <c r="I41" s="420">
        <v>60130089.109999999</v>
      </c>
      <c r="J41" s="420">
        <v>60119804.549999997</v>
      </c>
      <c r="K41" s="420">
        <v>31000</v>
      </c>
    </row>
    <row r="42" spans="1:11">
      <c r="A42" s="432" t="s">
        <v>590</v>
      </c>
      <c r="B42" s="432" t="s">
        <v>591</v>
      </c>
      <c r="F42" s="420">
        <v>0</v>
      </c>
      <c r="G42" s="420">
        <v>26218103.09</v>
      </c>
      <c r="H42" s="420">
        <v>26218103.09</v>
      </c>
      <c r="I42" s="420">
        <v>21218103.09</v>
      </c>
      <c r="J42" s="420">
        <v>21218103.09</v>
      </c>
      <c r="K42" s="420">
        <v>5000000</v>
      </c>
    </row>
    <row r="43" spans="1:11">
      <c r="A43" s="430">
        <v>2</v>
      </c>
      <c r="B43" s="431" t="s">
        <v>592</v>
      </c>
      <c r="F43" s="417">
        <v>578809465.64999998</v>
      </c>
      <c r="G43" s="417">
        <v>320691082.91000003</v>
      </c>
      <c r="H43" s="417">
        <v>899500548.55999994</v>
      </c>
      <c r="I43" s="417">
        <v>899500548.55999994</v>
      </c>
      <c r="J43" s="417">
        <v>898783421.55999994</v>
      </c>
      <c r="K43" s="417">
        <v>0</v>
      </c>
    </row>
    <row r="45" spans="1:11">
      <c r="A45" s="432" t="s">
        <v>593</v>
      </c>
      <c r="B45" s="432" t="s">
        <v>594</v>
      </c>
      <c r="F45" s="420">
        <v>463599151.95999998</v>
      </c>
      <c r="G45" s="420">
        <v>318215039.89999998</v>
      </c>
      <c r="H45" s="420">
        <v>781814191.86000001</v>
      </c>
      <c r="I45" s="420">
        <v>781814191.86000001</v>
      </c>
      <c r="J45" s="420">
        <v>781097064.86000001</v>
      </c>
      <c r="K45" s="420">
        <v>0</v>
      </c>
    </row>
    <row r="46" spans="1:11">
      <c r="A46" s="432" t="s">
        <v>595</v>
      </c>
      <c r="B46" s="432" t="s">
        <v>596</v>
      </c>
      <c r="F46" s="420">
        <v>115210313.69</v>
      </c>
      <c r="G46" s="420">
        <v>2476043.0099999998</v>
      </c>
      <c r="H46" s="420">
        <v>117686356.7</v>
      </c>
      <c r="I46" s="420">
        <v>117686356.7</v>
      </c>
      <c r="J46" s="420">
        <v>117686356.7</v>
      </c>
      <c r="K46" s="420">
        <v>0</v>
      </c>
    </row>
    <row r="47" spans="1:11">
      <c r="A47" s="430">
        <v>3</v>
      </c>
      <c r="B47" s="431" t="s">
        <v>597</v>
      </c>
      <c r="F47" s="417">
        <v>1107812858.3800001</v>
      </c>
      <c r="G47" s="417">
        <v>29377095.609999999</v>
      </c>
      <c r="H47" s="417">
        <v>1137189953.99</v>
      </c>
      <c r="I47" s="417">
        <v>1137137476.8</v>
      </c>
      <c r="J47" s="417">
        <v>1134893655.4300001</v>
      </c>
      <c r="K47" s="417">
        <v>52477.19</v>
      </c>
    </row>
    <row r="49" spans="1:11">
      <c r="A49" s="432" t="s">
        <v>598</v>
      </c>
      <c r="B49" s="432" t="s">
        <v>599</v>
      </c>
      <c r="F49" s="420">
        <v>238491465.37</v>
      </c>
      <c r="G49" s="420">
        <v>6000819.4800000004</v>
      </c>
      <c r="H49" s="420">
        <v>244492284.84999999</v>
      </c>
      <c r="I49" s="420">
        <v>244467634.44</v>
      </c>
      <c r="J49" s="420">
        <v>243349078.5</v>
      </c>
      <c r="K49" s="420">
        <v>24650.41</v>
      </c>
    </row>
    <row r="50" spans="1:11">
      <c r="A50" s="432" t="s">
        <v>600</v>
      </c>
      <c r="B50" s="432" t="s">
        <v>601</v>
      </c>
      <c r="F50" s="420">
        <v>869321393.00999999</v>
      </c>
      <c r="G50" s="420">
        <v>23376276.129999999</v>
      </c>
      <c r="H50" s="420">
        <v>892697669.13999999</v>
      </c>
      <c r="I50" s="420">
        <v>892669842.36000001</v>
      </c>
      <c r="J50" s="420">
        <v>891544576.92999995</v>
      </c>
      <c r="K50" s="420">
        <v>27826.78</v>
      </c>
    </row>
    <row r="51" spans="1:11">
      <c r="A51" s="430">
        <v>4</v>
      </c>
      <c r="B51" s="431" t="s">
        <v>602</v>
      </c>
      <c r="F51" s="417">
        <v>2608748425.9899998</v>
      </c>
      <c r="G51" s="417">
        <v>249027893.77000001</v>
      </c>
      <c r="H51" s="417">
        <v>2857776319.7600002</v>
      </c>
      <c r="I51" s="417">
        <v>2849623569.3600001</v>
      </c>
      <c r="J51" s="417">
        <v>2847865743.3600001</v>
      </c>
      <c r="K51" s="417">
        <v>8152750.3999999622</v>
      </c>
    </row>
    <row r="53" spans="1:11">
      <c r="A53" s="432" t="s">
        <v>603</v>
      </c>
      <c r="B53" s="432" t="s">
        <v>604</v>
      </c>
      <c r="F53" s="420">
        <v>41655638.530000001</v>
      </c>
      <c r="G53" s="420">
        <v>10957117.390000001</v>
      </c>
      <c r="H53" s="420">
        <v>52612755.920000002</v>
      </c>
      <c r="I53" s="420">
        <v>49416980.920000002</v>
      </c>
      <c r="J53" s="420">
        <v>49163859.340000004</v>
      </c>
      <c r="K53" s="420">
        <v>3195775</v>
      </c>
    </row>
    <row r="54" spans="1:11">
      <c r="A54" s="432" t="s">
        <v>605</v>
      </c>
      <c r="B54" s="432" t="s">
        <v>606</v>
      </c>
      <c r="F54" s="420">
        <v>270297185.41000003</v>
      </c>
      <c r="G54" s="420">
        <v>19435000.129999999</v>
      </c>
      <c r="H54" s="420">
        <v>289732185.53999996</v>
      </c>
      <c r="I54" s="420">
        <v>285117980.68000007</v>
      </c>
      <c r="J54" s="420">
        <v>284913702.68000007</v>
      </c>
      <c r="K54" s="420">
        <v>4614204.8599999622</v>
      </c>
    </row>
    <row r="55" spans="1:11">
      <c r="A55" s="432" t="s">
        <v>607</v>
      </c>
      <c r="B55" s="432" t="s">
        <v>608</v>
      </c>
      <c r="F55" s="420">
        <v>1267559399</v>
      </c>
      <c r="G55" s="420">
        <v>145492010.27000001</v>
      </c>
      <c r="H55" s="420">
        <v>1413051409.27</v>
      </c>
      <c r="I55" s="420">
        <v>1413051409.27</v>
      </c>
      <c r="J55" s="420">
        <v>1413039033.8699999</v>
      </c>
      <c r="K55" s="420">
        <v>0</v>
      </c>
    </row>
    <row r="56" spans="1:11">
      <c r="A56" s="432" t="s">
        <v>609</v>
      </c>
      <c r="B56" s="432" t="s">
        <v>610</v>
      </c>
      <c r="F56" s="420">
        <v>12466232.6</v>
      </c>
      <c r="G56" s="420">
        <v>-3584.19</v>
      </c>
      <c r="H56" s="420">
        <v>12462648.41</v>
      </c>
      <c r="I56" s="420">
        <v>12462648.41</v>
      </c>
      <c r="J56" s="420">
        <v>12418117.02</v>
      </c>
      <c r="K56" s="420">
        <v>0</v>
      </c>
    </row>
    <row r="57" spans="1:11">
      <c r="A57" s="432" t="s">
        <v>611</v>
      </c>
      <c r="B57" s="432" t="s">
        <v>612</v>
      </c>
      <c r="F57" s="420">
        <v>30888365.379999999</v>
      </c>
      <c r="G57" s="420">
        <v>4471360.28</v>
      </c>
      <c r="H57" s="420">
        <v>35359725.659999996</v>
      </c>
      <c r="I57" s="420">
        <v>35359725.659999996</v>
      </c>
      <c r="J57" s="420">
        <v>35359725.659999996</v>
      </c>
      <c r="K57" s="420">
        <v>0</v>
      </c>
    </row>
    <row r="58" spans="1:11">
      <c r="A58" s="432" t="s">
        <v>613</v>
      </c>
      <c r="B58" s="432" t="s">
        <v>614</v>
      </c>
      <c r="F58" s="420">
        <v>856647820.09000003</v>
      </c>
      <c r="G58" s="420">
        <v>41452062.979999997</v>
      </c>
      <c r="H58" s="420">
        <v>898099883.07000005</v>
      </c>
      <c r="I58" s="420">
        <v>897759187.57000005</v>
      </c>
      <c r="J58" s="420">
        <v>897112907.94000006</v>
      </c>
      <c r="K58" s="420">
        <v>340695.5</v>
      </c>
    </row>
    <row r="59" spans="1:11">
      <c r="A59" s="432" t="s">
        <v>615</v>
      </c>
      <c r="B59" s="432" t="s">
        <v>616</v>
      </c>
      <c r="F59" s="420">
        <v>59456715.770000003</v>
      </c>
      <c r="G59" s="420">
        <v>4438986.54</v>
      </c>
      <c r="H59" s="420">
        <v>63895702.310000002</v>
      </c>
      <c r="I59" s="420">
        <v>63895702.310000002</v>
      </c>
      <c r="J59" s="420">
        <v>63895702.310000002</v>
      </c>
      <c r="K59" s="420">
        <v>0</v>
      </c>
    </row>
    <row r="60" spans="1:11">
      <c r="A60" s="432" t="s">
        <v>617</v>
      </c>
      <c r="B60" s="432" t="s">
        <v>618</v>
      </c>
      <c r="F60" s="420">
        <v>54691862.100000001</v>
      </c>
      <c r="G60" s="420">
        <v>2257480.9900000002</v>
      </c>
      <c r="H60" s="420">
        <v>56949343.090000004</v>
      </c>
      <c r="I60" s="420">
        <v>56949343.090000004</v>
      </c>
      <c r="J60" s="420">
        <v>56590844.090000004</v>
      </c>
      <c r="K60" s="420">
        <v>0</v>
      </c>
    </row>
    <row r="61" spans="1:11">
      <c r="A61" s="432" t="s">
        <v>619</v>
      </c>
      <c r="B61" s="432" t="s">
        <v>620</v>
      </c>
      <c r="F61" s="420">
        <v>15085207.109999999</v>
      </c>
      <c r="G61" s="420">
        <v>-3900.64</v>
      </c>
      <c r="H61" s="420">
        <v>15081306.470000001</v>
      </c>
      <c r="I61" s="420">
        <v>15079231.43</v>
      </c>
      <c r="J61" s="420">
        <v>14990761.43</v>
      </c>
      <c r="K61" s="420">
        <v>2075.04</v>
      </c>
    </row>
    <row r="62" spans="1:11">
      <c r="A62" s="432" t="s">
        <v>621</v>
      </c>
      <c r="B62" s="432" t="s">
        <v>622</v>
      </c>
      <c r="F62" s="420">
        <v>0</v>
      </c>
      <c r="G62" s="420">
        <v>20531360.02</v>
      </c>
      <c r="H62" s="420">
        <v>20531360.02</v>
      </c>
      <c r="I62" s="420">
        <v>20531360.02</v>
      </c>
      <c r="J62" s="420">
        <v>20381089.02</v>
      </c>
      <c r="K62" s="420">
        <v>0</v>
      </c>
    </row>
    <row r="63" spans="1:11">
      <c r="A63" s="430">
        <v>5</v>
      </c>
      <c r="B63" s="431" t="s">
        <v>623</v>
      </c>
      <c r="F63" s="417">
        <v>44776187750.57</v>
      </c>
      <c r="G63" s="417">
        <v>10468435250.27</v>
      </c>
      <c r="H63" s="417">
        <v>55244623000.839996</v>
      </c>
      <c r="I63" s="417">
        <v>53179109343.470001</v>
      </c>
      <c r="J63" s="417">
        <v>51312097465.989998</v>
      </c>
      <c r="K63" s="417">
        <v>2065513657.3699999</v>
      </c>
    </row>
    <row r="65" spans="1:11">
      <c r="A65" s="432" t="s">
        <v>624</v>
      </c>
      <c r="B65" s="432" t="s">
        <v>625</v>
      </c>
      <c r="F65" s="420">
        <v>281163837.36000001</v>
      </c>
      <c r="G65" s="420">
        <v>1150460180.4300001</v>
      </c>
      <c r="H65" s="420">
        <v>1431624017.79</v>
      </c>
      <c r="I65" s="420">
        <v>1221512741.3399999</v>
      </c>
      <c r="J65" s="420">
        <v>942805640.64999998</v>
      </c>
      <c r="K65" s="420">
        <v>210111276.44999999</v>
      </c>
    </row>
    <row r="66" spans="1:11">
      <c r="A66" s="432" t="s">
        <v>626</v>
      </c>
      <c r="B66" s="432" t="s">
        <v>627</v>
      </c>
      <c r="F66" s="420">
        <v>39344724.939999998</v>
      </c>
      <c r="G66" s="420">
        <v>2505104.5699999998</v>
      </c>
      <c r="H66" s="420">
        <v>41849829.509999998</v>
      </c>
      <c r="I66" s="420">
        <v>41849829.509999998</v>
      </c>
      <c r="J66" s="420">
        <v>41842329.509999998</v>
      </c>
      <c r="K66" s="420">
        <v>0</v>
      </c>
    </row>
    <row r="67" spans="1:11">
      <c r="A67" s="432" t="s">
        <v>628</v>
      </c>
      <c r="B67" s="432" t="s">
        <v>629</v>
      </c>
      <c r="F67" s="420">
        <v>6665198.5099999998</v>
      </c>
      <c r="G67" s="420">
        <v>442514.84</v>
      </c>
      <c r="H67" s="420">
        <v>7107713.3499999996</v>
      </c>
      <c r="I67" s="420">
        <v>7107713.3499999996</v>
      </c>
      <c r="J67" s="420">
        <v>7088867.9400000004</v>
      </c>
      <c r="K67" s="420">
        <v>0</v>
      </c>
    </row>
    <row r="68" spans="1:11">
      <c r="A68" s="432" t="s">
        <v>630</v>
      </c>
      <c r="B68" s="432" t="s">
        <v>631</v>
      </c>
      <c r="F68" s="420">
        <v>1376204382.8299999</v>
      </c>
      <c r="G68" s="420">
        <v>57299861.359999999</v>
      </c>
      <c r="H68" s="420">
        <v>1433504244.1900001</v>
      </c>
      <c r="I68" s="420">
        <v>1363078808.3599999</v>
      </c>
      <c r="J68" s="420">
        <v>1362554950.5599999</v>
      </c>
      <c r="K68" s="420">
        <v>70425435.829999998</v>
      </c>
    </row>
    <row r="69" spans="1:11">
      <c r="A69" s="432" t="s">
        <v>632</v>
      </c>
      <c r="B69" s="432" t="s">
        <v>633</v>
      </c>
      <c r="F69" s="420">
        <v>940557228.25</v>
      </c>
      <c r="G69" s="420">
        <v>68792626.120000005</v>
      </c>
      <c r="H69" s="420">
        <v>1009349854.37</v>
      </c>
      <c r="I69" s="420">
        <v>962119596.30999994</v>
      </c>
      <c r="J69" s="420">
        <v>933895674.24000001</v>
      </c>
      <c r="K69" s="420">
        <v>47230258.060000002</v>
      </c>
    </row>
    <row r="70" spans="1:11">
      <c r="A70" s="432" t="s">
        <v>634</v>
      </c>
      <c r="B70" s="432" t="s">
        <v>635</v>
      </c>
      <c r="F70" s="420">
        <v>242048594.59999999</v>
      </c>
      <c r="G70" s="420">
        <v>28925586.890000001</v>
      </c>
      <c r="H70" s="420">
        <v>270974181.49000001</v>
      </c>
      <c r="I70" s="420">
        <v>233119739.37</v>
      </c>
      <c r="J70" s="420">
        <v>233119739.37</v>
      </c>
      <c r="K70" s="420">
        <v>37854442.119999997</v>
      </c>
    </row>
    <row r="71" spans="1:11">
      <c r="A71" s="432" t="s">
        <v>636</v>
      </c>
      <c r="B71" s="432" t="s">
        <v>637</v>
      </c>
      <c r="F71" s="420">
        <v>113023611.06</v>
      </c>
      <c r="G71" s="420">
        <v>323424450.72000003</v>
      </c>
      <c r="H71" s="420">
        <v>436448061.77999997</v>
      </c>
      <c r="I71" s="420">
        <v>298428606.39999998</v>
      </c>
      <c r="J71" s="420">
        <v>204874143.84</v>
      </c>
      <c r="K71" s="420">
        <v>138019455.38</v>
      </c>
    </row>
    <row r="72" spans="1:11">
      <c r="A72" s="432" t="s">
        <v>638</v>
      </c>
      <c r="B72" s="432" t="s">
        <v>639</v>
      </c>
      <c r="F72" s="420">
        <v>316153307.93000001</v>
      </c>
      <c r="G72" s="420">
        <v>289373801.45999998</v>
      </c>
      <c r="H72" s="420">
        <v>605527109.38999999</v>
      </c>
      <c r="I72" s="420">
        <v>601728561.07000005</v>
      </c>
      <c r="J72" s="420">
        <v>529251740.79000002</v>
      </c>
      <c r="K72" s="420">
        <v>3798548.32</v>
      </c>
    </row>
    <row r="73" spans="1:11">
      <c r="A73" s="432" t="s">
        <v>640</v>
      </c>
      <c r="B73" s="432" t="s">
        <v>641</v>
      </c>
      <c r="F73" s="420">
        <v>8937491.1400000006</v>
      </c>
      <c r="G73" s="420">
        <v>109485522.03</v>
      </c>
      <c r="H73" s="420">
        <v>118423013.17</v>
      </c>
      <c r="I73" s="420">
        <v>115631903.17</v>
      </c>
      <c r="J73" s="420">
        <v>102718664.77</v>
      </c>
      <c r="K73" s="420">
        <v>2791110</v>
      </c>
    </row>
    <row r="74" spans="1:11">
      <c r="A74" s="432" t="s">
        <v>642</v>
      </c>
      <c r="B74" s="432" t="s">
        <v>643</v>
      </c>
      <c r="F74" s="420">
        <v>1815155.97</v>
      </c>
      <c r="G74" s="420">
        <v>-379507.02</v>
      </c>
      <c r="H74" s="420">
        <v>1435648.95</v>
      </c>
      <c r="I74" s="420">
        <v>1412020.5</v>
      </c>
      <c r="J74" s="420">
        <v>1400786.98</v>
      </c>
      <c r="K74" s="420">
        <v>23628.45</v>
      </c>
    </row>
    <row r="75" spans="1:11">
      <c r="A75" s="432" t="s">
        <v>644</v>
      </c>
      <c r="B75" s="432" t="s">
        <v>645</v>
      </c>
      <c r="F75" s="420">
        <v>1168960.81</v>
      </c>
      <c r="G75" s="420">
        <v>-63791.31</v>
      </c>
      <c r="H75" s="420">
        <v>1105169.5</v>
      </c>
      <c r="I75" s="420">
        <v>1042968.48</v>
      </c>
      <c r="J75" s="420">
        <v>1032968.82</v>
      </c>
      <c r="K75" s="420">
        <v>62201.02</v>
      </c>
    </row>
    <row r="76" spans="1:11">
      <c r="A76" s="432" t="s">
        <v>646</v>
      </c>
      <c r="B76" s="432" t="s">
        <v>647</v>
      </c>
      <c r="F76" s="420">
        <v>5560420.5300000003</v>
      </c>
      <c r="G76" s="420">
        <v>-1405653.32</v>
      </c>
      <c r="H76" s="420">
        <v>4154767.21</v>
      </c>
      <c r="I76" s="420">
        <v>4154767.21</v>
      </c>
      <c r="J76" s="420">
        <v>2687051.66</v>
      </c>
      <c r="K76" s="420">
        <v>0</v>
      </c>
    </row>
    <row r="77" spans="1:11">
      <c r="A77" s="432" t="s">
        <v>648</v>
      </c>
      <c r="B77" s="432" t="s">
        <v>649</v>
      </c>
      <c r="F77" s="420">
        <v>10929626.289999999</v>
      </c>
      <c r="G77" s="420">
        <v>-85523.63</v>
      </c>
      <c r="H77" s="420">
        <v>10844102.66</v>
      </c>
      <c r="I77" s="420">
        <v>10844102.66</v>
      </c>
      <c r="J77" s="420">
        <v>10844102.66</v>
      </c>
      <c r="K77" s="420">
        <v>0</v>
      </c>
    </row>
    <row r="78" spans="1:11">
      <c r="A78" s="432" t="s">
        <v>650</v>
      </c>
      <c r="B78" s="432" t="s">
        <v>651</v>
      </c>
      <c r="F78" s="420">
        <v>4538486.9800000004</v>
      </c>
      <c r="G78" s="420">
        <v>8222435.8700000001</v>
      </c>
      <c r="H78" s="420">
        <v>12760922.85</v>
      </c>
      <c r="I78" s="420">
        <v>12130497.32</v>
      </c>
      <c r="J78" s="420">
        <v>12096196.23</v>
      </c>
      <c r="K78" s="420">
        <v>630425.53</v>
      </c>
    </row>
    <row r="79" spans="1:11">
      <c r="A79" s="432" t="s">
        <v>652</v>
      </c>
      <c r="B79" s="432" t="s">
        <v>653</v>
      </c>
      <c r="F79" s="420">
        <v>120912178.90000001</v>
      </c>
      <c r="G79" s="420">
        <v>9440154.5999999996</v>
      </c>
      <c r="H79" s="420">
        <v>130352333.5</v>
      </c>
      <c r="I79" s="420">
        <v>130352333.5</v>
      </c>
      <c r="J79" s="420">
        <v>130343684.75</v>
      </c>
      <c r="K79" s="420">
        <v>0</v>
      </c>
    </row>
    <row r="80" spans="1:11">
      <c r="A80" s="432" t="s">
        <v>654</v>
      </c>
      <c r="B80" s="432" t="s">
        <v>655</v>
      </c>
      <c r="F80" s="420">
        <v>63326263.210000001</v>
      </c>
      <c r="G80" s="420">
        <v>32340185.719999999</v>
      </c>
      <c r="H80" s="420">
        <v>95666448.930000007</v>
      </c>
      <c r="I80" s="420">
        <v>95666448.930000007</v>
      </c>
      <c r="J80" s="420">
        <v>95666448.930000007</v>
      </c>
      <c r="K80" s="420">
        <v>0</v>
      </c>
    </row>
    <row r="81" spans="1:11">
      <c r="A81" s="432" t="s">
        <v>656</v>
      </c>
      <c r="B81" s="432" t="s">
        <v>657</v>
      </c>
      <c r="F81" s="420">
        <v>4914790.2699999996</v>
      </c>
      <c r="G81" s="420">
        <v>-210497.59</v>
      </c>
      <c r="H81" s="420">
        <v>4704292.68</v>
      </c>
      <c r="I81" s="420">
        <v>4704292.68</v>
      </c>
      <c r="J81" s="420">
        <v>4704292.68</v>
      </c>
      <c r="K81" s="420">
        <v>0</v>
      </c>
    </row>
    <row r="82" spans="1:11">
      <c r="A82" s="432" t="s">
        <v>658</v>
      </c>
      <c r="B82" s="432" t="s">
        <v>659</v>
      </c>
      <c r="F82" s="420">
        <v>78572510.920000002</v>
      </c>
      <c r="G82" s="420">
        <v>14873692.6</v>
      </c>
      <c r="H82" s="420">
        <v>93446203.519999996</v>
      </c>
      <c r="I82" s="420">
        <v>93446203.480000004</v>
      </c>
      <c r="J82" s="420">
        <v>93347013</v>
      </c>
      <c r="K82" s="420">
        <v>0.04</v>
      </c>
    </row>
    <row r="83" spans="1:11">
      <c r="A83" s="432" t="s">
        <v>660</v>
      </c>
      <c r="B83" s="432" t="s">
        <v>661</v>
      </c>
      <c r="F83" s="420">
        <v>92602162.170000002</v>
      </c>
      <c r="G83" s="420">
        <v>20970416.559999999</v>
      </c>
      <c r="H83" s="420">
        <v>113572578.73</v>
      </c>
      <c r="I83" s="420">
        <v>98183290.719999999</v>
      </c>
      <c r="J83" s="420">
        <v>84723812.75</v>
      </c>
      <c r="K83" s="420">
        <v>15389288.01</v>
      </c>
    </row>
    <row r="84" spans="1:11">
      <c r="A84" s="432" t="s">
        <v>662</v>
      </c>
      <c r="B84" s="432" t="s">
        <v>663</v>
      </c>
      <c r="F84" s="420">
        <v>526514028.87</v>
      </c>
      <c r="G84" s="420">
        <v>-7947348.5500000007</v>
      </c>
      <c r="H84" s="420">
        <v>518566680.31999999</v>
      </c>
      <c r="I84" s="420">
        <v>517808829.27999997</v>
      </c>
      <c r="J84" s="420">
        <v>517105885.38999999</v>
      </c>
      <c r="K84" s="420">
        <v>757851.04</v>
      </c>
    </row>
    <row r="85" spans="1:11">
      <c r="A85" s="432" t="s">
        <v>664</v>
      </c>
      <c r="B85" s="432" t="s">
        <v>665</v>
      </c>
      <c r="F85" s="420">
        <v>28140222.620000001</v>
      </c>
      <c r="G85" s="420">
        <v>4252003.3600000003</v>
      </c>
      <c r="H85" s="420">
        <v>32392225.98</v>
      </c>
      <c r="I85" s="420">
        <v>32392225.98</v>
      </c>
      <c r="J85" s="420">
        <v>32355168.100000001</v>
      </c>
      <c r="K85" s="420">
        <v>0</v>
      </c>
    </row>
    <row r="86" spans="1:11">
      <c r="A86" s="432" t="s">
        <v>666</v>
      </c>
      <c r="B86" s="432" t="s">
        <v>667</v>
      </c>
      <c r="F86" s="420">
        <v>7925896.3200000003</v>
      </c>
      <c r="G86" s="420">
        <v>601563534.52999997</v>
      </c>
      <c r="H86" s="420">
        <v>609489430.8499999</v>
      </c>
      <c r="I86" s="420">
        <v>111897846.65000001</v>
      </c>
      <c r="J86" s="420">
        <v>39270647.920000002</v>
      </c>
      <c r="K86" s="420">
        <v>497591584.19999993</v>
      </c>
    </row>
    <row r="87" spans="1:11">
      <c r="A87" s="432" t="s">
        <v>668</v>
      </c>
      <c r="B87" s="432" t="s">
        <v>669</v>
      </c>
      <c r="F87" s="420">
        <v>184243341</v>
      </c>
      <c r="G87" s="420">
        <v>83722106.060000002</v>
      </c>
      <c r="H87" s="420">
        <v>267965447.06</v>
      </c>
      <c r="I87" s="420">
        <v>267852798.83000001</v>
      </c>
      <c r="J87" s="420">
        <v>265936164.19</v>
      </c>
      <c r="K87" s="420">
        <v>112648.23</v>
      </c>
    </row>
    <row r="88" spans="1:11">
      <c r="A88" s="432" t="s">
        <v>670</v>
      </c>
      <c r="B88" s="432" t="s">
        <v>671</v>
      </c>
      <c r="F88" s="420">
        <v>28232953750</v>
      </c>
      <c r="G88" s="420">
        <v>2741247465.96</v>
      </c>
      <c r="H88" s="420">
        <v>30974201215.959999</v>
      </c>
      <c r="I88" s="420">
        <v>30973991270</v>
      </c>
      <c r="J88" s="420">
        <v>30886751026.860001</v>
      </c>
      <c r="K88" s="420">
        <v>209945.96</v>
      </c>
    </row>
    <row r="89" spans="1:11">
      <c r="A89" s="432" t="s">
        <v>672</v>
      </c>
      <c r="B89" s="432" t="s">
        <v>673</v>
      </c>
      <c r="F89" s="420">
        <v>45198072.280000001</v>
      </c>
      <c r="G89" s="420">
        <v>711378054.47000003</v>
      </c>
      <c r="H89" s="420">
        <v>756576126.75</v>
      </c>
      <c r="I89" s="420">
        <v>355778201.63</v>
      </c>
      <c r="J89" s="420">
        <v>262917624.11000001</v>
      </c>
      <c r="K89" s="420">
        <v>400797925.12</v>
      </c>
    </row>
    <row r="90" spans="1:11">
      <c r="A90" s="432" t="s">
        <v>674</v>
      </c>
      <c r="B90" s="432" t="s">
        <v>675</v>
      </c>
      <c r="F90" s="420">
        <v>27797821.989999998</v>
      </c>
      <c r="G90" s="420">
        <v>-906198.73</v>
      </c>
      <c r="H90" s="420">
        <v>26891623.260000002</v>
      </c>
      <c r="I90" s="420">
        <v>26891581.93</v>
      </c>
      <c r="J90" s="420">
        <v>26879581.93</v>
      </c>
      <c r="K90" s="420">
        <v>41.33</v>
      </c>
    </row>
    <row r="91" spans="1:11">
      <c r="A91" s="432" t="s">
        <v>676</v>
      </c>
      <c r="B91" s="432" t="s">
        <v>677</v>
      </c>
      <c r="F91" s="420">
        <v>15673167.779999999</v>
      </c>
      <c r="G91" s="420">
        <v>5926930.5499999998</v>
      </c>
      <c r="H91" s="420">
        <v>21600098.329999998</v>
      </c>
      <c r="I91" s="420">
        <v>21600098.329999998</v>
      </c>
      <c r="J91" s="420">
        <v>21600098.329999998</v>
      </c>
      <c r="K91" s="420">
        <v>0</v>
      </c>
    </row>
    <row r="92" spans="1:11">
      <c r="A92" s="432" t="s">
        <v>678</v>
      </c>
      <c r="B92" s="432" t="s">
        <v>679</v>
      </c>
      <c r="F92" s="420">
        <v>31975036</v>
      </c>
      <c r="G92" s="420">
        <v>418231.2</v>
      </c>
      <c r="H92" s="420">
        <v>32393267.199999999</v>
      </c>
      <c r="I92" s="420">
        <v>28962054.859999999</v>
      </c>
      <c r="J92" s="420">
        <v>23742071.989999998</v>
      </c>
      <c r="K92" s="420">
        <v>3431212.34</v>
      </c>
    </row>
    <row r="93" spans="1:11">
      <c r="A93" s="432" t="s">
        <v>680</v>
      </c>
      <c r="B93" s="432" t="s">
        <v>681</v>
      </c>
      <c r="F93" s="420">
        <v>32328990</v>
      </c>
      <c r="G93" s="420">
        <v>2372749.1</v>
      </c>
      <c r="H93" s="420">
        <v>34701739.100000001</v>
      </c>
      <c r="I93" s="420">
        <v>33280813.25</v>
      </c>
      <c r="J93" s="420">
        <v>25071794.41</v>
      </c>
      <c r="K93" s="420">
        <v>1420925.8499999975</v>
      </c>
    </row>
    <row r="94" spans="1:11">
      <c r="A94" s="432" t="s">
        <v>682</v>
      </c>
      <c r="B94" s="432" t="s">
        <v>683</v>
      </c>
      <c r="F94" s="420">
        <v>46722304.719999999</v>
      </c>
      <c r="G94" s="420">
        <v>-5410757.2400000002</v>
      </c>
      <c r="H94" s="420">
        <v>41311547.480000004</v>
      </c>
      <c r="I94" s="420">
        <v>41311547.480000004</v>
      </c>
      <c r="J94" s="420">
        <v>40501400.490000002</v>
      </c>
      <c r="K94" s="420">
        <v>0</v>
      </c>
    </row>
    <row r="95" spans="1:11">
      <c r="A95" s="432" t="s">
        <v>684</v>
      </c>
      <c r="B95" s="432" t="s">
        <v>685</v>
      </c>
      <c r="F95" s="420">
        <v>336805202.97000003</v>
      </c>
      <c r="G95" s="420">
        <v>192334225.13999999</v>
      </c>
      <c r="H95" s="420">
        <v>529139428.11000001</v>
      </c>
      <c r="I95" s="420">
        <v>443093459.95999998</v>
      </c>
      <c r="J95" s="420">
        <v>439057413.85000002</v>
      </c>
      <c r="K95" s="420">
        <v>86045968.150000006</v>
      </c>
    </row>
    <row r="96" spans="1:11">
      <c r="A96" s="432" t="s">
        <v>686</v>
      </c>
      <c r="B96" s="432" t="s">
        <v>687</v>
      </c>
      <c r="F96" s="420">
        <v>9722770301.3999996</v>
      </c>
      <c r="G96" s="420">
        <v>2668353418.27</v>
      </c>
      <c r="H96" s="420">
        <v>12391123719.67</v>
      </c>
      <c r="I96" s="420">
        <v>11978466143.200001</v>
      </c>
      <c r="J96" s="420">
        <v>11047528122.219999</v>
      </c>
      <c r="K96" s="420">
        <v>412657576.47000003</v>
      </c>
    </row>
    <row r="97" spans="1:11">
      <c r="A97" s="432" t="s">
        <v>688</v>
      </c>
      <c r="B97" s="432" t="s">
        <v>689</v>
      </c>
      <c r="F97" s="420">
        <v>401310656.30000001</v>
      </c>
      <c r="G97" s="420">
        <v>1042006247.5</v>
      </c>
      <c r="H97" s="420">
        <v>1443316903.8</v>
      </c>
      <c r="I97" s="420">
        <v>1442043089.52</v>
      </c>
      <c r="J97" s="420">
        <v>1315046349.77</v>
      </c>
      <c r="K97" s="420">
        <v>1273814.28</v>
      </c>
    </row>
    <row r="98" spans="1:11">
      <c r="A98" s="432" t="s">
        <v>690</v>
      </c>
      <c r="B98" s="432" t="s">
        <v>691</v>
      </c>
      <c r="F98" s="420">
        <v>17761338.68</v>
      </c>
      <c r="G98" s="420">
        <v>1435972.61</v>
      </c>
      <c r="H98" s="420">
        <v>19197311.289999999</v>
      </c>
      <c r="I98" s="420">
        <v>19197311.260000002</v>
      </c>
      <c r="J98" s="420">
        <v>19197311.260000002</v>
      </c>
      <c r="K98" s="420">
        <v>0.03</v>
      </c>
    </row>
    <row r="99" spans="1:11">
      <c r="A99" s="432" t="s">
        <v>692</v>
      </c>
      <c r="B99" s="432" t="s">
        <v>693</v>
      </c>
      <c r="F99" s="420">
        <v>37786931.829999998</v>
      </c>
      <c r="G99" s="420">
        <v>15374099.380000001</v>
      </c>
      <c r="H99" s="420">
        <v>53161031.210000001</v>
      </c>
      <c r="I99" s="420">
        <v>47420101.450000003</v>
      </c>
      <c r="J99" s="420">
        <v>47420101.450000003</v>
      </c>
      <c r="K99" s="420">
        <v>5740929.7599999998</v>
      </c>
    </row>
    <row r="100" spans="1:11">
      <c r="A100" s="432" t="s">
        <v>694</v>
      </c>
      <c r="B100" s="432" t="s">
        <v>695</v>
      </c>
      <c r="F100" s="420">
        <v>18847108.93</v>
      </c>
      <c r="G100" s="420">
        <v>1723267.07</v>
      </c>
      <c r="H100" s="420">
        <v>20570375.999999996</v>
      </c>
      <c r="I100" s="420">
        <v>20557602.420000002</v>
      </c>
      <c r="J100" s="420">
        <v>20557602.420000002</v>
      </c>
      <c r="K100" s="420">
        <v>12773.579999997615</v>
      </c>
    </row>
    <row r="101" spans="1:11">
      <c r="A101" s="432" t="s">
        <v>696</v>
      </c>
      <c r="B101" s="432" t="s">
        <v>697</v>
      </c>
      <c r="F101" s="420">
        <v>42441191</v>
      </c>
      <c r="G101" s="420">
        <v>17424215.449999999</v>
      </c>
      <c r="H101" s="420">
        <v>59865406.450000003</v>
      </c>
      <c r="I101" s="420">
        <v>52185039.280000001</v>
      </c>
      <c r="J101" s="420">
        <v>52185039.280000001</v>
      </c>
      <c r="K101" s="420">
        <v>7680367.1699999999</v>
      </c>
    </row>
    <row r="102" spans="1:11">
      <c r="A102" s="432" t="s">
        <v>698</v>
      </c>
      <c r="B102" s="432" t="s">
        <v>699</v>
      </c>
      <c r="F102" s="420">
        <v>122351306.5</v>
      </c>
      <c r="G102" s="420">
        <v>45359818.490000002</v>
      </c>
      <c r="H102" s="420">
        <v>167711124.99000001</v>
      </c>
      <c r="I102" s="420">
        <v>146263806.63999999</v>
      </c>
      <c r="J102" s="420">
        <v>146239504.44</v>
      </c>
      <c r="K102" s="420">
        <v>21447318.350000001</v>
      </c>
    </row>
    <row r="103" spans="1:11">
      <c r="A103" s="432" t="s">
        <v>700</v>
      </c>
      <c r="B103" s="432" t="s">
        <v>701</v>
      </c>
      <c r="F103" s="420">
        <v>110711357.90000001</v>
      </c>
      <c r="G103" s="420">
        <v>50832204.960000001</v>
      </c>
      <c r="H103" s="420">
        <v>161543562.86000001</v>
      </c>
      <c r="I103" s="420">
        <v>135543314.75</v>
      </c>
      <c r="J103" s="420">
        <v>135395618.81</v>
      </c>
      <c r="K103" s="420">
        <v>26000248.109999999</v>
      </c>
    </row>
    <row r="104" spans="1:11">
      <c r="A104" s="432" t="s">
        <v>702</v>
      </c>
      <c r="B104" s="432" t="s">
        <v>703</v>
      </c>
      <c r="F104" s="420">
        <v>232436924.27000001</v>
      </c>
      <c r="G104" s="420">
        <v>22492375.370000001</v>
      </c>
      <c r="H104" s="420">
        <v>254929299.63999999</v>
      </c>
      <c r="I104" s="420">
        <v>239838113.34999999</v>
      </c>
      <c r="J104" s="420">
        <v>235822204.15000001</v>
      </c>
      <c r="K104" s="420">
        <v>15091186.289999999</v>
      </c>
    </row>
    <row r="105" spans="1:11">
      <c r="A105" s="432" t="s">
        <v>704</v>
      </c>
      <c r="B105" s="432" t="s">
        <v>705</v>
      </c>
      <c r="F105" s="420">
        <v>134064144.31</v>
      </c>
      <c r="G105" s="420">
        <v>32501817.329999998</v>
      </c>
      <c r="H105" s="420">
        <v>166565961.63999999</v>
      </c>
      <c r="I105" s="420">
        <v>141071049.05000001</v>
      </c>
      <c r="J105" s="420">
        <v>141071049.05000001</v>
      </c>
      <c r="K105" s="420">
        <v>25494912.59</v>
      </c>
    </row>
    <row r="106" spans="1:11">
      <c r="A106" s="432" t="s">
        <v>706</v>
      </c>
      <c r="B106" s="432" t="s">
        <v>707</v>
      </c>
      <c r="F106" s="420">
        <v>200267925.80000001</v>
      </c>
      <c r="G106" s="420">
        <v>37527929.329999998</v>
      </c>
      <c r="H106" s="420">
        <v>237795855.13</v>
      </c>
      <c r="I106" s="420">
        <v>234078915.22</v>
      </c>
      <c r="J106" s="420">
        <v>234078915.22</v>
      </c>
      <c r="K106" s="420">
        <v>3716939.91</v>
      </c>
    </row>
    <row r="107" spans="1:11">
      <c r="A107" s="432" t="s">
        <v>708</v>
      </c>
      <c r="B107" s="432" t="s">
        <v>709</v>
      </c>
      <c r="F107" s="420">
        <v>17964156</v>
      </c>
      <c r="G107" s="420">
        <v>1565481.7</v>
      </c>
      <c r="H107" s="420">
        <v>19529637.699999999</v>
      </c>
      <c r="I107" s="420">
        <v>16910073.52</v>
      </c>
      <c r="J107" s="420">
        <v>16894873.52</v>
      </c>
      <c r="K107" s="420">
        <v>2619564.1800000002</v>
      </c>
    </row>
    <row r="108" spans="1:11">
      <c r="A108" s="432" t="s">
        <v>710</v>
      </c>
      <c r="B108" s="432" t="s">
        <v>711</v>
      </c>
      <c r="F108" s="420">
        <v>45792440</v>
      </c>
      <c r="G108" s="420">
        <v>8842245.8599999994</v>
      </c>
      <c r="H108" s="420">
        <v>54634685.859999999</v>
      </c>
      <c r="I108" s="420">
        <v>53940802.409999996</v>
      </c>
      <c r="J108" s="420">
        <v>46065495.130000003</v>
      </c>
      <c r="K108" s="420">
        <v>693883.45</v>
      </c>
    </row>
    <row r="109" spans="1:11">
      <c r="A109" s="432" t="s">
        <v>712</v>
      </c>
      <c r="B109" s="432" t="s">
        <v>713</v>
      </c>
      <c r="F109" s="420">
        <v>92197699.230000004</v>
      </c>
      <c r="G109" s="420">
        <v>9884107.6699999999</v>
      </c>
      <c r="H109" s="420">
        <v>102081806.90000001</v>
      </c>
      <c r="I109" s="420">
        <v>102081806.90000001</v>
      </c>
      <c r="J109" s="420">
        <v>102081806.90000001</v>
      </c>
      <c r="K109" s="420">
        <v>0</v>
      </c>
    </row>
    <row r="110" spans="1:11">
      <c r="A110" s="432" t="s">
        <v>714</v>
      </c>
      <c r="B110" s="432" t="s">
        <v>715</v>
      </c>
      <c r="F110" s="420">
        <v>13031624.91</v>
      </c>
      <c r="G110" s="420">
        <v>1505957.98</v>
      </c>
      <c r="H110" s="420">
        <v>14537582.890000001</v>
      </c>
      <c r="I110" s="420">
        <v>13566282.890000001</v>
      </c>
      <c r="J110" s="420">
        <v>13513213.470000001</v>
      </c>
      <c r="K110" s="420">
        <v>971300</v>
      </c>
    </row>
    <row r="111" spans="1:11">
      <c r="A111" s="432" t="s">
        <v>716</v>
      </c>
      <c r="B111" s="432" t="s">
        <v>717</v>
      </c>
      <c r="F111" s="420">
        <v>17493978.780000001</v>
      </c>
      <c r="G111" s="420">
        <v>8461702.4399999995</v>
      </c>
      <c r="H111" s="420">
        <v>25955681.219999999</v>
      </c>
      <c r="I111" s="420">
        <v>25955341.190000001</v>
      </c>
      <c r="J111" s="420">
        <v>25932863.440000001</v>
      </c>
      <c r="K111" s="420">
        <v>340.03</v>
      </c>
    </row>
    <row r="112" spans="1:11">
      <c r="A112" s="432" t="s">
        <v>718</v>
      </c>
      <c r="B112" s="432" t="s">
        <v>719</v>
      </c>
      <c r="F112" s="420">
        <v>17007815.77</v>
      </c>
      <c r="G112" s="420">
        <v>-883259.73</v>
      </c>
      <c r="H112" s="420">
        <v>16124556.039999999</v>
      </c>
      <c r="I112" s="420">
        <v>16123456.640000001</v>
      </c>
      <c r="J112" s="420">
        <v>16123456.640000001</v>
      </c>
      <c r="K112" s="420">
        <v>1099.4000000000001</v>
      </c>
    </row>
    <row r="113" spans="1:11">
      <c r="A113" s="432" t="s">
        <v>720</v>
      </c>
      <c r="B113" s="432" t="s">
        <v>721</v>
      </c>
      <c r="F113" s="420">
        <v>2798775.04</v>
      </c>
      <c r="G113" s="420">
        <v>-53765.14</v>
      </c>
      <c r="H113" s="420">
        <v>2745009.9</v>
      </c>
      <c r="I113" s="420">
        <v>2745009.79</v>
      </c>
      <c r="J113" s="420">
        <v>2745009.79</v>
      </c>
      <c r="K113" s="420">
        <v>0.11</v>
      </c>
    </row>
    <row r="114" spans="1:11">
      <c r="A114" s="432" t="s">
        <v>722</v>
      </c>
      <c r="B114" s="432" t="s">
        <v>723</v>
      </c>
      <c r="F114" s="420">
        <v>22631591.18</v>
      </c>
      <c r="G114" s="420">
        <v>6473410.3300000001</v>
      </c>
      <c r="H114" s="420">
        <v>29105001.510000002</v>
      </c>
      <c r="I114" s="420">
        <v>29105001.510000002</v>
      </c>
      <c r="J114" s="420">
        <v>29105001.510000002</v>
      </c>
      <c r="K114" s="420">
        <v>0</v>
      </c>
    </row>
    <row r="115" spans="1:11">
      <c r="A115" s="432" t="s">
        <v>724</v>
      </c>
      <c r="B115" s="432" t="s">
        <v>725</v>
      </c>
      <c r="F115" s="420">
        <v>67125802.689999998</v>
      </c>
      <c r="G115" s="420">
        <v>5951976.6399999997</v>
      </c>
      <c r="H115" s="420">
        <v>73077779.329999998</v>
      </c>
      <c r="I115" s="420">
        <v>62383157.240000002</v>
      </c>
      <c r="J115" s="420">
        <v>47279264.07</v>
      </c>
      <c r="K115" s="420">
        <v>10694622.09</v>
      </c>
    </row>
    <row r="116" spans="1:11">
      <c r="A116" s="432" t="s">
        <v>726</v>
      </c>
      <c r="B116" s="432" t="s">
        <v>727</v>
      </c>
      <c r="F116" s="420">
        <v>13258041.220000001</v>
      </c>
      <c r="G116" s="420">
        <v>-13258041.220000001</v>
      </c>
      <c r="H116" s="420">
        <v>0</v>
      </c>
      <c r="I116" s="420">
        <v>0</v>
      </c>
      <c r="J116" s="420">
        <v>0</v>
      </c>
      <c r="K116" s="420">
        <v>0</v>
      </c>
    </row>
    <row r="117" spans="1:11">
      <c r="A117" s="432" t="s">
        <v>728</v>
      </c>
      <c r="B117" s="432" t="s">
        <v>729</v>
      </c>
      <c r="F117" s="420">
        <v>70193911.530000001</v>
      </c>
      <c r="G117" s="420">
        <v>29227745.359999999</v>
      </c>
      <c r="H117" s="420">
        <v>99421656.890000001</v>
      </c>
      <c r="I117" s="420">
        <v>99421156.890000001</v>
      </c>
      <c r="J117" s="420">
        <v>95281157.010000005</v>
      </c>
      <c r="K117" s="420">
        <v>500</v>
      </c>
    </row>
    <row r="118" spans="1:11">
      <c r="A118" s="432" t="s">
        <v>730</v>
      </c>
      <c r="B118" s="432" t="s">
        <v>731</v>
      </c>
      <c r="F118" s="420">
        <v>5168930.84</v>
      </c>
      <c r="G118" s="420">
        <v>-2373171.7599999998</v>
      </c>
      <c r="H118" s="420">
        <v>2795759.08</v>
      </c>
      <c r="I118" s="420">
        <v>2795759.08</v>
      </c>
      <c r="J118" s="420">
        <v>2424424.9700000002</v>
      </c>
      <c r="K118" s="420">
        <v>0</v>
      </c>
    </row>
    <row r="119" spans="1:11">
      <c r="A119" s="432" t="s">
        <v>732</v>
      </c>
      <c r="B119" s="432" t="s">
        <v>733</v>
      </c>
      <c r="F119" s="420">
        <v>4578560.45</v>
      </c>
      <c r="G119" s="420">
        <v>-2379198.2200000002</v>
      </c>
      <c r="H119" s="420">
        <v>2199362.23</v>
      </c>
      <c r="I119" s="420">
        <v>2199362.2200000002</v>
      </c>
      <c r="J119" s="420">
        <v>2199362.2200000002</v>
      </c>
      <c r="K119" s="420">
        <v>0.01</v>
      </c>
    </row>
    <row r="120" spans="1:11">
      <c r="A120" s="432" t="s">
        <v>734</v>
      </c>
      <c r="B120" s="432" t="s">
        <v>735</v>
      </c>
      <c r="F120" s="420">
        <v>6021550.2199999997</v>
      </c>
      <c r="G120" s="420">
        <v>28182994.940000001</v>
      </c>
      <c r="H120" s="420">
        <v>34204545.159999996</v>
      </c>
      <c r="I120" s="420">
        <v>34138745.399999999</v>
      </c>
      <c r="J120" s="420">
        <v>32515786.440000001</v>
      </c>
      <c r="K120" s="420">
        <v>65799.760000001188</v>
      </c>
    </row>
    <row r="121" spans="1:11">
      <c r="A121" s="432" t="s">
        <v>736</v>
      </c>
      <c r="B121" s="432" t="s">
        <v>737</v>
      </c>
      <c r="F121" s="420">
        <v>9135836</v>
      </c>
      <c r="G121" s="420">
        <v>13597909.67</v>
      </c>
      <c r="H121" s="420">
        <v>22733745.670000002</v>
      </c>
      <c r="I121" s="420">
        <v>15425969.060000001</v>
      </c>
      <c r="J121" s="420">
        <v>15425969.060000001</v>
      </c>
      <c r="K121" s="420">
        <v>7307776.6100000003</v>
      </c>
    </row>
    <row r="122" spans="1:11">
      <c r="A122" s="432" t="s">
        <v>738</v>
      </c>
      <c r="B122" s="432" t="s">
        <v>739</v>
      </c>
      <c r="F122" s="420">
        <v>22687499.940000001</v>
      </c>
      <c r="G122" s="420">
        <v>-13053369.140000001</v>
      </c>
      <c r="H122" s="420">
        <v>9634130.8000000007</v>
      </c>
      <c r="I122" s="420">
        <v>2295597.0499999998</v>
      </c>
      <c r="J122" s="420">
        <v>2269077.0499999998</v>
      </c>
      <c r="K122" s="420">
        <v>7338533.75</v>
      </c>
    </row>
    <row r="123" spans="1:11">
      <c r="A123" s="432" t="s">
        <v>740</v>
      </c>
      <c r="B123" s="432" t="s">
        <v>741</v>
      </c>
      <c r="F123" s="420">
        <v>66340492.729999997</v>
      </c>
      <c r="G123" s="420">
        <v>4227357.5200000014</v>
      </c>
      <c r="H123" s="420">
        <v>70567850.25</v>
      </c>
      <c r="I123" s="420">
        <v>70567850.239999995</v>
      </c>
      <c r="J123" s="420">
        <v>70107518.5</v>
      </c>
      <c r="K123" s="420">
        <v>0.01</v>
      </c>
    </row>
    <row r="124" spans="1:11">
      <c r="A124" s="432" t="s">
        <v>742</v>
      </c>
      <c r="B124" s="432" t="s">
        <v>743</v>
      </c>
      <c r="F124" s="420">
        <v>12611429.220000001</v>
      </c>
      <c r="G124" s="420">
        <v>-210399.89</v>
      </c>
      <c r="H124" s="420">
        <v>12401029.33</v>
      </c>
      <c r="I124" s="420">
        <v>12401029.33</v>
      </c>
      <c r="J124" s="420">
        <v>12392377.07</v>
      </c>
      <c r="K124" s="420">
        <v>0</v>
      </c>
    </row>
    <row r="125" spans="1:11">
      <c r="A125" s="432" t="s">
        <v>744</v>
      </c>
      <c r="B125" s="432" t="s">
        <v>745</v>
      </c>
      <c r="F125" s="420">
        <v>4681660.68</v>
      </c>
      <c r="G125" s="420">
        <v>-995654.42</v>
      </c>
      <c r="H125" s="420">
        <v>3686006.26</v>
      </c>
      <c r="I125" s="420">
        <v>3686006.26</v>
      </c>
      <c r="J125" s="420">
        <v>3684706.26</v>
      </c>
      <c r="K125" s="420">
        <v>0</v>
      </c>
    </row>
    <row r="126" spans="1:11">
      <c r="A126" s="432" t="s">
        <v>746</v>
      </c>
      <c r="B126" s="432" t="s">
        <v>747</v>
      </c>
      <c r="F126" s="420">
        <v>0</v>
      </c>
      <c r="G126" s="420">
        <v>1885856.59</v>
      </c>
      <c r="H126" s="420">
        <v>1885856.59</v>
      </c>
      <c r="I126" s="420">
        <v>1885856.59</v>
      </c>
      <c r="J126" s="420">
        <v>1885856.59</v>
      </c>
      <c r="K126" s="420">
        <v>0</v>
      </c>
    </row>
    <row r="127" spans="1:11">
      <c r="A127" s="432" t="s">
        <v>748</v>
      </c>
      <c r="B127" s="432" t="s">
        <v>749</v>
      </c>
      <c r="F127" s="420">
        <v>0</v>
      </c>
      <c r="G127" s="420">
        <v>1703876.48</v>
      </c>
      <c r="H127" s="420">
        <v>1703876.48</v>
      </c>
      <c r="I127" s="420">
        <v>1703876.48</v>
      </c>
      <c r="J127" s="420">
        <v>1703876.48</v>
      </c>
      <c r="K127" s="420">
        <v>0</v>
      </c>
    </row>
    <row r="128" spans="1:11">
      <c r="A128" s="432" t="s">
        <v>750</v>
      </c>
      <c r="B128" s="432" t="s">
        <v>751</v>
      </c>
      <c r="F128" s="420">
        <v>0</v>
      </c>
      <c r="G128" s="420">
        <v>1737564.1</v>
      </c>
      <c r="H128" s="420">
        <v>1737564.1</v>
      </c>
      <c r="I128" s="420">
        <v>1737564.1</v>
      </c>
      <c r="J128" s="420">
        <v>1737564.1</v>
      </c>
      <c r="K128" s="420">
        <v>0</v>
      </c>
    </row>
    <row r="129" spans="1:11">
      <c r="A129" s="430">
        <v>6</v>
      </c>
      <c r="B129" s="431" t="s">
        <v>752</v>
      </c>
      <c r="F129" s="417">
        <v>23039100.760000002</v>
      </c>
      <c r="G129" s="417">
        <v>3116832.9600000004</v>
      </c>
      <c r="H129" s="417">
        <v>26155933.719999999</v>
      </c>
      <c r="I129" s="417">
        <v>26155933.719999999</v>
      </c>
      <c r="J129" s="417">
        <v>22155933.719999999</v>
      </c>
      <c r="K129" s="417">
        <v>0</v>
      </c>
    </row>
    <row r="131" spans="1:11">
      <c r="A131" s="432" t="s">
        <v>753</v>
      </c>
      <c r="B131" s="432" t="s">
        <v>754</v>
      </c>
      <c r="F131" s="420">
        <v>8463416.9900000002</v>
      </c>
      <c r="G131" s="420">
        <v>-56674.55</v>
      </c>
      <c r="H131" s="420">
        <v>8406742.4399999995</v>
      </c>
      <c r="I131" s="420">
        <v>8406742.4399999995</v>
      </c>
      <c r="J131" s="420">
        <v>8406742.4399999995</v>
      </c>
      <c r="K131" s="420">
        <v>0</v>
      </c>
    </row>
    <row r="132" spans="1:11">
      <c r="A132" s="432" t="s">
        <v>755</v>
      </c>
      <c r="B132" s="432" t="s">
        <v>756</v>
      </c>
      <c r="F132" s="420">
        <v>5717533.1100000003</v>
      </c>
      <c r="G132" s="420">
        <v>7559532.7800000003</v>
      </c>
      <c r="H132" s="420">
        <v>13277065.890000001</v>
      </c>
      <c r="I132" s="420">
        <v>13277065.890000001</v>
      </c>
      <c r="J132" s="420">
        <v>9277065.8900000006</v>
      </c>
      <c r="K132" s="420">
        <v>0</v>
      </c>
    </row>
    <row r="133" spans="1:11">
      <c r="A133" s="432" t="s">
        <v>757</v>
      </c>
      <c r="B133" s="432" t="s">
        <v>758</v>
      </c>
      <c r="F133" s="420">
        <v>8858150.6600000001</v>
      </c>
      <c r="G133" s="420">
        <v>-4386025.2699999996</v>
      </c>
      <c r="H133" s="420">
        <v>4472125.3899999997</v>
      </c>
      <c r="I133" s="420">
        <v>4472125.3899999997</v>
      </c>
      <c r="J133" s="420">
        <v>4472125.3899999997</v>
      </c>
      <c r="K133" s="420">
        <v>0</v>
      </c>
    </row>
    <row r="134" spans="1:11">
      <c r="A134" s="430">
        <v>8</v>
      </c>
      <c r="B134" s="431" t="s">
        <v>759</v>
      </c>
      <c r="F134" s="417">
        <v>837059730.29999995</v>
      </c>
      <c r="G134" s="417">
        <v>186988529.91</v>
      </c>
      <c r="H134" s="417">
        <v>1024048260.21</v>
      </c>
      <c r="I134" s="417">
        <v>1008998440.16</v>
      </c>
      <c r="J134" s="417">
        <v>1008998440.16</v>
      </c>
      <c r="K134" s="417">
        <v>15049820.050000001</v>
      </c>
    </row>
    <row r="136" spans="1:11">
      <c r="A136" s="432" t="s">
        <v>760</v>
      </c>
      <c r="B136" s="432" t="s">
        <v>761</v>
      </c>
      <c r="F136" s="420">
        <v>837059730.29999995</v>
      </c>
      <c r="G136" s="420">
        <v>186988529.91</v>
      </c>
      <c r="H136" s="420">
        <v>1024048260.21</v>
      </c>
      <c r="I136" s="420">
        <v>1008998440.16</v>
      </c>
      <c r="J136" s="420">
        <v>1008998440.16</v>
      </c>
      <c r="K136" s="420">
        <v>15049820.050000001</v>
      </c>
    </row>
    <row r="137" spans="1:11">
      <c r="A137" s="430">
        <v>9</v>
      </c>
      <c r="B137" s="431" t="s">
        <v>762</v>
      </c>
      <c r="F137" s="417">
        <v>19979324607.02</v>
      </c>
      <c r="G137" s="417">
        <v>556640468.04999995</v>
      </c>
      <c r="H137" s="417">
        <v>20535965075.07</v>
      </c>
      <c r="I137" s="417">
        <v>20432158243.650002</v>
      </c>
      <c r="J137" s="417">
        <v>20432158243.650002</v>
      </c>
      <c r="K137" s="417">
        <v>103806831.42</v>
      </c>
    </row>
    <row r="139" spans="1:11">
      <c r="A139" s="432" t="s">
        <v>763</v>
      </c>
      <c r="B139" s="432" t="s">
        <v>764</v>
      </c>
      <c r="F139" s="420">
        <v>19979324607.02</v>
      </c>
      <c r="G139" s="420">
        <v>382713169.69999999</v>
      </c>
      <c r="H139" s="420">
        <v>20362037776.720001</v>
      </c>
      <c r="I139" s="420">
        <v>20258230945.299999</v>
      </c>
      <c r="J139" s="420">
        <v>20258230945.299999</v>
      </c>
      <c r="K139" s="420">
        <v>103806831.42</v>
      </c>
    </row>
    <row r="140" spans="1:11">
      <c r="A140" s="432" t="s">
        <v>765</v>
      </c>
      <c r="B140" s="432" t="s">
        <v>766</v>
      </c>
      <c r="F140" s="420">
        <v>0</v>
      </c>
      <c r="G140" s="420">
        <v>173927298.34999999</v>
      </c>
      <c r="H140" s="420">
        <v>173927298.34999999</v>
      </c>
      <c r="I140" s="420">
        <v>173927298.34999999</v>
      </c>
      <c r="J140" s="420">
        <v>173927298.34999999</v>
      </c>
      <c r="K140" s="420">
        <v>0</v>
      </c>
    </row>
    <row r="141" spans="1:11">
      <c r="E141" s="413" t="s">
        <v>510</v>
      </c>
      <c r="F141" s="424">
        <v>92229479717</v>
      </c>
      <c r="G141" s="424">
        <v>9958811421.1599998</v>
      </c>
      <c r="H141" s="424">
        <v>102188291138.16</v>
      </c>
      <c r="I141" s="424">
        <v>94790166477.820007</v>
      </c>
      <c r="J141" s="424">
        <v>92780081791.5</v>
      </c>
      <c r="K141" s="424">
        <v>7398124660.3400002</v>
      </c>
    </row>
    <row r="144" spans="1:11">
      <c r="A144" s="425" t="s">
        <v>767</v>
      </c>
      <c r="H144" s="433">
        <v>0.48734953703703704</v>
      </c>
      <c r="I144" s="434">
        <v>45348</v>
      </c>
      <c r="K144" s="412" t="s">
        <v>503</v>
      </c>
    </row>
  </sheetData>
  <pageMargins left="0.39370078740157477" right="0.19719757252565651" top="0.39370078740157477" bottom="0.19719757252565651" header="1.1126239316962329E-308" footer="0.19719757252565651"/>
  <pageSetup orientation="portrait" errors="NA" horizontalDpi="0" verticalDpi="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2:K46"/>
  <sheetViews>
    <sheetView workbookViewId="0">
      <selection activeCell="A46" sqref="A46"/>
    </sheetView>
  </sheetViews>
  <sheetFormatPr baseColWidth="10" defaultRowHeight="12.75"/>
  <cols>
    <col min="1" max="16384" width="11.42578125" style="422"/>
  </cols>
  <sheetData>
    <row r="2" spans="1:11" ht="15">
      <c r="A2" s="421" t="s">
        <v>504</v>
      </c>
    </row>
    <row r="3" spans="1:11" ht="15">
      <c r="A3" s="423" t="s">
        <v>424</v>
      </c>
    </row>
    <row r="4" spans="1:11" ht="15">
      <c r="A4" s="421" t="s">
        <v>768</v>
      </c>
    </row>
    <row r="5" spans="1:11" ht="15">
      <c r="A5" s="423" t="s">
        <v>506</v>
      </c>
    </row>
    <row r="10" spans="1:11">
      <c r="A10" s="414" t="s">
        <v>425</v>
      </c>
      <c r="B10" s="414" t="s">
        <v>426</v>
      </c>
      <c r="F10" s="413" t="s">
        <v>427</v>
      </c>
      <c r="G10" s="413" t="s">
        <v>428</v>
      </c>
      <c r="H10" s="413" t="s">
        <v>429</v>
      </c>
      <c r="I10" s="413" t="s">
        <v>430</v>
      </c>
      <c r="J10" s="413" t="s">
        <v>431</v>
      </c>
      <c r="K10" s="413" t="s">
        <v>432</v>
      </c>
    </row>
    <row r="11" spans="1:11">
      <c r="F11" s="415" t="s">
        <v>514</v>
      </c>
      <c r="G11" s="415" t="s">
        <v>433</v>
      </c>
      <c r="H11" s="415" t="s">
        <v>515</v>
      </c>
      <c r="I11" s="415" t="s">
        <v>516</v>
      </c>
      <c r="J11" s="413" t="s">
        <v>532</v>
      </c>
      <c r="K11" s="415" t="s">
        <v>769</v>
      </c>
    </row>
    <row r="12" spans="1:11">
      <c r="G12" s="415" t="s">
        <v>435</v>
      </c>
      <c r="J12" s="415" t="s">
        <v>534</v>
      </c>
    </row>
    <row r="14" spans="1:11" ht="13.5">
      <c r="A14" s="435">
        <v>1</v>
      </c>
      <c r="B14" s="436" t="s">
        <v>770</v>
      </c>
      <c r="F14" s="424">
        <v>10613387194.16</v>
      </c>
      <c r="G14" s="424">
        <v>2480882532.0999999</v>
      </c>
      <c r="H14" s="424">
        <v>13094269726.26</v>
      </c>
      <c r="I14" s="424">
        <v>12335047756.84</v>
      </c>
      <c r="J14" s="424">
        <v>12271163677.219999</v>
      </c>
      <c r="K14" s="424">
        <v>759221969.41999996</v>
      </c>
    </row>
    <row r="16" spans="1:11">
      <c r="A16" s="437">
        <v>1</v>
      </c>
      <c r="B16" s="432" t="s">
        <v>771</v>
      </c>
      <c r="F16" s="420">
        <v>578809465.64999998</v>
      </c>
      <c r="G16" s="420">
        <v>320691082.91000003</v>
      </c>
      <c r="H16" s="420">
        <v>899500548.55999994</v>
      </c>
      <c r="I16" s="420">
        <v>899500548.55999994</v>
      </c>
      <c r="J16" s="420">
        <v>898783421.55999994</v>
      </c>
      <c r="K16" s="420">
        <v>0</v>
      </c>
    </row>
    <row r="17" spans="1:11">
      <c r="A17" s="437">
        <v>2</v>
      </c>
      <c r="B17" s="432" t="s">
        <v>772</v>
      </c>
      <c r="F17" s="420">
        <v>2696167284.3899999</v>
      </c>
      <c r="G17" s="420">
        <v>94641872</v>
      </c>
      <c r="H17" s="420">
        <v>2790809156.3899999</v>
      </c>
      <c r="I17" s="420">
        <v>2779881062.3099999</v>
      </c>
      <c r="J17" s="420">
        <v>2775369820.3800001</v>
      </c>
      <c r="K17" s="420">
        <v>10928094.08</v>
      </c>
    </row>
    <row r="18" spans="1:11">
      <c r="A18" s="437">
        <v>3</v>
      </c>
      <c r="B18" s="432" t="s">
        <v>773</v>
      </c>
      <c r="F18" s="420">
        <v>1480873052.1700001</v>
      </c>
      <c r="G18" s="420">
        <v>-53882415.309999987</v>
      </c>
      <c r="H18" s="420">
        <v>1426990636.8599999</v>
      </c>
      <c r="I18" s="420">
        <v>1411324010.5899999</v>
      </c>
      <c r="J18" s="420">
        <v>1408273196.0899999</v>
      </c>
      <c r="K18" s="420">
        <v>15666626.27</v>
      </c>
    </row>
    <row r="19" spans="1:11">
      <c r="A19" s="437">
        <v>5</v>
      </c>
      <c r="B19" s="432" t="s">
        <v>774</v>
      </c>
      <c r="F19" s="420">
        <v>963374386.25</v>
      </c>
      <c r="G19" s="420">
        <v>623821788.11000001</v>
      </c>
      <c r="H19" s="420">
        <v>1587196174.3599999</v>
      </c>
      <c r="I19" s="420">
        <v>1476922557.4300001</v>
      </c>
      <c r="J19" s="420">
        <v>1476683167.6300001</v>
      </c>
      <c r="K19" s="420">
        <v>110273616.93000001</v>
      </c>
    </row>
    <row r="20" spans="1:11">
      <c r="A20" s="437">
        <v>7</v>
      </c>
      <c r="B20" s="432" t="s">
        <v>775</v>
      </c>
      <c r="F20" s="420">
        <v>2034477658.3900001</v>
      </c>
      <c r="G20" s="420">
        <v>1057555529.75</v>
      </c>
      <c r="H20" s="420">
        <v>3092033188.1399999</v>
      </c>
      <c r="I20" s="420">
        <v>2594396967.1399999</v>
      </c>
      <c r="J20" s="420">
        <v>2543167922.9200001</v>
      </c>
      <c r="K20" s="420">
        <v>497636221</v>
      </c>
    </row>
    <row r="21" spans="1:11">
      <c r="A21" s="437">
        <v>8</v>
      </c>
      <c r="B21" s="432" t="s">
        <v>776</v>
      </c>
      <c r="F21" s="420">
        <v>2859685347.3099999</v>
      </c>
      <c r="G21" s="420">
        <v>438054674.63999999</v>
      </c>
      <c r="H21" s="420">
        <v>3297740021.9499998</v>
      </c>
      <c r="I21" s="420">
        <v>3173022610.8099999</v>
      </c>
      <c r="J21" s="420">
        <v>3168886148.6399999</v>
      </c>
      <c r="K21" s="420">
        <v>124717411.14</v>
      </c>
    </row>
    <row r="22" spans="1:11" ht="13.5">
      <c r="A22" s="435">
        <v>2</v>
      </c>
      <c r="B22" s="436" t="s">
        <v>777</v>
      </c>
      <c r="F22" s="424">
        <v>55895647331.18</v>
      </c>
      <c r="G22" s="424">
        <v>4689742092.7600002</v>
      </c>
      <c r="H22" s="424">
        <v>60585389423.940002</v>
      </c>
      <c r="I22" s="424">
        <v>56142414020.739998</v>
      </c>
      <c r="J22" s="424">
        <v>54532079141.669998</v>
      </c>
      <c r="K22" s="424">
        <v>4442975403.1999998</v>
      </c>
    </row>
    <row r="24" spans="1:11">
      <c r="A24" s="437">
        <v>1</v>
      </c>
      <c r="B24" s="432" t="s">
        <v>778</v>
      </c>
      <c r="F24" s="420">
        <v>332397831.22000003</v>
      </c>
      <c r="G24" s="420">
        <v>-206239752.83000001</v>
      </c>
      <c r="H24" s="420">
        <v>126158078.39</v>
      </c>
      <c r="I24" s="420">
        <v>73935840.890000001</v>
      </c>
      <c r="J24" s="420">
        <v>73924256.329999998</v>
      </c>
      <c r="K24" s="420">
        <v>52222237.5</v>
      </c>
    </row>
    <row r="25" spans="1:11">
      <c r="A25" s="437">
        <v>2</v>
      </c>
      <c r="B25" s="432" t="s">
        <v>779</v>
      </c>
      <c r="F25" s="420">
        <v>2638031446.1199999</v>
      </c>
      <c r="G25" s="420">
        <v>1036931188.6900001</v>
      </c>
      <c r="H25" s="420">
        <v>3674962634.8099999</v>
      </c>
      <c r="I25" s="420">
        <v>2348222656.27</v>
      </c>
      <c r="J25" s="420">
        <v>2139693522.0899999</v>
      </c>
      <c r="K25" s="420">
        <v>1326739978.54</v>
      </c>
    </row>
    <row r="26" spans="1:11">
      <c r="A26" s="437">
        <v>3</v>
      </c>
      <c r="B26" s="432" t="s">
        <v>780</v>
      </c>
      <c r="F26" s="420">
        <v>11018931676.610001</v>
      </c>
      <c r="G26" s="420">
        <v>1965960608.76</v>
      </c>
      <c r="H26" s="420">
        <v>12984892285.370001</v>
      </c>
      <c r="I26" s="420">
        <v>12082756449.34</v>
      </c>
      <c r="J26" s="420">
        <v>11151719237.879999</v>
      </c>
      <c r="K26" s="420">
        <v>902135836.02999997</v>
      </c>
    </row>
    <row r="27" spans="1:11">
      <c r="A27" s="437">
        <v>4</v>
      </c>
      <c r="B27" s="432" t="s">
        <v>781</v>
      </c>
      <c r="F27" s="420">
        <v>640884537.14999998</v>
      </c>
      <c r="G27" s="420">
        <v>589519148.01999998</v>
      </c>
      <c r="H27" s="420">
        <v>1230403685.1700001</v>
      </c>
      <c r="I27" s="420">
        <v>672918005.07000005</v>
      </c>
      <c r="J27" s="420">
        <v>595263027.28999996</v>
      </c>
      <c r="K27" s="420">
        <v>557485680.10000002</v>
      </c>
    </row>
    <row r="28" spans="1:11">
      <c r="A28" s="437">
        <v>5</v>
      </c>
      <c r="B28" s="432" t="s">
        <v>782</v>
      </c>
      <c r="F28" s="420">
        <v>35445842192.129997</v>
      </c>
      <c r="G28" s="420">
        <v>3877723971.6199999</v>
      </c>
      <c r="H28" s="420">
        <v>39323566163.75</v>
      </c>
      <c r="I28" s="420">
        <v>37903188977.860001</v>
      </c>
      <c r="J28" s="420">
        <v>37647699531.480003</v>
      </c>
      <c r="K28" s="420">
        <v>1420377185.8900001</v>
      </c>
    </row>
    <row r="29" spans="1:11">
      <c r="A29" s="437">
        <v>6</v>
      </c>
      <c r="B29" s="432" t="s">
        <v>783</v>
      </c>
      <c r="F29" s="420">
        <v>2852574099.8200002</v>
      </c>
      <c r="G29" s="420">
        <v>235133476.19999999</v>
      </c>
      <c r="H29" s="420">
        <v>3087707576.02</v>
      </c>
      <c r="I29" s="420">
        <v>2949193689.27</v>
      </c>
      <c r="J29" s="420">
        <v>2811587345.6399999</v>
      </c>
      <c r="K29" s="420">
        <v>138513886.75</v>
      </c>
    </row>
    <row r="30" spans="1:11">
      <c r="A30" s="437">
        <v>7</v>
      </c>
      <c r="B30" s="432" t="s">
        <v>784</v>
      </c>
      <c r="F30" s="420">
        <v>2966985548.1300001</v>
      </c>
      <c r="G30" s="420">
        <v>-2809286547.6999998</v>
      </c>
      <c r="H30" s="420">
        <v>157699000.43000001</v>
      </c>
      <c r="I30" s="420">
        <v>112198402.04000001</v>
      </c>
      <c r="J30" s="420">
        <v>112192220.95999999</v>
      </c>
      <c r="K30" s="420">
        <v>45500598.390000001</v>
      </c>
    </row>
    <row r="31" spans="1:11" ht="13.5">
      <c r="A31" s="435">
        <v>3</v>
      </c>
      <c r="B31" s="436" t="s">
        <v>785</v>
      </c>
      <c r="F31" s="424">
        <v>3768106237.3899999</v>
      </c>
      <c r="G31" s="424">
        <v>1894103870.5699999</v>
      </c>
      <c r="H31" s="424">
        <v>5662210107.96</v>
      </c>
      <c r="I31" s="424">
        <v>3720795702.2199998</v>
      </c>
      <c r="J31" s="424">
        <v>3384929974.5900002</v>
      </c>
      <c r="K31" s="424">
        <v>1941414405.74</v>
      </c>
    </row>
    <row r="33" spans="1:11">
      <c r="A33" s="437">
        <v>1</v>
      </c>
      <c r="B33" s="432" t="s">
        <v>786</v>
      </c>
      <c r="F33" s="420">
        <v>755081423.35000002</v>
      </c>
      <c r="G33" s="420">
        <v>469974407.48000002</v>
      </c>
      <c r="H33" s="420">
        <v>1225055830.8299999</v>
      </c>
      <c r="I33" s="420">
        <v>527386231.75</v>
      </c>
      <c r="J33" s="420">
        <v>509851688.38</v>
      </c>
      <c r="K33" s="420">
        <v>697669599.08000004</v>
      </c>
    </row>
    <row r="34" spans="1:11">
      <c r="A34" s="437">
        <v>2</v>
      </c>
      <c r="B34" s="432" t="s">
        <v>787</v>
      </c>
      <c r="F34" s="420">
        <v>1184787315.74</v>
      </c>
      <c r="G34" s="420">
        <v>372207332.27999997</v>
      </c>
      <c r="H34" s="420">
        <v>1556994648.02</v>
      </c>
      <c r="I34" s="420">
        <v>1289685025.48</v>
      </c>
      <c r="J34" s="420">
        <v>1260086533.6199999</v>
      </c>
      <c r="K34" s="420">
        <v>267309622.54000005</v>
      </c>
    </row>
    <row r="35" spans="1:11">
      <c r="A35" s="437">
        <v>3</v>
      </c>
      <c r="B35" s="432" t="s">
        <v>788</v>
      </c>
      <c r="F35" s="420">
        <v>77600000</v>
      </c>
      <c r="G35" s="420">
        <v>-18042873.789999999</v>
      </c>
      <c r="H35" s="420">
        <v>59557126.210000001</v>
      </c>
      <c r="I35" s="420">
        <v>0</v>
      </c>
      <c r="J35" s="420">
        <v>0</v>
      </c>
      <c r="K35" s="420">
        <v>59557126.210000001</v>
      </c>
    </row>
    <row r="36" spans="1:11">
      <c r="A36" s="437">
        <v>5</v>
      </c>
      <c r="B36" s="432" t="s">
        <v>789</v>
      </c>
      <c r="F36" s="420">
        <v>527496872.56999999</v>
      </c>
      <c r="G36" s="420">
        <v>1421855767.1099999</v>
      </c>
      <c r="H36" s="420">
        <v>1949352639.6800001</v>
      </c>
      <c r="I36" s="420">
        <v>1614752477.5599999</v>
      </c>
      <c r="J36" s="420">
        <v>1334347570.1300001</v>
      </c>
      <c r="K36" s="420">
        <v>334600162.12</v>
      </c>
    </row>
    <row r="37" spans="1:11">
      <c r="A37" s="437">
        <v>6</v>
      </c>
      <c r="B37" s="432" t="s">
        <v>790</v>
      </c>
      <c r="F37" s="420">
        <v>1032400000</v>
      </c>
      <c r="G37" s="420">
        <v>-450122104.20999998</v>
      </c>
      <c r="H37" s="420">
        <v>582277895.78999996</v>
      </c>
      <c r="I37" s="420">
        <v>0</v>
      </c>
      <c r="J37" s="420">
        <v>0</v>
      </c>
      <c r="K37" s="420">
        <v>582277895.78999996</v>
      </c>
    </row>
    <row r="38" spans="1:11">
      <c r="A38" s="437">
        <v>7</v>
      </c>
      <c r="B38" s="432" t="s">
        <v>791</v>
      </c>
      <c r="F38" s="420">
        <v>190740625.72999999</v>
      </c>
      <c r="G38" s="420">
        <v>98231341.700000003</v>
      </c>
      <c r="H38" s="420">
        <v>288971967.43000001</v>
      </c>
      <c r="I38" s="420">
        <v>288971967.43000001</v>
      </c>
      <c r="J38" s="420">
        <v>280644182.45999998</v>
      </c>
      <c r="K38" s="420">
        <v>0</v>
      </c>
    </row>
    <row r="39" spans="1:11" ht="13.5">
      <c r="A39" s="435">
        <v>4</v>
      </c>
      <c r="B39" s="436" t="s">
        <v>792</v>
      </c>
      <c r="F39" s="424">
        <v>21952338954.27</v>
      </c>
      <c r="G39" s="424">
        <v>894082925.73000002</v>
      </c>
      <c r="H39" s="424">
        <v>22846421880</v>
      </c>
      <c r="I39" s="424">
        <v>22591908998.02</v>
      </c>
      <c r="J39" s="424">
        <v>22591908998.02</v>
      </c>
      <c r="K39" s="424">
        <v>254512881.97999999</v>
      </c>
    </row>
    <row r="41" spans="1:11">
      <c r="A41" s="437">
        <v>1</v>
      </c>
      <c r="B41" s="432" t="s">
        <v>793</v>
      </c>
      <c r="F41" s="420">
        <v>1915014347.25</v>
      </c>
      <c r="G41" s="420">
        <v>493827539.67000002</v>
      </c>
      <c r="H41" s="420">
        <v>2408841886.9200001</v>
      </c>
      <c r="I41" s="420">
        <v>2404881079.7199998</v>
      </c>
      <c r="J41" s="420">
        <v>2404881079.7199998</v>
      </c>
      <c r="K41" s="420">
        <v>3960807.2</v>
      </c>
    </row>
    <row r="42" spans="1:11">
      <c r="A42" s="437">
        <v>2</v>
      </c>
      <c r="B42" s="432" t="s">
        <v>794</v>
      </c>
      <c r="F42" s="420">
        <v>19979324607.02</v>
      </c>
      <c r="G42" s="420">
        <v>415538668.18000001</v>
      </c>
      <c r="H42" s="420">
        <v>20394863275.200001</v>
      </c>
      <c r="I42" s="420">
        <v>20187027918.299999</v>
      </c>
      <c r="J42" s="420">
        <v>20187027918.299999</v>
      </c>
      <c r="K42" s="420">
        <v>207835356.90000001</v>
      </c>
    </row>
    <row r="43" spans="1:11">
      <c r="A43" s="437">
        <v>4</v>
      </c>
      <c r="B43" s="432" t="s">
        <v>795</v>
      </c>
      <c r="F43" s="420">
        <v>58000000</v>
      </c>
      <c r="G43" s="420">
        <v>-15283282.119999999</v>
      </c>
      <c r="H43" s="420">
        <v>42716717.880000003</v>
      </c>
      <c r="I43" s="420">
        <v>0</v>
      </c>
      <c r="J43" s="420">
        <v>0</v>
      </c>
      <c r="K43" s="420">
        <v>42716717.880000003</v>
      </c>
    </row>
    <row r="44" spans="1:11">
      <c r="E44" s="413" t="s">
        <v>796</v>
      </c>
      <c r="F44" s="424">
        <v>92229479717</v>
      </c>
      <c r="G44" s="424">
        <v>9958811421.1599998</v>
      </c>
      <c r="H44" s="424">
        <v>102188291138.16</v>
      </c>
      <c r="I44" s="424">
        <v>94790166477.820007</v>
      </c>
      <c r="J44" s="424">
        <v>92780081791.5</v>
      </c>
      <c r="K44" s="424">
        <v>7398124660.3400002</v>
      </c>
    </row>
    <row r="46" spans="1:11">
      <c r="A46" s="425" t="s">
        <v>797</v>
      </c>
      <c r="H46" s="412" t="s">
        <v>503</v>
      </c>
      <c r="K46" s="438">
        <v>45348</v>
      </c>
    </row>
  </sheetData>
  <pageMargins left="0.19719757252565651" right="0.19719757252565651" top="0.39370078740157477" bottom="0.19719757252565651" header="1.1126239316962329E-308" footer="0.19719757252565651"/>
  <pageSetup orientation="portrait" errors="NA" horizontalDpi="0" verticalDpi="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pageSetUpPr fitToPage="1"/>
  </sheetPr>
  <dimension ref="B7:H29"/>
  <sheetViews>
    <sheetView showGridLines="0" zoomScale="80" zoomScaleNormal="80" workbookViewId="0">
      <selection activeCell="L38" sqref="L38"/>
    </sheetView>
  </sheetViews>
  <sheetFormatPr baseColWidth="10" defaultRowHeight="18"/>
  <cols>
    <col min="1" max="1" width="1.7109375" style="440" customWidth="1"/>
    <col min="2" max="2" width="41" style="440" customWidth="1"/>
    <col min="3" max="3" width="21.140625" style="439" customWidth="1"/>
    <col min="4" max="4" width="18.7109375" style="439" customWidth="1"/>
    <col min="5" max="5" width="24.140625" style="439" customWidth="1"/>
    <col min="6" max="6" width="18.85546875" style="439" bestFit="1" customWidth="1"/>
    <col min="7" max="7" width="16.28515625" style="440" bestFit="1" customWidth="1"/>
    <col min="8" max="8" width="14.7109375" style="440" bestFit="1" customWidth="1"/>
    <col min="9" max="16384" width="11.42578125" style="440"/>
  </cols>
  <sheetData>
    <row r="7" spans="2:7" ht="18" customHeight="1">
      <c r="B7" s="1623" t="s">
        <v>798</v>
      </c>
      <c r="C7" s="1623"/>
      <c r="D7" s="1623"/>
      <c r="E7" s="1623"/>
    </row>
    <row r="8" spans="2:7" ht="15" customHeight="1">
      <c r="B8" s="1624" t="s">
        <v>239</v>
      </c>
      <c r="C8" s="1624"/>
      <c r="D8" s="1624"/>
      <c r="E8" s="1624"/>
    </row>
    <row r="9" spans="2:7" ht="16.5" customHeight="1">
      <c r="B9" s="1625" t="s">
        <v>799</v>
      </c>
      <c r="C9" s="1625"/>
      <c r="D9" s="1625"/>
      <c r="E9" s="1625"/>
    </row>
    <row r="10" spans="2:7" ht="33.75" customHeight="1">
      <c r="B10" s="441" t="s">
        <v>800</v>
      </c>
      <c r="C10" s="442" t="s">
        <v>801</v>
      </c>
      <c r="D10" s="443" t="s">
        <v>802</v>
      </c>
      <c r="E10" s="443" t="s">
        <v>239</v>
      </c>
    </row>
    <row r="11" spans="2:7">
      <c r="B11" s="444"/>
      <c r="C11" s="445" t="s">
        <v>521</v>
      </c>
      <c r="D11" s="445" t="s">
        <v>523</v>
      </c>
      <c r="E11" s="445" t="s">
        <v>803</v>
      </c>
    </row>
    <row r="12" spans="2:7">
      <c r="B12" s="1626" t="s">
        <v>804</v>
      </c>
      <c r="C12" s="1626"/>
      <c r="D12" s="1626"/>
      <c r="E12" s="1626"/>
    </row>
    <row r="13" spans="2:7">
      <c r="B13" s="446" t="s">
        <v>805</v>
      </c>
      <c r="C13" s="447"/>
      <c r="D13" s="447">
        <v>25637752.440000001</v>
      </c>
      <c r="E13" s="448">
        <f>C13-D13</f>
        <v>-25637752.440000001</v>
      </c>
      <c r="G13" s="449"/>
    </row>
    <row r="14" spans="2:7">
      <c r="B14" s="446" t="s">
        <v>806</v>
      </c>
      <c r="C14" s="450"/>
      <c r="D14" s="450">
        <v>57195432.799999997</v>
      </c>
      <c r="E14" s="448">
        <f t="shared" ref="E14:E18" si="0">C14-D14</f>
        <v>-57195432.799999997</v>
      </c>
      <c r="G14" s="449"/>
    </row>
    <row r="15" spans="2:7" ht="20.25" customHeight="1">
      <c r="B15" s="446" t="s">
        <v>807</v>
      </c>
      <c r="C15" s="450"/>
      <c r="D15" s="450">
        <v>36834507.910000004</v>
      </c>
      <c r="E15" s="448">
        <f t="shared" si="0"/>
        <v>-36834507.910000004</v>
      </c>
      <c r="G15" s="449"/>
    </row>
    <row r="16" spans="2:7">
      <c r="B16" s="446" t="s">
        <v>808</v>
      </c>
      <c r="C16" s="450"/>
      <c r="D16" s="450">
        <v>30497370.190000005</v>
      </c>
      <c r="E16" s="448">
        <f t="shared" si="0"/>
        <v>-30497370.190000005</v>
      </c>
      <c r="G16" s="449"/>
    </row>
    <row r="17" spans="2:8">
      <c r="B17" s="446" t="s">
        <v>809</v>
      </c>
      <c r="C17" s="450"/>
      <c r="D17" s="450">
        <v>50005078.820000008</v>
      </c>
      <c r="E17" s="448">
        <f t="shared" si="0"/>
        <v>-50005078.820000008</v>
      </c>
      <c r="F17" s="451"/>
      <c r="G17" s="449"/>
    </row>
    <row r="18" spans="2:8">
      <c r="B18" s="446" t="s">
        <v>810</v>
      </c>
      <c r="C18" s="450"/>
      <c r="D18" s="450">
        <v>1632016.1</v>
      </c>
      <c r="E18" s="448">
        <f t="shared" si="0"/>
        <v>-1632016.1</v>
      </c>
      <c r="F18" s="451"/>
      <c r="G18" s="449"/>
    </row>
    <row r="19" spans="2:8">
      <c r="B19" s="446" t="s">
        <v>811</v>
      </c>
      <c r="C19" s="450"/>
      <c r="D19" s="450">
        <v>30453380.510000002</v>
      </c>
      <c r="E19" s="448">
        <f>C19-D19</f>
        <v>-30453380.510000002</v>
      </c>
      <c r="F19" s="451"/>
      <c r="G19" s="449"/>
    </row>
    <row r="20" spans="2:8">
      <c r="B20" s="446" t="s">
        <v>812</v>
      </c>
      <c r="C20" s="450"/>
      <c r="D20" s="450">
        <v>87485840.219999999</v>
      </c>
      <c r="E20" s="448">
        <f>C20-D20</f>
        <v>-87485840.219999999</v>
      </c>
      <c r="F20" s="451"/>
      <c r="G20" s="449"/>
    </row>
    <row r="21" spans="2:8">
      <c r="B21" s="452" t="s">
        <v>813</v>
      </c>
      <c r="C21" s="453">
        <f>SUM(C13:C20)</f>
        <v>0</v>
      </c>
      <c r="D21" s="453">
        <f>SUM(D13:D20)</f>
        <v>319741378.99000001</v>
      </c>
      <c r="E21" s="453">
        <f>SUM(E13:E20)</f>
        <v>-319741378.99000001</v>
      </c>
      <c r="F21" s="451"/>
    </row>
    <row r="22" spans="2:8">
      <c r="B22" s="1626" t="s">
        <v>814</v>
      </c>
      <c r="C22" s="1626"/>
      <c r="D22" s="1626"/>
      <c r="E22" s="1626"/>
    </row>
    <row r="23" spans="2:8">
      <c r="B23" s="454"/>
      <c r="C23" s="455"/>
      <c r="D23" s="456"/>
      <c r="E23" s="448">
        <f>C23-D23</f>
        <v>0</v>
      </c>
    </row>
    <row r="24" spans="2:8">
      <c r="B24" s="454"/>
      <c r="C24" s="457"/>
      <c r="D24" s="457"/>
      <c r="E24" s="448">
        <f>C24-D24</f>
        <v>0</v>
      </c>
    </row>
    <row r="25" spans="2:8">
      <c r="B25" s="454"/>
      <c r="C25" s="457"/>
      <c r="D25" s="457"/>
      <c r="E25" s="457"/>
    </row>
    <row r="26" spans="2:8">
      <c r="B26" s="458" t="s">
        <v>815</v>
      </c>
      <c r="C26" s="459">
        <f>SUM(C23:C25)</f>
        <v>0</v>
      </c>
      <c r="D26" s="459">
        <f>SUM(D23:D25)</f>
        <v>0</v>
      </c>
      <c r="E26" s="460">
        <f>SUM(E23:E25)</f>
        <v>0</v>
      </c>
      <c r="G26" s="449"/>
    </row>
    <row r="27" spans="2:8">
      <c r="B27" s="458" t="s">
        <v>816</v>
      </c>
      <c r="C27" s="453">
        <f>C21+C26</f>
        <v>0</v>
      </c>
      <c r="D27" s="453">
        <f>D21+D26</f>
        <v>319741378.99000001</v>
      </c>
      <c r="E27" s="460">
        <f>E21+E26</f>
        <v>-319741378.99000001</v>
      </c>
      <c r="F27" s="451"/>
      <c r="G27" s="449"/>
      <c r="H27" s="461"/>
    </row>
    <row r="28" spans="2:8">
      <c r="G28" s="462"/>
    </row>
    <row r="29" spans="2:8" ht="38.25" customHeight="1">
      <c r="B29" s="1622" t="s">
        <v>817</v>
      </c>
      <c r="C29" s="1622"/>
      <c r="D29" s="1622"/>
      <c r="E29" s="1622"/>
    </row>
  </sheetData>
  <mergeCells count="6">
    <mergeCell ref="B29:E29"/>
    <mergeCell ref="B7:E7"/>
    <mergeCell ref="B8:E8"/>
    <mergeCell ref="B9:E9"/>
    <mergeCell ref="B12:E12"/>
    <mergeCell ref="B22:E22"/>
  </mergeCells>
  <printOptions horizontalCentered="1"/>
  <pageMargins left="0.70866141732283472" right="0.70866141732283472" top="0.74803149606299213" bottom="0.74803149606299213" header="0.31496062992125984" footer="0.31496062992125984"/>
  <pageSetup scale="84"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pageSetUpPr fitToPage="1"/>
  </sheetPr>
  <dimension ref="B8:I36"/>
  <sheetViews>
    <sheetView showGridLines="0" topLeftCell="A22" zoomScale="87" zoomScaleNormal="87" workbookViewId="0">
      <selection activeCell="F17" sqref="F17"/>
    </sheetView>
  </sheetViews>
  <sheetFormatPr baseColWidth="10" defaultRowHeight="15"/>
  <cols>
    <col min="1" max="1" width="4" style="343" customWidth="1"/>
    <col min="2" max="2" width="49.5703125" style="343" customWidth="1"/>
    <col min="3" max="4" width="17.7109375" style="464" customWidth="1"/>
    <col min="5" max="5" width="5.5703125" style="464" customWidth="1"/>
    <col min="6" max="6" width="17.7109375" style="464" customWidth="1"/>
    <col min="7" max="7" width="16.28515625" style="343" bestFit="1" customWidth="1"/>
    <col min="8" max="9" width="17.85546875" style="343" bestFit="1" customWidth="1"/>
    <col min="10" max="16384" width="11.42578125" style="343"/>
  </cols>
  <sheetData>
    <row r="8" spans="2:9">
      <c r="B8" s="1628" t="s">
        <v>798</v>
      </c>
      <c r="C8" s="1628"/>
      <c r="D8" s="1628"/>
      <c r="E8" s="463"/>
    </row>
    <row r="9" spans="2:9">
      <c r="B9" s="1628" t="s">
        <v>818</v>
      </c>
      <c r="C9" s="1628"/>
      <c r="D9" s="1628"/>
      <c r="E9" s="463"/>
    </row>
    <row r="10" spans="2:9">
      <c r="B10" s="1629" t="s">
        <v>799</v>
      </c>
      <c r="C10" s="1630"/>
      <c r="D10" s="1631"/>
      <c r="E10" s="465"/>
    </row>
    <row r="11" spans="2:9">
      <c r="B11" s="466" t="s">
        <v>800</v>
      </c>
      <c r="C11" s="467" t="s">
        <v>408</v>
      </c>
      <c r="D11" s="467" t="s">
        <v>819</v>
      </c>
      <c r="E11" s="463"/>
    </row>
    <row r="12" spans="2:9">
      <c r="B12" s="1628" t="s">
        <v>804</v>
      </c>
      <c r="C12" s="1628"/>
      <c r="D12" s="1628"/>
      <c r="E12" s="463"/>
      <c r="F12" s="468"/>
    </row>
    <row r="13" spans="2:9">
      <c r="B13" s="469" t="s">
        <v>805</v>
      </c>
      <c r="C13" s="470">
        <v>18550163.620000001</v>
      </c>
      <c r="D13" s="470">
        <v>18550163.620000001</v>
      </c>
      <c r="E13" s="471"/>
      <c r="F13" s="468"/>
      <c r="G13" s="468"/>
      <c r="H13" s="472"/>
      <c r="I13" s="472"/>
    </row>
    <row r="14" spans="2:9" ht="18.75">
      <c r="B14" s="469" t="s">
        <v>820</v>
      </c>
      <c r="C14" s="470">
        <v>533233451.72000003</v>
      </c>
      <c r="D14" s="470">
        <v>533233451.72000003</v>
      </c>
      <c r="E14" s="471"/>
      <c r="F14" s="468"/>
      <c r="G14" s="468"/>
      <c r="H14" s="472"/>
      <c r="I14" s="472"/>
    </row>
    <row r="15" spans="2:9" ht="18.75">
      <c r="B15" s="469" t="s">
        <v>821</v>
      </c>
      <c r="C15" s="470">
        <v>344045656.8900001</v>
      </c>
      <c r="D15" s="470">
        <v>344045656.8900001</v>
      </c>
      <c r="E15" s="471"/>
      <c r="F15" s="468"/>
      <c r="G15" s="468"/>
      <c r="H15" s="472"/>
      <c r="I15" s="472"/>
    </row>
    <row r="16" spans="2:9" ht="18.75">
      <c r="B16" s="469" t="s">
        <v>822</v>
      </c>
      <c r="C16" s="470">
        <v>560665689.23000002</v>
      </c>
      <c r="D16" s="470">
        <v>560665689.23000002</v>
      </c>
      <c r="E16" s="471"/>
      <c r="F16" s="468"/>
      <c r="G16" s="468"/>
      <c r="H16" s="472"/>
      <c r="I16" s="472"/>
    </row>
    <row r="17" spans="2:9" ht="18.75">
      <c r="B17" s="469" t="s">
        <v>823</v>
      </c>
      <c r="C17" s="470">
        <v>103623931.99000001</v>
      </c>
      <c r="D17" s="470">
        <v>103623931.99000001</v>
      </c>
      <c r="E17" s="471"/>
      <c r="F17" s="407"/>
      <c r="G17" s="407"/>
      <c r="H17" s="407"/>
      <c r="I17" s="407"/>
    </row>
    <row r="18" spans="2:9" ht="18.75">
      <c r="B18" s="469" t="s">
        <v>824</v>
      </c>
      <c r="C18" s="470">
        <v>15701733.439999998</v>
      </c>
      <c r="D18" s="470">
        <v>15701733.439999998</v>
      </c>
      <c r="E18" s="471"/>
      <c r="F18" s="407"/>
      <c r="G18" s="407"/>
      <c r="H18" s="407"/>
      <c r="I18" s="407"/>
    </row>
    <row r="19" spans="2:9" ht="18.75">
      <c r="B19" s="469" t="s">
        <v>825</v>
      </c>
      <c r="C19" s="470">
        <v>32351704.279999997</v>
      </c>
      <c r="D19" s="470">
        <v>32351704.279999997</v>
      </c>
      <c r="E19" s="471"/>
      <c r="F19" s="407"/>
      <c r="G19" s="407"/>
      <c r="H19" s="407"/>
      <c r="I19" s="472"/>
    </row>
    <row r="20" spans="2:9" ht="18.75">
      <c r="B20" s="469" t="s">
        <v>826</v>
      </c>
      <c r="C20" s="470">
        <v>214390990.93000001</v>
      </c>
      <c r="D20" s="470">
        <v>214390990.93000001</v>
      </c>
      <c r="E20" s="471"/>
      <c r="F20" s="468"/>
      <c r="G20" s="407"/>
      <c r="H20" s="472"/>
      <c r="I20" s="472"/>
    </row>
    <row r="21" spans="2:9">
      <c r="B21" s="469" t="s">
        <v>827</v>
      </c>
      <c r="C21" s="470">
        <v>33938922.390000001</v>
      </c>
      <c r="D21" s="470">
        <v>33938922.390000001</v>
      </c>
      <c r="E21" s="471"/>
      <c r="F21" s="473"/>
      <c r="G21" s="468"/>
      <c r="H21" s="472"/>
      <c r="I21" s="472"/>
    </row>
    <row r="22" spans="2:9">
      <c r="B22" s="469" t="s">
        <v>828</v>
      </c>
      <c r="C22" s="470">
        <v>99184635.270000011</v>
      </c>
      <c r="D22" s="470">
        <v>99184635.270000011</v>
      </c>
      <c r="E22" s="471"/>
      <c r="G22" s="468"/>
      <c r="H22" s="472"/>
      <c r="I22" s="472"/>
    </row>
    <row r="23" spans="2:9" ht="19.5" customHeight="1">
      <c r="B23" s="474" t="s">
        <v>829</v>
      </c>
      <c r="C23" s="475">
        <f>SUM(C13:C22)</f>
        <v>1955686879.7600002</v>
      </c>
      <c r="D23" s="475">
        <f>SUM(D13:D22)</f>
        <v>1955686879.7600002</v>
      </c>
      <c r="E23" s="476"/>
      <c r="F23" s="407"/>
      <c r="G23" s="407"/>
      <c r="H23" s="407"/>
      <c r="I23" s="407"/>
    </row>
    <row r="24" spans="2:9" ht="18.75" customHeight="1">
      <c r="B24" s="1632" t="s">
        <v>814</v>
      </c>
      <c r="C24" s="1632"/>
      <c r="D24" s="1632"/>
      <c r="E24" s="477"/>
      <c r="F24" s="478"/>
      <c r="G24" s="407"/>
      <c r="H24" s="407"/>
      <c r="I24" s="407"/>
    </row>
    <row r="25" spans="2:9">
      <c r="B25" s="479"/>
      <c r="C25" s="480"/>
      <c r="D25" s="480"/>
      <c r="E25" s="471"/>
      <c r="F25" s="481"/>
      <c r="G25" s="481"/>
      <c r="H25" s="472"/>
      <c r="I25" s="407"/>
    </row>
    <row r="26" spans="2:9">
      <c r="B26" s="479"/>
      <c r="C26" s="480"/>
      <c r="D26" s="480"/>
      <c r="E26" s="471"/>
      <c r="F26" s="468"/>
      <c r="G26" s="481"/>
      <c r="H26" s="472"/>
      <c r="I26" s="472"/>
    </row>
    <row r="27" spans="2:9">
      <c r="B27" s="474" t="s">
        <v>830</v>
      </c>
      <c r="C27" s="482">
        <f>SUM(C25:C26)</f>
        <v>0</v>
      </c>
      <c r="D27" s="482">
        <f>SUM(D25:D26)</f>
        <v>0</v>
      </c>
      <c r="E27" s="476"/>
      <c r="F27" s="478"/>
      <c r="H27" s="409"/>
      <c r="I27" s="409"/>
    </row>
    <row r="28" spans="2:9">
      <c r="B28" s="479"/>
      <c r="C28" s="483"/>
      <c r="D28" s="483"/>
      <c r="E28" s="484"/>
      <c r="H28" s="409"/>
      <c r="I28" s="409"/>
    </row>
    <row r="29" spans="2:9">
      <c r="B29" s="485" t="s">
        <v>816</v>
      </c>
      <c r="C29" s="475">
        <f>C27+C23</f>
        <v>1955686879.7600002</v>
      </c>
      <c r="D29" s="475">
        <f>D27+D23</f>
        <v>1955686879.7600002</v>
      </c>
      <c r="E29" s="476"/>
      <c r="F29" s="478"/>
      <c r="G29" s="409"/>
      <c r="H29" s="409"/>
      <c r="I29" s="409"/>
    </row>
    <row r="30" spans="2:9">
      <c r="C30" s="478"/>
      <c r="D30" s="478"/>
      <c r="H30" s="409"/>
      <c r="I30" s="397"/>
    </row>
    <row r="31" spans="2:9" ht="48" customHeight="1">
      <c r="B31" s="1627" t="s">
        <v>817</v>
      </c>
      <c r="C31" s="1627"/>
      <c r="D31" s="1627"/>
      <c r="E31" s="486"/>
    </row>
    <row r="32" spans="2:9">
      <c r="C32" s="468"/>
      <c r="H32" s="409"/>
      <c r="I32" s="409"/>
    </row>
    <row r="33" spans="3:3">
      <c r="C33" s="468"/>
    </row>
    <row r="34" spans="3:3">
      <c r="C34" s="468"/>
    </row>
    <row r="35" spans="3:3">
      <c r="C35" s="478"/>
    </row>
    <row r="36" spans="3:3">
      <c r="C36" s="478"/>
    </row>
  </sheetData>
  <mergeCells count="6">
    <mergeCell ref="B31:D31"/>
    <mergeCell ref="B8:D8"/>
    <mergeCell ref="B9:D9"/>
    <mergeCell ref="B10:D10"/>
    <mergeCell ref="B12:D12"/>
    <mergeCell ref="B24:D24"/>
  </mergeCells>
  <printOptions horizontalCentered="1"/>
  <pageMargins left="0.70866141732283472" right="0.70866141732283472" top="0.74803149606299213" bottom="0.74803149606299213" header="0.31496062992125984" footer="0.31496062992125984"/>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00B050"/>
    <pageSetUpPr fitToPage="1"/>
  </sheetPr>
  <dimension ref="A1:T995"/>
  <sheetViews>
    <sheetView showGridLines="0" topLeftCell="B1" zoomScale="115" zoomScaleNormal="115" zoomScaleSheetLayoutView="130" zoomScalePageLayoutView="110" workbookViewId="0">
      <selection activeCell="E11" sqref="E11"/>
    </sheetView>
  </sheetViews>
  <sheetFormatPr baseColWidth="10" defaultColWidth="14.28515625" defaultRowHeight="15" customHeight="1"/>
  <cols>
    <col min="1" max="1" width="0.28515625" style="2" hidden="1" customWidth="1"/>
    <col min="2" max="2" width="42" style="22" customWidth="1"/>
    <col min="3" max="4" width="14.7109375" style="15" customWidth="1"/>
    <col min="5" max="5" width="42" style="2" customWidth="1"/>
    <col min="6" max="7" width="14.7109375" style="15" customWidth="1"/>
    <col min="8" max="8" width="3.7109375" style="1" customWidth="1"/>
    <col min="9" max="9" width="16" style="319" customWidth="1"/>
    <col min="10" max="10" width="18.85546875" style="319" bestFit="1" customWidth="1"/>
    <col min="11" max="20" width="11.28515625" style="2" customWidth="1"/>
    <col min="21" max="16384" width="14.28515625" style="2"/>
  </cols>
  <sheetData>
    <row r="1" spans="2:10" s="78" customFormat="1" ht="15" customHeight="1">
      <c r="B1" s="1571" t="s">
        <v>284</v>
      </c>
      <c r="C1" s="1571"/>
      <c r="D1" s="1571"/>
      <c r="E1" s="1571"/>
      <c r="F1" s="1571"/>
      <c r="G1" s="1571"/>
      <c r="H1" s="79"/>
      <c r="I1" s="326"/>
      <c r="J1" s="326"/>
    </row>
    <row r="2" spans="2:10" s="78" customFormat="1" ht="15" customHeight="1">
      <c r="B2" s="1571" t="s">
        <v>283</v>
      </c>
      <c r="C2" s="1571"/>
      <c r="D2" s="1571"/>
      <c r="E2" s="1571"/>
      <c r="F2" s="1571"/>
      <c r="G2" s="1571"/>
      <c r="H2" s="79"/>
      <c r="I2" s="326"/>
      <c r="J2" s="326"/>
    </row>
    <row r="3" spans="2:10" s="78" customFormat="1" ht="15" customHeight="1">
      <c r="B3" s="1571" t="s">
        <v>265</v>
      </c>
      <c r="C3" s="1571"/>
      <c r="D3" s="1571"/>
      <c r="E3" s="1571"/>
      <c r="F3" s="1571"/>
      <c r="G3" s="1571"/>
      <c r="H3" s="79"/>
      <c r="I3" s="326"/>
      <c r="J3" s="326"/>
    </row>
    <row r="4" spans="2:10" s="78" customFormat="1" ht="15" customHeight="1">
      <c r="B4" s="1571" t="s">
        <v>278</v>
      </c>
      <c r="C4" s="1571"/>
      <c r="D4" s="1571"/>
      <c r="E4" s="1571"/>
      <c r="F4" s="1571"/>
      <c r="G4" s="1571"/>
      <c r="H4" s="79"/>
      <c r="I4" s="326"/>
      <c r="J4" s="326"/>
    </row>
    <row r="5" spans="2:10" s="78" customFormat="1" ht="15" customHeight="1">
      <c r="B5" s="1572" t="s">
        <v>264</v>
      </c>
      <c r="C5" s="1572"/>
      <c r="D5" s="1572"/>
      <c r="E5" s="1572"/>
      <c r="F5" s="1572"/>
      <c r="G5" s="1572"/>
      <c r="H5" s="79"/>
      <c r="I5" s="326"/>
      <c r="J5" s="326"/>
    </row>
    <row r="6" spans="2:10" s="78" customFormat="1" ht="15" customHeight="1">
      <c r="B6" s="80"/>
      <c r="C6" s="80"/>
      <c r="D6" s="80"/>
      <c r="E6" s="80"/>
      <c r="F6" s="80"/>
      <c r="G6" s="80"/>
      <c r="H6" s="79"/>
      <c r="I6" s="326"/>
      <c r="J6" s="326"/>
    </row>
    <row r="7" spans="2:10" ht="19.5" customHeight="1">
      <c r="B7" s="3" t="s">
        <v>0</v>
      </c>
      <c r="C7" s="194">
        <v>2023</v>
      </c>
      <c r="D7" s="194">
        <v>2022</v>
      </c>
      <c r="E7" s="27" t="s">
        <v>0</v>
      </c>
      <c r="F7" s="194">
        <f t="shared" ref="F7:G7" si="0">C7</f>
        <v>2023</v>
      </c>
      <c r="G7" s="28">
        <f t="shared" si="0"/>
        <v>2022</v>
      </c>
    </row>
    <row r="8" spans="2:10" ht="24" customHeight="1">
      <c r="B8" s="4" t="s">
        <v>1</v>
      </c>
      <c r="C8" s="195"/>
      <c r="D8" s="195"/>
      <c r="E8" s="212" t="s">
        <v>2</v>
      </c>
      <c r="F8" s="231"/>
      <c r="G8" s="5"/>
    </row>
    <row r="9" spans="2:10" ht="24" customHeight="1">
      <c r="B9" s="6" t="s">
        <v>3</v>
      </c>
      <c r="C9" s="195"/>
      <c r="D9" s="195"/>
      <c r="E9" s="213" t="s">
        <v>4</v>
      </c>
      <c r="F9" s="231"/>
      <c r="G9" s="7"/>
    </row>
    <row r="10" spans="2:10" ht="24" customHeight="1">
      <c r="B10" s="8" t="s">
        <v>232</v>
      </c>
      <c r="C10" s="106">
        <v>7747860638</v>
      </c>
      <c r="D10" s="106">
        <v>2616240779</v>
      </c>
      <c r="E10" s="214" t="s">
        <v>5</v>
      </c>
      <c r="F10" s="106">
        <v>4388133083.9799995</v>
      </c>
      <c r="G10" s="9">
        <v>3216482158.5900002</v>
      </c>
    </row>
    <row r="11" spans="2:10" ht="24" customHeight="1">
      <c r="B11" s="8" t="s">
        <v>233</v>
      </c>
      <c r="C11" s="106">
        <v>6144329153.9799995</v>
      </c>
      <c r="D11" s="106">
        <v>5709118693.5900002</v>
      </c>
      <c r="E11" s="214" t="s">
        <v>6</v>
      </c>
      <c r="F11" s="106">
        <v>0</v>
      </c>
      <c r="G11" s="9">
        <v>0</v>
      </c>
    </row>
    <row r="12" spans="2:10" ht="33" customHeight="1">
      <c r="B12" s="8" t="s">
        <v>7</v>
      </c>
      <c r="C12" s="106">
        <v>124017770</v>
      </c>
      <c r="D12" s="106">
        <v>150093762</v>
      </c>
      <c r="E12" s="215" t="s">
        <v>8</v>
      </c>
      <c r="F12" s="106">
        <v>16097407</v>
      </c>
      <c r="G12" s="9">
        <v>13960084</v>
      </c>
    </row>
    <row r="13" spans="2:10" ht="24" customHeight="1">
      <c r="B13" s="8" t="s">
        <v>9</v>
      </c>
      <c r="C13" s="106">
        <v>0</v>
      </c>
      <c r="D13" s="106">
        <v>0</v>
      </c>
      <c r="E13" s="214" t="s">
        <v>10</v>
      </c>
      <c r="F13" s="106">
        <v>0</v>
      </c>
      <c r="G13" s="9">
        <v>0</v>
      </c>
    </row>
    <row r="14" spans="2:10" ht="24" customHeight="1">
      <c r="B14" s="8" t="s">
        <v>11</v>
      </c>
      <c r="C14" s="106">
        <v>0</v>
      </c>
      <c r="D14" s="106">
        <v>0</v>
      </c>
      <c r="E14" s="214" t="s">
        <v>12</v>
      </c>
      <c r="F14" s="106">
        <v>0</v>
      </c>
      <c r="G14" s="9">
        <v>0</v>
      </c>
    </row>
    <row r="15" spans="2:10" ht="24" customHeight="1">
      <c r="B15" s="10" t="s">
        <v>13</v>
      </c>
      <c r="C15" s="106">
        <v>0</v>
      </c>
      <c r="D15" s="106">
        <v>0</v>
      </c>
      <c r="E15" s="215" t="s">
        <v>14</v>
      </c>
      <c r="F15" s="106">
        <v>0</v>
      </c>
      <c r="G15" s="9">
        <v>0</v>
      </c>
    </row>
    <row r="16" spans="2:10" ht="24" customHeight="1">
      <c r="B16" s="8" t="s">
        <v>15</v>
      </c>
      <c r="C16" s="106">
        <v>0</v>
      </c>
      <c r="D16" s="106">
        <v>0</v>
      </c>
      <c r="E16" s="214" t="s">
        <v>16</v>
      </c>
      <c r="F16" s="106">
        <v>0</v>
      </c>
      <c r="G16" s="9">
        <v>0</v>
      </c>
    </row>
    <row r="17" spans="2:7" ht="24" customHeight="1">
      <c r="B17" s="11"/>
      <c r="C17" s="196"/>
      <c r="D17" s="196"/>
      <c r="E17" s="214" t="s">
        <v>17</v>
      </c>
      <c r="F17" s="106">
        <v>51278925</v>
      </c>
      <c r="G17" s="9">
        <v>43235835</v>
      </c>
    </row>
    <row r="18" spans="2:7" ht="24" customHeight="1">
      <c r="B18" s="6" t="s">
        <v>18</v>
      </c>
      <c r="C18" s="108">
        <v>14016207562.98</v>
      </c>
      <c r="D18" s="108">
        <v>8475453234.5900002</v>
      </c>
      <c r="E18" s="213" t="s">
        <v>19</v>
      </c>
      <c r="F18" s="195">
        <v>4455509415.9799995</v>
      </c>
      <c r="G18" s="13">
        <v>3273678077.5900002</v>
      </c>
    </row>
    <row r="19" spans="2:7" ht="35.25" customHeight="1">
      <c r="B19" s="6" t="s">
        <v>20</v>
      </c>
      <c r="C19" s="195"/>
      <c r="D19" s="195"/>
      <c r="E19" s="213" t="s">
        <v>21</v>
      </c>
      <c r="F19" s="232"/>
      <c r="G19" s="13"/>
    </row>
    <row r="20" spans="2:7" ht="24" customHeight="1">
      <c r="B20" s="8" t="s">
        <v>22</v>
      </c>
      <c r="C20" s="106">
        <v>1862928917</v>
      </c>
      <c r="D20" s="106">
        <v>1604821694</v>
      </c>
      <c r="E20" s="214" t="s">
        <v>23</v>
      </c>
      <c r="F20" s="106">
        <v>0</v>
      </c>
      <c r="G20" s="9">
        <v>0</v>
      </c>
    </row>
    <row r="21" spans="2:7" ht="29.25" customHeight="1">
      <c r="B21" s="10" t="s">
        <v>24</v>
      </c>
      <c r="C21" s="106">
        <v>24169</v>
      </c>
      <c r="D21" s="106">
        <v>24169</v>
      </c>
      <c r="E21" s="214" t="s">
        <v>25</v>
      </c>
      <c r="F21" s="106">
        <v>0</v>
      </c>
      <c r="G21" s="9">
        <v>0</v>
      </c>
    </row>
    <row r="22" spans="2:7" ht="28.5" customHeight="1">
      <c r="B22" s="10" t="s">
        <v>26</v>
      </c>
      <c r="C22" s="106">
        <v>17617248150</v>
      </c>
      <c r="D22" s="106">
        <v>17776402521</v>
      </c>
      <c r="E22" s="214" t="s">
        <v>234</v>
      </c>
      <c r="F22" s="106">
        <v>15241740656</v>
      </c>
      <c r="G22" s="9">
        <v>15561482035</v>
      </c>
    </row>
    <row r="23" spans="2:7" ht="24" customHeight="1">
      <c r="B23" s="8" t="s">
        <v>27</v>
      </c>
      <c r="C23" s="106">
        <v>3300521576</v>
      </c>
      <c r="D23" s="106">
        <v>3133733621</v>
      </c>
      <c r="E23" s="214" t="s">
        <v>28</v>
      </c>
      <c r="F23" s="106">
        <v>0</v>
      </c>
      <c r="G23" s="9">
        <v>0</v>
      </c>
    </row>
    <row r="24" spans="2:7" ht="33.75" customHeight="1">
      <c r="B24" s="8" t="s">
        <v>235</v>
      </c>
      <c r="C24" s="106">
        <v>238962593</v>
      </c>
      <c r="D24" s="106">
        <v>225997218</v>
      </c>
      <c r="E24" s="215" t="s">
        <v>274</v>
      </c>
      <c r="F24" s="106">
        <v>21269110</v>
      </c>
      <c r="G24" s="9">
        <v>20761608</v>
      </c>
    </row>
    <row r="25" spans="2:7" ht="24" customHeight="1">
      <c r="B25" s="10" t="s">
        <v>30</v>
      </c>
      <c r="C25" s="106">
        <v>-1756095591</v>
      </c>
      <c r="D25" s="106">
        <v>-1517407308</v>
      </c>
      <c r="E25" s="214" t="s">
        <v>31</v>
      </c>
      <c r="F25" s="106">
        <v>0</v>
      </c>
      <c r="G25" s="9">
        <v>0</v>
      </c>
    </row>
    <row r="26" spans="2:7" ht="24" customHeight="1">
      <c r="B26" s="8" t="s">
        <v>32</v>
      </c>
      <c r="C26" s="106">
        <v>0</v>
      </c>
      <c r="D26" s="106">
        <v>0</v>
      </c>
      <c r="E26" s="213" t="s">
        <v>34</v>
      </c>
      <c r="F26" s="108">
        <v>15263009766</v>
      </c>
      <c r="G26" s="16">
        <v>15582243643</v>
      </c>
    </row>
    <row r="27" spans="2:7" ht="24" customHeight="1">
      <c r="B27" s="10" t="s">
        <v>33</v>
      </c>
      <c r="C27" s="106">
        <v>0</v>
      </c>
      <c r="D27" s="106">
        <v>0</v>
      </c>
      <c r="E27" s="212" t="s">
        <v>36</v>
      </c>
      <c r="F27" s="233">
        <v>19718519181.98</v>
      </c>
      <c r="G27" s="233">
        <v>18855921720.59</v>
      </c>
    </row>
    <row r="28" spans="2:7" ht="24" customHeight="1">
      <c r="B28" s="8" t="s">
        <v>35</v>
      </c>
      <c r="C28" s="106">
        <v>0</v>
      </c>
      <c r="D28" s="106">
        <v>0</v>
      </c>
      <c r="E28" s="212" t="s">
        <v>38</v>
      </c>
      <c r="F28" s="232"/>
      <c r="G28" s="13"/>
    </row>
    <row r="29" spans="2:7" ht="24" customHeight="1">
      <c r="B29" s="11"/>
      <c r="C29" s="196"/>
      <c r="D29" s="196"/>
      <c r="E29" s="213" t="s">
        <v>40</v>
      </c>
      <c r="F29" s="108">
        <v>5427381197</v>
      </c>
      <c r="G29" s="108">
        <v>4564268225</v>
      </c>
    </row>
    <row r="30" spans="2:7" ht="24" customHeight="1">
      <c r="B30" s="6" t="s">
        <v>37</v>
      </c>
      <c r="C30" s="108">
        <v>21263589813</v>
      </c>
      <c r="D30" s="108">
        <v>21223571915</v>
      </c>
      <c r="E30" s="214" t="s">
        <v>41</v>
      </c>
      <c r="F30" s="106">
        <v>0</v>
      </c>
      <c r="G30" s="9">
        <v>0</v>
      </c>
    </row>
    <row r="31" spans="2:7" ht="24" customHeight="1">
      <c r="B31" s="4" t="s">
        <v>39</v>
      </c>
      <c r="C31" s="108">
        <v>35279797375.979996</v>
      </c>
      <c r="D31" s="108">
        <v>29699025150.59</v>
      </c>
      <c r="E31" s="214" t="s">
        <v>42</v>
      </c>
      <c r="F31" s="106">
        <v>1452121</v>
      </c>
      <c r="G31" s="9">
        <v>1452121</v>
      </c>
    </row>
    <row r="32" spans="2:7" ht="24" customHeight="1">
      <c r="B32" s="4"/>
      <c r="C32" s="108"/>
      <c r="D32" s="108"/>
      <c r="E32" s="215" t="s">
        <v>43</v>
      </c>
      <c r="F32" s="106">
        <v>5425929076</v>
      </c>
      <c r="G32" s="9">
        <v>4562816104</v>
      </c>
    </row>
    <row r="33" spans="2:20" ht="24" customHeight="1">
      <c r="B33" s="14"/>
      <c r="C33" s="195"/>
      <c r="D33" s="195"/>
      <c r="E33" s="213" t="s">
        <v>44</v>
      </c>
      <c r="F33" s="108">
        <v>10133896997</v>
      </c>
      <c r="G33" s="108">
        <v>6278835205</v>
      </c>
    </row>
    <row r="34" spans="2:20" ht="24" customHeight="1">
      <c r="B34" s="17"/>
      <c r="C34" s="196"/>
      <c r="D34" s="196"/>
      <c r="E34" s="214" t="s">
        <v>45</v>
      </c>
      <c r="F34" s="106">
        <v>7688924889</v>
      </c>
      <c r="G34" s="9">
        <v>3374754044</v>
      </c>
    </row>
    <row r="35" spans="2:20" ht="24" customHeight="1">
      <c r="B35" s="17"/>
      <c r="C35" s="196"/>
      <c r="D35" s="196"/>
      <c r="E35" s="214" t="s">
        <v>46</v>
      </c>
      <c r="F35" s="106">
        <v>2444957702</v>
      </c>
      <c r="G35" s="9">
        <v>2902419754</v>
      </c>
    </row>
    <row r="36" spans="2:20" ht="24" customHeight="1">
      <c r="B36" s="17"/>
      <c r="C36" s="196"/>
      <c r="D36" s="196"/>
      <c r="E36" s="214" t="s">
        <v>47</v>
      </c>
      <c r="F36" s="106">
        <v>15364</v>
      </c>
      <c r="G36" s="9">
        <v>1662364</v>
      </c>
    </row>
    <row r="37" spans="2:20" ht="24" customHeight="1">
      <c r="B37" s="14"/>
      <c r="C37" s="195"/>
      <c r="D37" s="195"/>
      <c r="E37" s="214" t="s">
        <v>48</v>
      </c>
      <c r="F37" s="106">
        <v>0</v>
      </c>
      <c r="G37" s="9">
        <v>0</v>
      </c>
    </row>
    <row r="38" spans="2:20" ht="27.75" customHeight="1">
      <c r="B38" s="17"/>
      <c r="C38" s="196"/>
      <c r="D38" s="196"/>
      <c r="E38" s="215" t="s">
        <v>49</v>
      </c>
      <c r="F38" s="106">
        <v>-958</v>
      </c>
      <c r="G38" s="9">
        <v>-958</v>
      </c>
    </row>
    <row r="39" spans="2:20" ht="24" customHeight="1">
      <c r="B39" s="17"/>
      <c r="C39" s="196"/>
      <c r="D39" s="196"/>
      <c r="E39" s="216" t="s">
        <v>231</v>
      </c>
      <c r="F39" s="108">
        <v>0</v>
      </c>
      <c r="G39" s="108">
        <v>0</v>
      </c>
    </row>
    <row r="40" spans="2:20" ht="24" customHeight="1">
      <c r="B40" s="17"/>
      <c r="C40" s="197"/>
      <c r="D40" s="197"/>
      <c r="E40" s="217" t="s">
        <v>50</v>
      </c>
      <c r="F40" s="234">
        <v>0</v>
      </c>
      <c r="G40" s="18">
        <v>0</v>
      </c>
    </row>
    <row r="41" spans="2:20" ht="24" customHeight="1">
      <c r="B41" s="17"/>
      <c r="C41" s="197"/>
      <c r="D41" s="197"/>
      <c r="E41" s="218" t="s">
        <v>51</v>
      </c>
      <c r="F41" s="234">
        <v>0</v>
      </c>
      <c r="G41" s="18">
        <v>0</v>
      </c>
    </row>
    <row r="42" spans="2:20" ht="24" customHeight="1">
      <c r="B42" s="14"/>
      <c r="C42" s="195"/>
      <c r="D42" s="195"/>
      <c r="E42" s="219" t="s">
        <v>52</v>
      </c>
      <c r="F42" s="235">
        <v>15561278194</v>
      </c>
      <c r="G42" s="235">
        <v>10843103430</v>
      </c>
    </row>
    <row r="43" spans="2:20" ht="36" customHeight="1">
      <c r="B43" s="21"/>
      <c r="C43" s="198"/>
      <c r="D43" s="198"/>
      <c r="E43" s="288" t="s">
        <v>53</v>
      </c>
      <c r="F43" s="109">
        <v>35279797375.979996</v>
      </c>
      <c r="G43" s="109">
        <v>29699025150.59</v>
      </c>
    </row>
    <row r="44" spans="2:20" ht="24" customHeight="1">
      <c r="B44" s="31" t="s">
        <v>54</v>
      </c>
      <c r="C44" s="12"/>
      <c r="D44" s="12"/>
      <c r="E44" s="20"/>
      <c r="F44" s="23"/>
      <c r="G44" s="23"/>
    </row>
    <row r="45" spans="2:20" ht="24" customHeight="1">
      <c r="C45" s="24"/>
      <c r="D45" s="24"/>
      <c r="E45" s="25"/>
      <c r="F45" s="24"/>
      <c r="G45" s="24"/>
      <c r="H45" s="19"/>
      <c r="I45" s="327"/>
      <c r="J45" s="327"/>
      <c r="K45" s="20"/>
      <c r="L45" s="20"/>
      <c r="M45" s="20"/>
      <c r="N45" s="20"/>
      <c r="O45" s="20"/>
      <c r="P45" s="20"/>
      <c r="Q45" s="20"/>
      <c r="R45" s="20"/>
      <c r="S45" s="20"/>
      <c r="T45" s="20"/>
    </row>
    <row r="46" spans="2:20" ht="24" customHeight="1"/>
    <row r="47" spans="2:20" s="20" customFormat="1" ht="14.25" customHeight="1">
      <c r="B47" s="22"/>
      <c r="C47" s="15"/>
      <c r="D47" s="15"/>
      <c r="E47" s="2"/>
      <c r="F47" s="15"/>
      <c r="G47" s="15"/>
      <c r="H47" s="19"/>
      <c r="I47" s="327"/>
      <c r="J47" s="327"/>
    </row>
    <row r="48" spans="2:20" ht="6" customHeight="1">
      <c r="H48" s="26"/>
      <c r="I48" s="328"/>
      <c r="J48" s="328"/>
      <c r="K48" s="25"/>
      <c r="L48" s="25"/>
      <c r="M48" s="25"/>
      <c r="N48" s="25"/>
      <c r="O48" s="25"/>
      <c r="P48" s="25"/>
      <c r="Q48" s="25"/>
      <c r="R48" s="25"/>
      <c r="S48" s="25"/>
      <c r="T48" s="25"/>
    </row>
    <row r="49" ht="6.75" customHeight="1"/>
    <row r="50" ht="6.75" customHeight="1"/>
    <row r="51" ht="6.75" customHeight="1"/>
    <row r="52" ht="6.75" customHeight="1"/>
    <row r="53" ht="6.75" customHeight="1"/>
    <row r="54" ht="6.75" customHeight="1"/>
    <row r="55" ht="6.75" customHeight="1"/>
    <row r="56" ht="6.75" customHeight="1"/>
    <row r="57" ht="6.75" customHeight="1"/>
    <row r="58" ht="6.75" customHeight="1"/>
    <row r="59" ht="6.75" customHeight="1"/>
    <row r="60" ht="6.75" customHeight="1"/>
    <row r="61" ht="6.75" customHeight="1"/>
    <row r="62" ht="6.75" customHeight="1"/>
    <row r="63" ht="6.75" customHeight="1"/>
    <row r="64" ht="6.75" customHeight="1"/>
    <row r="65" ht="6.75" customHeight="1"/>
    <row r="66" ht="6.75" customHeight="1"/>
    <row r="67" ht="6.75" customHeight="1"/>
    <row r="68" ht="6.75" customHeight="1"/>
    <row r="69" ht="6.75" customHeight="1"/>
    <row r="70" ht="6.75" customHeight="1"/>
    <row r="71" ht="6.75" customHeight="1"/>
    <row r="72" ht="6.75" customHeight="1"/>
    <row r="73" ht="6.75" customHeight="1"/>
    <row r="74" ht="6.75" customHeight="1"/>
    <row r="75" ht="6.75" customHeight="1"/>
    <row r="76" ht="6.75" customHeight="1"/>
    <row r="77" ht="6.75" customHeight="1"/>
    <row r="78" ht="6.75" customHeight="1"/>
    <row r="79" ht="6.75" customHeight="1"/>
    <row r="80" ht="6.75" customHeight="1"/>
    <row r="81" ht="6.75" customHeight="1"/>
    <row r="82" ht="6.75" customHeight="1"/>
    <row r="83" ht="6.75" customHeight="1"/>
    <row r="84" ht="6.75" customHeight="1"/>
    <row r="85" ht="6.75" customHeight="1"/>
    <row r="86" ht="6.75" customHeight="1"/>
    <row r="87" ht="6.75" customHeight="1"/>
    <row r="88" ht="6.75" customHeight="1"/>
    <row r="89" ht="6.75" customHeight="1"/>
    <row r="90" ht="6.75" customHeight="1"/>
    <row r="91" ht="6.75" customHeight="1"/>
    <row r="92" ht="6.75" customHeight="1"/>
    <row r="93" ht="6.75" customHeight="1"/>
    <row r="94" ht="6.75" customHeight="1"/>
    <row r="95" ht="6.75" customHeight="1"/>
    <row r="96" ht="6.75" customHeight="1"/>
    <row r="97" ht="6.75" customHeight="1"/>
    <row r="98" ht="6.75" customHeight="1"/>
    <row r="99" ht="6.75" customHeight="1"/>
    <row r="100" ht="6.75" customHeight="1"/>
    <row r="101" ht="6.75" customHeight="1"/>
    <row r="102" ht="6.75" customHeight="1"/>
    <row r="103" ht="6.75" customHeight="1"/>
    <row r="104" ht="6.75" customHeight="1"/>
    <row r="105" ht="6.75" customHeight="1"/>
    <row r="106" ht="6.75" customHeight="1"/>
    <row r="107" ht="6.75" customHeight="1"/>
    <row r="108" ht="6.75" customHeight="1"/>
    <row r="109" ht="6.75" customHeight="1"/>
    <row r="110" ht="6.75" customHeight="1"/>
    <row r="111" ht="6.75" customHeight="1"/>
    <row r="112" ht="6.75" customHeight="1"/>
    <row r="113" ht="6.75" customHeight="1"/>
    <row r="114" ht="6.75" customHeight="1"/>
    <row r="115" ht="6.75" customHeight="1"/>
    <row r="116" ht="6.75" customHeight="1"/>
    <row r="117" ht="6.75" customHeight="1"/>
    <row r="118" ht="6.75" customHeight="1"/>
    <row r="119" ht="6.75" customHeight="1"/>
    <row r="120" ht="6.75" customHeight="1"/>
    <row r="121" ht="6.75" customHeight="1"/>
    <row r="122" ht="6.75" customHeight="1"/>
    <row r="123" ht="6.75" customHeight="1"/>
    <row r="124" ht="6.75" customHeight="1"/>
    <row r="125" ht="6.75" customHeight="1"/>
    <row r="126" ht="6.75" customHeight="1"/>
    <row r="127" ht="6.75" customHeight="1"/>
    <row r="128" ht="6.75" customHeight="1"/>
    <row r="129" ht="6.75" customHeight="1"/>
    <row r="130" ht="6.75" customHeight="1"/>
    <row r="131" ht="6.75" customHeight="1"/>
    <row r="132" ht="6.75" customHeight="1"/>
    <row r="133" ht="6.75" customHeight="1"/>
    <row r="134" ht="6.75" customHeight="1"/>
    <row r="135" ht="6.75" customHeight="1"/>
    <row r="136" ht="6.75" customHeight="1"/>
    <row r="137" ht="6.75" customHeight="1"/>
    <row r="138" ht="6.75" customHeight="1"/>
    <row r="139" ht="6.75" customHeight="1"/>
    <row r="140" ht="6.75" customHeight="1"/>
    <row r="141" ht="6.75" customHeight="1"/>
    <row r="142" ht="6.75" customHeight="1"/>
    <row r="143" ht="6.75" customHeight="1"/>
    <row r="144" ht="6.75" customHeight="1"/>
    <row r="145" ht="6.75" customHeight="1"/>
    <row r="146" ht="6.75" customHeight="1"/>
    <row r="147" ht="6.75" customHeight="1"/>
    <row r="148" ht="6.75" customHeight="1"/>
    <row r="149" ht="6.75" customHeight="1"/>
    <row r="150" ht="6.75" customHeight="1"/>
    <row r="151" ht="6.75" customHeight="1"/>
    <row r="152" ht="6.75" customHeight="1"/>
    <row r="153" ht="6.75" customHeight="1"/>
    <row r="154" ht="6.75" customHeight="1"/>
    <row r="155" ht="6.75" customHeight="1"/>
    <row r="156" ht="6.75" customHeight="1"/>
    <row r="157" ht="6.75" customHeight="1"/>
    <row r="158" ht="6.75" customHeight="1"/>
    <row r="159" ht="6.75" customHeight="1"/>
    <row r="160" ht="6.75" customHeight="1"/>
    <row r="161" ht="6.75" customHeight="1"/>
    <row r="162" ht="6.75"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sheetData>
  <mergeCells count="5">
    <mergeCell ref="B1:G1"/>
    <mergeCell ref="B2:G2"/>
    <mergeCell ref="B3:G3"/>
    <mergeCell ref="B4:G4"/>
    <mergeCell ref="B5:G5"/>
  </mergeCells>
  <printOptions horizontalCentered="1"/>
  <pageMargins left="0.51181102362204722" right="0.15748031496062992" top="0.47244094488188981" bottom="0.15748031496062992" header="0" footer="0.27559055118110237"/>
  <pageSetup scale="64"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5:J44"/>
  <sheetViews>
    <sheetView showGridLines="0" topLeftCell="A22" zoomScale="145" zoomScaleNormal="145" workbookViewId="0">
      <selection activeCell="J32" sqref="J32"/>
    </sheetView>
  </sheetViews>
  <sheetFormatPr baseColWidth="10" defaultRowHeight="15"/>
  <cols>
    <col min="1" max="1" width="1.7109375" style="1548" customWidth="1"/>
    <col min="2" max="4" width="11.42578125" style="1548"/>
    <col min="5" max="5" width="17" style="1548" customWidth="1"/>
    <col min="6" max="6" width="19.28515625" style="1548" customWidth="1"/>
    <col min="7" max="7" width="21.140625" style="1548" customWidth="1"/>
    <col min="8" max="8" width="20.85546875" style="1548" customWidth="1"/>
    <col min="9" max="9" width="2.7109375" style="1548" customWidth="1"/>
    <col min="10" max="10" width="16.140625" style="1548" bestFit="1" customWidth="1"/>
    <col min="11" max="16384" width="11.42578125" style="1548"/>
  </cols>
  <sheetData>
    <row r="5" spans="2:10">
      <c r="B5" s="1651" t="s">
        <v>283</v>
      </c>
      <c r="C5" s="1652"/>
      <c r="D5" s="1652"/>
      <c r="E5" s="1652"/>
      <c r="F5" s="1652"/>
      <c r="G5" s="1652"/>
      <c r="H5" s="1653"/>
    </row>
    <row r="6" spans="2:10">
      <c r="B6" s="1654" t="s">
        <v>1129</v>
      </c>
      <c r="C6" s="1655"/>
      <c r="D6" s="1655"/>
      <c r="E6" s="1655"/>
      <c r="F6" s="1655"/>
      <c r="G6" s="1655"/>
      <c r="H6" s="1656"/>
    </row>
    <row r="7" spans="2:10">
      <c r="B7" s="1654" t="s">
        <v>1130</v>
      </c>
      <c r="C7" s="1655"/>
      <c r="D7" s="1655"/>
      <c r="E7" s="1655"/>
      <c r="F7" s="1655"/>
      <c r="G7" s="1655"/>
      <c r="H7" s="1656"/>
    </row>
    <row r="8" spans="2:10">
      <c r="B8" s="1657" t="s">
        <v>1131</v>
      </c>
      <c r="C8" s="1658"/>
      <c r="D8" s="1658"/>
      <c r="E8" s="1658"/>
      <c r="F8" s="1658"/>
      <c r="G8" s="1658"/>
      <c r="H8" s="1659"/>
    </row>
    <row r="9" spans="2:10">
      <c r="B9" s="1636"/>
      <c r="C9" s="1637"/>
      <c r="D9" s="1637"/>
      <c r="E9" s="1637"/>
      <c r="F9" s="1637"/>
      <c r="G9" s="1637"/>
      <c r="H9" s="1638"/>
    </row>
    <row r="10" spans="2:10">
      <c r="B10" s="1660" t="s">
        <v>0</v>
      </c>
      <c r="C10" s="1661"/>
      <c r="D10" s="1661"/>
      <c r="E10" s="1662"/>
      <c r="F10" s="1549" t="s">
        <v>1132</v>
      </c>
      <c r="G10" s="1549" t="s">
        <v>408</v>
      </c>
      <c r="H10" s="1550" t="s">
        <v>1133</v>
      </c>
    </row>
    <row r="11" spans="2:10">
      <c r="B11" s="1645"/>
      <c r="C11" s="1646"/>
      <c r="D11" s="1646"/>
      <c r="E11" s="1647"/>
      <c r="F11" s="1551"/>
      <c r="G11" s="1551"/>
      <c r="H11" s="1552"/>
    </row>
    <row r="12" spans="2:10">
      <c r="B12" s="1633" t="s">
        <v>1134</v>
      </c>
      <c r="C12" s="1634"/>
      <c r="D12" s="1634"/>
      <c r="E12" s="1635"/>
      <c r="F12" s="1553">
        <f>F13+F14</f>
        <v>92229479717</v>
      </c>
      <c r="G12" s="1553">
        <f>G13+G14</f>
        <v>100108873175.04999</v>
      </c>
      <c r="H12" s="1554">
        <f>G12</f>
        <v>100108873175.04999</v>
      </c>
    </row>
    <row r="13" spans="2:10">
      <c r="B13" s="1648" t="s">
        <v>1135</v>
      </c>
      <c r="C13" s="1649"/>
      <c r="D13" s="1649"/>
      <c r="E13" s="1650"/>
      <c r="F13" s="1553">
        <v>92229479717</v>
      </c>
      <c r="G13" s="1553">
        <v>100108873175.04999</v>
      </c>
      <c r="H13" s="1554">
        <v>100108873175.04999</v>
      </c>
    </row>
    <row r="14" spans="2:10">
      <c r="B14" s="1648" t="s">
        <v>1136</v>
      </c>
      <c r="C14" s="1649"/>
      <c r="D14" s="1649"/>
      <c r="E14" s="1650"/>
      <c r="F14" s="1553">
        <v>0</v>
      </c>
      <c r="G14" s="1553">
        <v>0</v>
      </c>
      <c r="H14" s="1554">
        <v>0</v>
      </c>
    </row>
    <row r="15" spans="2:10">
      <c r="B15" s="1636"/>
      <c r="C15" s="1637"/>
      <c r="D15" s="1637"/>
      <c r="E15" s="1638"/>
      <c r="F15" s="1553"/>
      <c r="G15" s="1553"/>
      <c r="H15" s="1554"/>
    </row>
    <row r="16" spans="2:10">
      <c r="B16" s="1633" t="s">
        <v>1137</v>
      </c>
      <c r="C16" s="1634"/>
      <c r="D16" s="1634"/>
      <c r="E16" s="1635"/>
      <c r="F16" s="1553">
        <f>F17+F18</f>
        <v>92229479717</v>
      </c>
      <c r="G16" s="1553">
        <f>G17+G18</f>
        <v>94790166477.820007</v>
      </c>
      <c r="H16" s="1554">
        <f>H17+H18</f>
        <v>92780081791.5</v>
      </c>
      <c r="J16" s="1555"/>
    </row>
    <row r="17" spans="2:10">
      <c r="B17" s="1642" t="s">
        <v>1138</v>
      </c>
      <c r="C17" s="1643"/>
      <c r="D17" s="1643"/>
      <c r="E17" s="1644"/>
      <c r="F17" s="1553">
        <v>46593193135.369995</v>
      </c>
      <c r="G17" s="1553">
        <v>40575902760.470001</v>
      </c>
      <c r="H17" s="1554">
        <v>40436829951.629997</v>
      </c>
      <c r="J17" s="1555"/>
    </row>
    <row r="18" spans="2:10">
      <c r="B18" s="1642" t="s">
        <v>1139</v>
      </c>
      <c r="C18" s="1643"/>
      <c r="D18" s="1643"/>
      <c r="E18" s="1644"/>
      <c r="F18" s="1553">
        <v>45636286581.630005</v>
      </c>
      <c r="G18" s="1553">
        <v>54214263717.350006</v>
      </c>
      <c r="H18" s="1554">
        <v>52343251839.870003</v>
      </c>
    </row>
    <row r="19" spans="2:10">
      <c r="B19" s="1636"/>
      <c r="C19" s="1637"/>
      <c r="D19" s="1637"/>
      <c r="E19" s="1638"/>
      <c r="F19" s="1553"/>
      <c r="G19" s="1553"/>
      <c r="H19" s="1554"/>
    </row>
    <row r="20" spans="2:10">
      <c r="B20" s="1633" t="s">
        <v>1140</v>
      </c>
      <c r="C20" s="1634"/>
      <c r="D20" s="1634"/>
      <c r="E20" s="1635"/>
      <c r="F20" s="1556">
        <f>F12-F16</f>
        <v>0</v>
      </c>
      <c r="G20" s="1556">
        <f>G12-G16</f>
        <v>5318706697.2299805</v>
      </c>
      <c r="H20" s="1554">
        <f>H12-H16</f>
        <v>7328791383.5499878</v>
      </c>
      <c r="I20" s="1555"/>
      <c r="J20" s="1555"/>
    </row>
    <row r="21" spans="2:10">
      <c r="B21" s="1636"/>
      <c r="C21" s="1637"/>
      <c r="D21" s="1637"/>
      <c r="E21" s="1638"/>
      <c r="F21" s="1557"/>
      <c r="G21" s="1557"/>
      <c r="H21" s="1558"/>
    </row>
    <row r="22" spans="2:10">
      <c r="B22" s="1639" t="s">
        <v>0</v>
      </c>
      <c r="C22" s="1640"/>
      <c r="D22" s="1640"/>
      <c r="E22" s="1641"/>
      <c r="F22" s="1559" t="s">
        <v>1132</v>
      </c>
      <c r="G22" s="1559" t="s">
        <v>408</v>
      </c>
      <c r="H22" s="1560" t="s">
        <v>1133</v>
      </c>
    </row>
    <row r="23" spans="2:10">
      <c r="B23" s="1636"/>
      <c r="C23" s="1637"/>
      <c r="D23" s="1637"/>
      <c r="E23" s="1638"/>
      <c r="F23" s="1557"/>
      <c r="G23" s="1557"/>
      <c r="H23" s="1558"/>
    </row>
    <row r="24" spans="2:10">
      <c r="B24" s="1633" t="s">
        <v>1141</v>
      </c>
      <c r="C24" s="1634"/>
      <c r="D24" s="1634"/>
      <c r="E24" s="1635"/>
      <c r="F24" s="1561">
        <f>F20</f>
        <v>0</v>
      </c>
      <c r="G24" s="1561">
        <f>+G20</f>
        <v>5318706697.2299805</v>
      </c>
      <c r="H24" s="1562">
        <f>+H20</f>
        <v>7328791383.5499878</v>
      </c>
    </row>
    <row r="25" spans="2:10">
      <c r="B25" s="1636"/>
      <c r="C25" s="1637"/>
      <c r="D25" s="1637"/>
      <c r="E25" s="1638"/>
      <c r="F25" s="1561"/>
      <c r="G25" s="1561"/>
      <c r="H25" s="1562"/>
    </row>
    <row r="26" spans="2:10">
      <c r="B26" s="1633" t="s">
        <v>1142</v>
      </c>
      <c r="C26" s="1634"/>
      <c r="D26" s="1634"/>
      <c r="E26" s="1635"/>
      <c r="F26" s="1563">
        <v>1565949556.51</v>
      </c>
      <c r="G26" s="1563">
        <v>2085139700.73</v>
      </c>
      <c r="H26" s="1554">
        <v>2085139700.73</v>
      </c>
    </row>
    <row r="27" spans="2:10">
      <c r="B27" s="1636"/>
      <c r="C27" s="1637"/>
      <c r="D27" s="1637"/>
      <c r="E27" s="1638"/>
      <c r="F27" s="1561"/>
      <c r="G27" s="1561"/>
      <c r="H27" s="1562"/>
    </row>
    <row r="28" spans="2:10">
      <c r="B28" s="1633" t="s">
        <v>1143</v>
      </c>
      <c r="C28" s="1634"/>
      <c r="D28" s="1634"/>
      <c r="E28" s="1635"/>
      <c r="F28" s="1561">
        <f>+F24-F26</f>
        <v>-1565949556.51</v>
      </c>
      <c r="G28" s="1561">
        <f t="shared" ref="G28:H28" si="0">+G24-G26</f>
        <v>3233566996.4999804</v>
      </c>
      <c r="H28" s="1562">
        <f t="shared" si="0"/>
        <v>5243651682.8199883</v>
      </c>
    </row>
    <row r="29" spans="2:10">
      <c r="B29" s="1636"/>
      <c r="C29" s="1637"/>
      <c r="D29" s="1637"/>
      <c r="E29" s="1638"/>
      <c r="F29" s="1557"/>
      <c r="G29" s="1557"/>
      <c r="H29" s="1558"/>
    </row>
    <row r="30" spans="2:10">
      <c r="B30" s="1639" t="s">
        <v>0</v>
      </c>
      <c r="C30" s="1640"/>
      <c r="D30" s="1640"/>
      <c r="E30" s="1641"/>
      <c r="F30" s="1559" t="s">
        <v>1132</v>
      </c>
      <c r="G30" s="1559" t="s">
        <v>408</v>
      </c>
      <c r="H30" s="1560" t="s">
        <v>1133</v>
      </c>
    </row>
    <row r="31" spans="2:10">
      <c r="B31" s="1636"/>
      <c r="C31" s="1637"/>
      <c r="D31" s="1637"/>
      <c r="E31" s="1638"/>
      <c r="F31" s="1557"/>
      <c r="G31" s="1557"/>
      <c r="H31" s="1558"/>
    </row>
    <row r="32" spans="2:10">
      <c r="B32" s="1633" t="s">
        <v>1144</v>
      </c>
      <c r="C32" s="1634"/>
      <c r="D32" s="1634"/>
      <c r="E32" s="1635"/>
      <c r="F32" s="1563">
        <v>0</v>
      </c>
      <c r="G32" s="1563">
        <v>0</v>
      </c>
      <c r="H32" s="1564">
        <v>0</v>
      </c>
    </row>
    <row r="33" spans="2:10">
      <c r="B33" s="1633"/>
      <c r="C33" s="1634"/>
      <c r="D33" s="1634"/>
      <c r="E33" s="1635"/>
      <c r="F33" s="1561"/>
      <c r="G33" s="1561"/>
      <c r="H33" s="1562"/>
    </row>
    <row r="34" spans="2:10">
      <c r="B34" s="1633" t="s">
        <v>1145</v>
      </c>
      <c r="C34" s="1634"/>
      <c r="D34" s="1634"/>
      <c r="E34" s="1635"/>
      <c r="F34" s="1563">
        <v>305056236.79000002</v>
      </c>
      <c r="G34" s="1563">
        <v>319741378.99000001</v>
      </c>
      <c r="H34" s="1554">
        <v>319741378.99000001</v>
      </c>
    </row>
    <row r="35" spans="2:10">
      <c r="B35" s="1633"/>
      <c r="C35" s="1634"/>
      <c r="D35" s="1634"/>
      <c r="E35" s="1635"/>
      <c r="F35" s="1563"/>
      <c r="G35" s="1563"/>
      <c r="H35" s="1564"/>
    </row>
    <row r="36" spans="2:10">
      <c r="B36" s="1633" t="s">
        <v>1146</v>
      </c>
      <c r="C36" s="1634"/>
      <c r="D36" s="1634"/>
      <c r="E36" s="1635"/>
      <c r="F36" s="1561">
        <f>F32-F34</f>
        <v>-305056236.79000002</v>
      </c>
      <c r="G36" s="1561">
        <f>G32-G34</f>
        <v>-319741378.99000001</v>
      </c>
      <c r="H36" s="1562">
        <f>H32-H34</f>
        <v>-319741378.99000001</v>
      </c>
    </row>
    <row r="38" spans="2:10">
      <c r="F38" s="1565"/>
      <c r="G38" s="1565"/>
      <c r="H38" s="1565"/>
    </row>
    <row r="39" spans="2:10">
      <c r="F39" s="1566"/>
      <c r="G39" s="1566"/>
      <c r="H39" s="1566"/>
    </row>
    <row r="40" spans="2:10">
      <c r="F40" s="1555"/>
      <c r="G40" s="1555"/>
      <c r="H40" s="1555"/>
    </row>
    <row r="42" spans="2:10">
      <c r="J42" s="1567"/>
    </row>
    <row r="43" spans="2:10">
      <c r="J43" s="1567"/>
    </row>
    <row r="44" spans="2:10">
      <c r="J44" s="1567"/>
    </row>
  </sheetData>
  <mergeCells count="32">
    <mergeCell ref="B16:E16"/>
    <mergeCell ref="B5:H5"/>
    <mergeCell ref="B6:H6"/>
    <mergeCell ref="B7:H7"/>
    <mergeCell ref="B8:H8"/>
    <mergeCell ref="B9:H9"/>
    <mergeCell ref="B10:E10"/>
    <mergeCell ref="B11:E11"/>
    <mergeCell ref="B12:E12"/>
    <mergeCell ref="B13:E13"/>
    <mergeCell ref="B14:E14"/>
    <mergeCell ref="B15:E15"/>
    <mergeCell ref="B28:E28"/>
    <mergeCell ref="B17:E17"/>
    <mergeCell ref="B18:E18"/>
    <mergeCell ref="B19:E19"/>
    <mergeCell ref="B20:E20"/>
    <mergeCell ref="B21:E21"/>
    <mergeCell ref="B22:E22"/>
    <mergeCell ref="B23:E23"/>
    <mergeCell ref="B24:E24"/>
    <mergeCell ref="B25:E25"/>
    <mergeCell ref="B26:E26"/>
    <mergeCell ref="B27:E27"/>
    <mergeCell ref="B35:E35"/>
    <mergeCell ref="B36:E36"/>
    <mergeCell ref="B29:E29"/>
    <mergeCell ref="B30:E30"/>
    <mergeCell ref="B31:E31"/>
    <mergeCell ref="B32:E32"/>
    <mergeCell ref="B33:E33"/>
    <mergeCell ref="B34:E34"/>
  </mergeCells>
  <pageMargins left="0.70866141732283472" right="0.70866141732283472" top="0.74803149606299213" bottom="0.74803149606299213" header="0.31496062992125984" footer="0.31496062992125984"/>
  <pageSetup scale="77"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2:K68"/>
  <sheetViews>
    <sheetView workbookViewId="0">
      <selection activeCell="D11" sqref="D11"/>
    </sheetView>
  </sheetViews>
  <sheetFormatPr baseColWidth="10" defaultRowHeight="12.75"/>
  <cols>
    <col min="1" max="16384" width="11.42578125" style="422"/>
  </cols>
  <sheetData>
    <row r="2" spans="1:11" ht="15">
      <c r="A2" s="421" t="s">
        <v>504</v>
      </c>
    </row>
    <row r="3" spans="1:11" ht="15">
      <c r="A3" s="423" t="s">
        <v>424</v>
      </c>
    </row>
    <row r="4" spans="1:11" ht="15">
      <c r="A4" s="421" t="s">
        <v>831</v>
      </c>
    </row>
    <row r="8" spans="1:11" ht="15">
      <c r="A8" s="423" t="s">
        <v>832</v>
      </c>
    </row>
    <row r="10" spans="1:11">
      <c r="A10" s="414" t="s">
        <v>426</v>
      </c>
      <c r="F10" s="413" t="s">
        <v>427</v>
      </c>
      <c r="G10" s="413" t="s">
        <v>428</v>
      </c>
      <c r="H10" s="413" t="s">
        <v>429</v>
      </c>
      <c r="I10" s="413" t="s">
        <v>430</v>
      </c>
      <c r="J10" s="413" t="s">
        <v>431</v>
      </c>
      <c r="K10" s="413" t="s">
        <v>432</v>
      </c>
    </row>
    <row r="11" spans="1:11">
      <c r="F11" s="415" t="s">
        <v>514</v>
      </c>
      <c r="G11" s="415" t="s">
        <v>433</v>
      </c>
      <c r="H11" s="415" t="s">
        <v>515</v>
      </c>
      <c r="I11" s="415" t="s">
        <v>516</v>
      </c>
      <c r="J11" s="415" t="s">
        <v>509</v>
      </c>
      <c r="K11" s="415" t="s">
        <v>769</v>
      </c>
    </row>
    <row r="12" spans="1:11">
      <c r="G12" s="415" t="s">
        <v>435</v>
      </c>
    </row>
    <row r="14" spans="1:11">
      <c r="A14" s="431" t="s">
        <v>438</v>
      </c>
      <c r="B14" s="431" t="s">
        <v>833</v>
      </c>
      <c r="F14" s="417">
        <v>82645160533.509995</v>
      </c>
      <c r="G14" s="417">
        <v>8731553695.1700001</v>
      </c>
      <c r="H14" s="417">
        <v>91376714228.679993</v>
      </c>
      <c r="I14" s="417">
        <v>84129201024.009995</v>
      </c>
      <c r="J14" s="417">
        <v>82119116337.690002</v>
      </c>
      <c r="K14" s="417">
        <v>7247513204.6700001</v>
      </c>
    </row>
    <row r="16" spans="1:11">
      <c r="A16" s="416" t="s">
        <v>438</v>
      </c>
      <c r="B16" s="416" t="s">
        <v>834</v>
      </c>
      <c r="F16" s="417">
        <v>1932200290.1199999</v>
      </c>
      <c r="G16" s="417">
        <v>-689776229.12</v>
      </c>
      <c r="H16" s="417">
        <v>1242424061</v>
      </c>
      <c r="I16" s="417">
        <v>323463386.81999999</v>
      </c>
      <c r="J16" s="417">
        <v>323414328.94</v>
      </c>
      <c r="K16" s="417">
        <v>918960674.17999995</v>
      </c>
    </row>
    <row r="18" spans="1:11">
      <c r="A18" s="432" t="s">
        <v>835</v>
      </c>
      <c r="B18" s="432" t="s">
        <v>836</v>
      </c>
      <c r="F18" s="487">
        <v>611514439.37</v>
      </c>
      <c r="G18" s="487">
        <v>-88447279.019999996</v>
      </c>
      <c r="H18" s="487">
        <v>523067160.35000002</v>
      </c>
      <c r="I18" s="487">
        <v>184430994.44</v>
      </c>
      <c r="J18" s="487">
        <v>184393936.56</v>
      </c>
      <c r="K18" s="487">
        <v>338636165.91000003</v>
      </c>
    </row>
    <row r="19" spans="1:11">
      <c r="A19" s="432" t="s">
        <v>837</v>
      </c>
      <c r="B19" s="432" t="s">
        <v>838</v>
      </c>
      <c r="F19" s="487">
        <v>1320685850.75</v>
      </c>
      <c r="G19" s="487">
        <v>-601328950.10000002</v>
      </c>
      <c r="H19" s="487">
        <v>719356900.64999998</v>
      </c>
      <c r="I19" s="487">
        <v>139032392.38</v>
      </c>
      <c r="J19" s="487">
        <v>139020392.38</v>
      </c>
      <c r="K19" s="487">
        <v>580324508.26999998</v>
      </c>
    </row>
    <row r="20" spans="1:11">
      <c r="A20" s="416" t="s">
        <v>435</v>
      </c>
      <c r="B20" s="416" t="s">
        <v>839</v>
      </c>
      <c r="F20" s="417">
        <v>61621628991.089996</v>
      </c>
      <c r="G20" s="417">
        <v>10873208811.68</v>
      </c>
      <c r="H20" s="417">
        <v>72494837802.770004</v>
      </c>
      <c r="I20" s="417">
        <v>67025769402.029999</v>
      </c>
      <c r="J20" s="417">
        <v>65077038047.879997</v>
      </c>
      <c r="K20" s="417">
        <v>5469068400.7400007</v>
      </c>
    </row>
    <row r="22" spans="1:11">
      <c r="A22" s="432" t="s">
        <v>840</v>
      </c>
      <c r="B22" s="432" t="s">
        <v>841</v>
      </c>
      <c r="F22" s="487">
        <v>57980743174.900002</v>
      </c>
      <c r="G22" s="487">
        <v>8133820418.54</v>
      </c>
      <c r="H22" s="487">
        <v>66114563593.440002</v>
      </c>
      <c r="I22" s="487">
        <v>62196890836.419998</v>
      </c>
      <c r="J22" s="487">
        <v>60410611904.959999</v>
      </c>
      <c r="K22" s="487">
        <v>3917672757.0200005</v>
      </c>
    </row>
    <row r="23" spans="1:11">
      <c r="A23" s="432" t="s">
        <v>842</v>
      </c>
      <c r="B23" s="432" t="s">
        <v>843</v>
      </c>
      <c r="F23" s="487">
        <v>1061910895.4</v>
      </c>
      <c r="G23" s="487">
        <v>1658358186.53</v>
      </c>
      <c r="H23" s="487">
        <v>2720269081.9299998</v>
      </c>
      <c r="I23" s="487">
        <v>2157749841.7800002</v>
      </c>
      <c r="J23" s="487">
        <v>2062317131.0599999</v>
      </c>
      <c r="K23" s="487">
        <v>562519240.14999998</v>
      </c>
    </row>
    <row r="24" spans="1:11">
      <c r="A24" s="432" t="s">
        <v>844</v>
      </c>
      <c r="B24" s="432" t="s">
        <v>845</v>
      </c>
      <c r="F24" s="487">
        <v>402646478.88999999</v>
      </c>
      <c r="G24" s="487">
        <v>-54845757.590000004</v>
      </c>
      <c r="H24" s="487">
        <v>347800721.30000001</v>
      </c>
      <c r="I24" s="487">
        <v>347734921.54000002</v>
      </c>
      <c r="J24" s="487">
        <v>346035814.80000001</v>
      </c>
      <c r="K24" s="487">
        <v>65799.759999999995</v>
      </c>
    </row>
    <row r="25" spans="1:11">
      <c r="A25" s="432" t="s">
        <v>846</v>
      </c>
      <c r="B25" s="432" t="s">
        <v>847</v>
      </c>
      <c r="F25" s="487">
        <v>1099083733.3199999</v>
      </c>
      <c r="G25" s="487">
        <v>707838464.21000004</v>
      </c>
      <c r="H25" s="487">
        <v>1806922197.53</v>
      </c>
      <c r="I25" s="487">
        <v>911160624.85000002</v>
      </c>
      <c r="J25" s="487">
        <v>848206240.23000002</v>
      </c>
      <c r="K25" s="487">
        <v>895761572.67999995</v>
      </c>
    </row>
    <row r="26" spans="1:11">
      <c r="A26" s="432" t="s">
        <v>848</v>
      </c>
      <c r="B26" s="432" t="s">
        <v>849</v>
      </c>
      <c r="F26" s="487">
        <v>209961622.09</v>
      </c>
      <c r="G26" s="487">
        <v>45098216.700000003</v>
      </c>
      <c r="H26" s="487">
        <v>255059838.78999999</v>
      </c>
      <c r="I26" s="487">
        <v>249332847.25</v>
      </c>
      <c r="J26" s="487">
        <v>247794861.61000001</v>
      </c>
      <c r="K26" s="487">
        <v>5726991.54</v>
      </c>
    </row>
    <row r="27" spans="1:11">
      <c r="A27" s="432" t="s">
        <v>850</v>
      </c>
      <c r="B27" s="432" t="s">
        <v>851</v>
      </c>
      <c r="F27" s="487">
        <v>867283086.49000001</v>
      </c>
      <c r="G27" s="487">
        <v>382939283.29000002</v>
      </c>
      <c r="H27" s="487">
        <v>1250222369.78</v>
      </c>
      <c r="I27" s="487">
        <v>1162900330.1900001</v>
      </c>
      <c r="J27" s="487">
        <v>1162072095.22</v>
      </c>
      <c r="K27" s="487">
        <v>87322039.590000004</v>
      </c>
    </row>
    <row r="28" spans="1:11">
      <c r="A28" s="416" t="s">
        <v>457</v>
      </c>
      <c r="B28" s="416" t="s">
        <v>852</v>
      </c>
      <c r="F28" s="417">
        <v>2355682657.6900001</v>
      </c>
      <c r="G28" s="417">
        <v>870553450.75</v>
      </c>
      <c r="H28" s="417">
        <v>3226236108.4400001</v>
      </c>
      <c r="I28" s="417">
        <v>3225885037.0799999</v>
      </c>
      <c r="J28" s="417">
        <v>3164589411.54</v>
      </c>
      <c r="K28" s="417">
        <v>351071.36</v>
      </c>
    </row>
    <row r="30" spans="1:11">
      <c r="A30" s="432" t="s">
        <v>853</v>
      </c>
      <c r="B30" s="432" t="s">
        <v>854</v>
      </c>
      <c r="F30" s="487">
        <v>2103089737.8800001</v>
      </c>
      <c r="G30" s="487">
        <v>811898434.51999998</v>
      </c>
      <c r="H30" s="487">
        <v>2914988172.4000001</v>
      </c>
      <c r="I30" s="487">
        <v>2914879148.9400001</v>
      </c>
      <c r="J30" s="487">
        <v>2853638171.4000001</v>
      </c>
      <c r="K30" s="487">
        <v>109023.46</v>
      </c>
    </row>
    <row r="31" spans="1:11">
      <c r="A31" s="432" t="s">
        <v>855</v>
      </c>
      <c r="B31" s="432" t="s">
        <v>856</v>
      </c>
      <c r="F31" s="487">
        <v>252592919.81</v>
      </c>
      <c r="G31" s="487">
        <v>58655016.229999997</v>
      </c>
      <c r="H31" s="487">
        <v>311247936.04000002</v>
      </c>
      <c r="I31" s="487">
        <v>311005888.13999999</v>
      </c>
      <c r="J31" s="487">
        <v>310951240.13999999</v>
      </c>
      <c r="K31" s="487">
        <v>242047.9</v>
      </c>
    </row>
    <row r="32" spans="1:11">
      <c r="A32" s="416" t="s">
        <v>468</v>
      </c>
      <c r="B32" s="416" t="s">
        <v>857</v>
      </c>
      <c r="F32" s="417">
        <v>120912178.90000001</v>
      </c>
      <c r="G32" s="417">
        <v>9440154.5999999996</v>
      </c>
      <c r="H32" s="417">
        <v>130352333.5</v>
      </c>
      <c r="I32" s="417">
        <v>130352333.5</v>
      </c>
      <c r="J32" s="417">
        <v>130343684.75</v>
      </c>
      <c r="K32" s="417">
        <v>0</v>
      </c>
    </row>
    <row r="34" spans="1:11">
      <c r="A34" s="432" t="s">
        <v>858</v>
      </c>
      <c r="B34" s="432" t="s">
        <v>859</v>
      </c>
      <c r="F34" s="487">
        <v>120912178.90000001</v>
      </c>
      <c r="G34" s="487">
        <v>9440154.5999999996</v>
      </c>
      <c r="H34" s="487">
        <v>130352333.5</v>
      </c>
      <c r="I34" s="487">
        <v>130352333.5</v>
      </c>
      <c r="J34" s="487">
        <v>130343684.75</v>
      </c>
      <c r="K34" s="487">
        <v>0</v>
      </c>
    </row>
    <row r="35" spans="1:11">
      <c r="A35" s="416" t="s">
        <v>477</v>
      </c>
      <c r="B35" s="416" t="s">
        <v>860</v>
      </c>
      <c r="F35" s="417">
        <v>843906455.71000004</v>
      </c>
      <c r="G35" s="417">
        <v>187389462.41999999</v>
      </c>
      <c r="H35" s="417">
        <v>1031295918.13</v>
      </c>
      <c r="I35" s="417">
        <v>1015646380.83</v>
      </c>
      <c r="J35" s="417">
        <v>1015646380.83</v>
      </c>
      <c r="K35" s="417">
        <v>15649537.300000001</v>
      </c>
    </row>
    <row r="37" spans="1:11">
      <c r="A37" s="432" t="s">
        <v>861</v>
      </c>
      <c r="B37" s="432" t="s">
        <v>474</v>
      </c>
      <c r="F37" s="487">
        <v>843906455.71000004</v>
      </c>
      <c r="G37" s="487">
        <v>186789745.16999999</v>
      </c>
      <c r="H37" s="487">
        <v>1030696200.88</v>
      </c>
      <c r="I37" s="487">
        <v>1015646380.83</v>
      </c>
      <c r="J37" s="487">
        <v>1015646380.83</v>
      </c>
      <c r="K37" s="487">
        <v>15049820.050000001</v>
      </c>
    </row>
    <row r="38" spans="1:11">
      <c r="A38" s="432" t="s">
        <v>862</v>
      </c>
      <c r="B38" s="432" t="s">
        <v>863</v>
      </c>
      <c r="F38" s="487">
        <v>0</v>
      </c>
      <c r="G38" s="487">
        <v>599717.25</v>
      </c>
      <c r="H38" s="487">
        <v>599717.25</v>
      </c>
      <c r="I38" s="487">
        <v>0</v>
      </c>
      <c r="J38" s="487">
        <v>0</v>
      </c>
      <c r="K38" s="487">
        <v>599717.25</v>
      </c>
    </row>
    <row r="39" spans="1:11">
      <c r="A39" s="416" t="s">
        <v>487</v>
      </c>
      <c r="B39" s="416" t="s">
        <v>864</v>
      </c>
      <c r="F39" s="417">
        <v>15770829960</v>
      </c>
      <c r="G39" s="417">
        <v>-2519261955.1599998</v>
      </c>
      <c r="H39" s="417">
        <v>13251568004.84</v>
      </c>
      <c r="I39" s="417">
        <v>12408084483.75</v>
      </c>
      <c r="J39" s="417">
        <v>12408084483.75</v>
      </c>
      <c r="K39" s="417">
        <v>843483521.09000003</v>
      </c>
    </row>
    <row r="41" spans="1:11">
      <c r="A41" s="432" t="s">
        <v>865</v>
      </c>
      <c r="B41" s="432" t="s">
        <v>866</v>
      </c>
      <c r="F41" s="487">
        <v>15770829960</v>
      </c>
      <c r="G41" s="487">
        <v>-2519261955.1599998</v>
      </c>
      <c r="H41" s="487">
        <v>13251568004.84</v>
      </c>
      <c r="I41" s="487">
        <v>12408084483.75</v>
      </c>
      <c r="J41" s="487">
        <v>12408084483.75</v>
      </c>
      <c r="K41" s="487">
        <v>843483521.09000003</v>
      </c>
    </row>
    <row r="44" spans="1:11">
      <c r="A44" s="431" t="s">
        <v>435</v>
      </c>
      <c r="B44" s="431" t="s">
        <v>867</v>
      </c>
      <c r="F44" s="417">
        <v>7609281029.0200005</v>
      </c>
      <c r="G44" s="417">
        <v>614378053.53999996</v>
      </c>
      <c r="H44" s="417">
        <v>8223659082.5600004</v>
      </c>
      <c r="I44" s="417">
        <v>8119725151.9700003</v>
      </c>
      <c r="J44" s="417">
        <v>8119725151.9700003</v>
      </c>
      <c r="K44" s="417">
        <v>103933930.59</v>
      </c>
    </row>
    <row r="46" spans="1:11">
      <c r="A46" s="416" t="s">
        <v>496</v>
      </c>
      <c r="B46" s="416" t="s">
        <v>867</v>
      </c>
      <c r="F46" s="417">
        <v>7609281029.0200005</v>
      </c>
      <c r="G46" s="417">
        <v>614378053.53999996</v>
      </c>
      <c r="H46" s="417">
        <v>8223659082.5600004</v>
      </c>
      <c r="I46" s="417">
        <v>8119725151.9700003</v>
      </c>
      <c r="J46" s="417">
        <v>8119725151.9700003</v>
      </c>
      <c r="K46" s="417">
        <v>103933930.59</v>
      </c>
    </row>
    <row r="48" spans="1:11">
      <c r="A48" s="432" t="s">
        <v>868</v>
      </c>
      <c r="B48" s="432" t="s">
        <v>867</v>
      </c>
      <c r="F48" s="487">
        <v>7609281029.0200005</v>
      </c>
      <c r="G48" s="487">
        <v>614378053.53999996</v>
      </c>
      <c r="H48" s="487">
        <v>8223659082.5600004</v>
      </c>
      <c r="I48" s="487">
        <v>8119725151.9700003</v>
      </c>
      <c r="J48" s="487">
        <v>8119725151.9700003</v>
      </c>
      <c r="K48" s="487">
        <v>103933930.59</v>
      </c>
    </row>
    <row r="51" spans="1:11">
      <c r="A51" s="431" t="s">
        <v>457</v>
      </c>
      <c r="B51" s="431" t="s">
        <v>869</v>
      </c>
      <c r="F51" s="417">
        <v>1917038154.47</v>
      </c>
      <c r="G51" s="417">
        <v>519707532.56999999</v>
      </c>
      <c r="H51" s="417">
        <v>2436745687.04</v>
      </c>
      <c r="I51" s="417">
        <v>2432784879.8400002</v>
      </c>
      <c r="J51" s="417">
        <v>2432784879.8400002</v>
      </c>
      <c r="K51" s="417">
        <v>3960807.2000000025</v>
      </c>
    </row>
    <row r="53" spans="1:11">
      <c r="A53" s="416" t="s">
        <v>496</v>
      </c>
      <c r="B53" s="416" t="s">
        <v>869</v>
      </c>
      <c r="F53" s="417">
        <v>1917038154.47</v>
      </c>
      <c r="G53" s="417">
        <v>519707532.56999999</v>
      </c>
      <c r="H53" s="417">
        <v>2436745687.04</v>
      </c>
      <c r="I53" s="417">
        <v>2432784879.8400002</v>
      </c>
      <c r="J53" s="417">
        <v>2432784879.8400002</v>
      </c>
      <c r="K53" s="417">
        <v>3960807.2000000025</v>
      </c>
    </row>
    <row r="55" spans="1:11">
      <c r="A55" s="432" t="s">
        <v>870</v>
      </c>
      <c r="B55" s="432" t="s">
        <v>869</v>
      </c>
      <c r="F55" s="487">
        <v>1917038154.47</v>
      </c>
      <c r="G55" s="487">
        <v>519707532.56999999</v>
      </c>
      <c r="H55" s="487">
        <v>2436745687.04</v>
      </c>
      <c r="I55" s="487">
        <v>2432784879.8400002</v>
      </c>
      <c r="J55" s="487">
        <v>2432784879.8400002</v>
      </c>
      <c r="K55" s="487">
        <v>3960807.2000000025</v>
      </c>
    </row>
    <row r="58" spans="1:11">
      <c r="A58" s="431" t="s">
        <v>468</v>
      </c>
      <c r="B58" s="431" t="s">
        <v>795</v>
      </c>
      <c r="F58" s="417">
        <v>58000000</v>
      </c>
      <c r="G58" s="417">
        <v>93172139.879999995</v>
      </c>
      <c r="H58" s="417">
        <v>151172139.88</v>
      </c>
      <c r="I58" s="417">
        <v>108455422</v>
      </c>
      <c r="J58" s="417">
        <v>108455422</v>
      </c>
      <c r="K58" s="417">
        <v>42716717.880000003</v>
      </c>
    </row>
    <row r="60" spans="1:11">
      <c r="A60" s="416" t="s">
        <v>496</v>
      </c>
      <c r="B60" s="416" t="s">
        <v>795</v>
      </c>
      <c r="F60" s="417">
        <v>58000000</v>
      </c>
      <c r="G60" s="417">
        <v>93172139.879999995</v>
      </c>
      <c r="H60" s="417">
        <v>151172139.88</v>
      </c>
      <c r="I60" s="417">
        <v>108455422</v>
      </c>
      <c r="J60" s="417">
        <v>108455422</v>
      </c>
      <c r="K60" s="417">
        <v>42716717.880000003</v>
      </c>
    </row>
    <row r="62" spans="1:11">
      <c r="A62" s="432" t="s">
        <v>871</v>
      </c>
      <c r="B62" s="432" t="s">
        <v>795</v>
      </c>
      <c r="F62" s="487">
        <v>58000000</v>
      </c>
      <c r="G62" s="487">
        <v>93172139.879999995</v>
      </c>
      <c r="H62" s="487">
        <v>151172139.88</v>
      </c>
      <c r="I62" s="487">
        <v>108455422</v>
      </c>
      <c r="J62" s="487">
        <v>108455422</v>
      </c>
      <c r="K62" s="487">
        <v>42716717.880000003</v>
      </c>
    </row>
    <row r="65" spans="1:11">
      <c r="E65" s="413" t="s">
        <v>796</v>
      </c>
      <c r="F65" s="424">
        <v>92229479717</v>
      </c>
      <c r="G65" s="424">
        <v>9958811421.1599998</v>
      </c>
      <c r="H65" s="424">
        <v>102188291138.16</v>
      </c>
      <c r="I65" s="424">
        <v>94790166477.820007</v>
      </c>
      <c r="J65" s="424">
        <v>92780081791.5</v>
      </c>
      <c r="K65" s="424">
        <v>7398124660.3400002</v>
      </c>
    </row>
    <row r="68" spans="1:11">
      <c r="A68" s="419" t="s">
        <v>872</v>
      </c>
      <c r="H68" s="412" t="s">
        <v>503</v>
      </c>
      <c r="J68" s="438">
        <v>45348</v>
      </c>
      <c r="K68" s="488">
        <v>0.48811342592592594</v>
      </c>
    </row>
  </sheetData>
  <pageMargins left="0.19719757252565651" right="0.19719757252565651" top="0.39370078740157477" bottom="0.19719757252565651" header="1.1126239316962329E-308" footer="0.19719757252565651"/>
  <pageSetup orientation="portrait" errors="NA" horizontalDpi="0" verticalDpi="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P284"/>
  <sheetViews>
    <sheetView showGridLines="0" view="pageBreakPreview" zoomScale="149" zoomScaleNormal="149" zoomScaleSheetLayoutView="149" workbookViewId="0">
      <selection activeCell="B75" sqref="B75"/>
    </sheetView>
  </sheetViews>
  <sheetFormatPr baseColWidth="10" defaultColWidth="14.42578125" defaultRowHeight="14.25"/>
  <cols>
    <col min="1" max="1" width="11" style="509" customWidth="1"/>
    <col min="2" max="2" width="58.140625" style="513" customWidth="1"/>
    <col min="3" max="3" width="19.42578125" style="494" customWidth="1"/>
    <col min="4" max="4" width="3.140625" style="494" customWidth="1"/>
    <col min="5" max="5" width="14.42578125" style="494"/>
    <col min="6" max="6" width="20" style="515" bestFit="1" customWidth="1"/>
    <col min="7" max="16384" width="14.42578125" style="494"/>
  </cols>
  <sheetData>
    <row r="1" spans="1:16">
      <c r="A1" s="489"/>
      <c r="B1" s="490"/>
      <c r="C1" s="491"/>
      <c r="D1" s="492"/>
      <c r="E1" s="492"/>
      <c r="F1" s="493"/>
      <c r="G1" s="492"/>
      <c r="H1" s="492"/>
      <c r="I1" s="492"/>
      <c r="J1" s="492"/>
      <c r="K1" s="492"/>
      <c r="L1" s="492"/>
      <c r="M1" s="492"/>
      <c r="N1" s="492"/>
      <c r="O1" s="492"/>
      <c r="P1" s="492"/>
    </row>
    <row r="2" spans="1:16">
      <c r="A2" s="489"/>
      <c r="B2" s="490"/>
      <c r="C2" s="491"/>
      <c r="D2" s="492"/>
      <c r="E2" s="492"/>
      <c r="F2" s="493"/>
      <c r="G2" s="492"/>
      <c r="H2" s="492"/>
      <c r="I2" s="492"/>
      <c r="J2" s="492"/>
      <c r="K2" s="492"/>
      <c r="L2" s="492"/>
      <c r="M2" s="492"/>
      <c r="N2" s="492"/>
      <c r="O2" s="492"/>
      <c r="P2" s="492"/>
    </row>
    <row r="3" spans="1:16">
      <c r="A3" s="1663" t="s">
        <v>283</v>
      </c>
      <c r="B3" s="1664"/>
      <c r="C3" s="1664"/>
      <c r="D3" s="492"/>
      <c r="E3" s="492"/>
      <c r="F3" s="493"/>
      <c r="G3" s="492"/>
      <c r="H3" s="492"/>
      <c r="I3" s="492"/>
      <c r="J3" s="492"/>
      <c r="K3" s="492"/>
      <c r="L3" s="492"/>
      <c r="M3" s="492"/>
      <c r="N3" s="492"/>
      <c r="O3" s="492"/>
      <c r="P3" s="492"/>
    </row>
    <row r="4" spans="1:16">
      <c r="A4" s="1663" t="s">
        <v>873</v>
      </c>
      <c r="B4" s="1664"/>
      <c r="C4" s="1664"/>
      <c r="D4" s="492"/>
      <c r="E4" s="492"/>
      <c r="F4" s="493"/>
      <c r="G4" s="492"/>
      <c r="H4" s="492"/>
      <c r="I4" s="492"/>
      <c r="J4" s="492"/>
      <c r="K4" s="492"/>
      <c r="L4" s="492"/>
      <c r="M4" s="492"/>
      <c r="N4" s="492"/>
      <c r="O4" s="492"/>
      <c r="P4" s="492"/>
    </row>
    <row r="5" spans="1:16">
      <c r="A5" s="1663" t="s">
        <v>278</v>
      </c>
      <c r="B5" s="1664"/>
      <c r="C5" s="1664"/>
      <c r="D5" s="492"/>
      <c r="E5" s="492"/>
      <c r="F5" s="493"/>
      <c r="G5" s="492"/>
      <c r="H5" s="492"/>
      <c r="I5" s="492"/>
      <c r="J5" s="492"/>
      <c r="K5" s="492"/>
      <c r="L5" s="492"/>
      <c r="M5" s="492"/>
      <c r="N5" s="492"/>
      <c r="O5" s="492"/>
      <c r="P5" s="492"/>
    </row>
    <row r="6" spans="1:16">
      <c r="A6" s="1663" t="s">
        <v>874</v>
      </c>
      <c r="B6" s="1664"/>
      <c r="C6" s="1664"/>
      <c r="D6" s="492"/>
      <c r="E6" s="492"/>
      <c r="F6" s="493"/>
      <c r="G6" s="492"/>
      <c r="H6" s="492"/>
      <c r="I6" s="492"/>
      <c r="J6" s="492"/>
      <c r="K6" s="492"/>
      <c r="L6" s="492"/>
      <c r="M6" s="492"/>
      <c r="N6" s="492"/>
      <c r="O6" s="492"/>
      <c r="P6" s="492"/>
    </row>
    <row r="7" spans="1:16">
      <c r="A7" s="495" t="s">
        <v>875</v>
      </c>
      <c r="B7" s="496" t="s">
        <v>876</v>
      </c>
      <c r="C7" s="497" t="s">
        <v>877</v>
      </c>
      <c r="D7" s="492"/>
      <c r="E7" s="492"/>
      <c r="F7" s="493"/>
      <c r="G7" s="492"/>
      <c r="H7" s="492"/>
      <c r="I7" s="492"/>
      <c r="J7" s="492"/>
      <c r="K7" s="492"/>
      <c r="L7" s="492"/>
      <c r="M7" s="492"/>
      <c r="N7" s="492"/>
      <c r="O7" s="492"/>
      <c r="P7" s="492"/>
    </row>
    <row r="8" spans="1:16" s="492" customFormat="1">
      <c r="A8" s="498" t="s">
        <v>878</v>
      </c>
      <c r="B8" s="499" t="s">
        <v>879</v>
      </c>
      <c r="C8" s="500">
        <v>5201292129.8000002</v>
      </c>
      <c r="F8" s="493"/>
    </row>
    <row r="9" spans="1:16" s="492" customFormat="1">
      <c r="A9" s="498" t="s">
        <v>880</v>
      </c>
      <c r="B9" s="499" t="s">
        <v>881</v>
      </c>
      <c r="C9" s="500">
        <v>0</v>
      </c>
      <c r="F9" s="493"/>
    </row>
    <row r="10" spans="1:16" s="492" customFormat="1">
      <c r="A10" s="498" t="s">
        <v>882</v>
      </c>
      <c r="B10" s="499" t="s">
        <v>883</v>
      </c>
      <c r="C10" s="500">
        <v>6213030374.79</v>
      </c>
      <c r="F10" s="493"/>
    </row>
    <row r="11" spans="1:16" s="492" customFormat="1">
      <c r="A11" s="498" t="s">
        <v>884</v>
      </c>
      <c r="B11" s="499" t="s">
        <v>885</v>
      </c>
      <c r="C11" s="500">
        <v>0</v>
      </c>
      <c r="F11" s="493"/>
    </row>
    <row r="12" spans="1:16" s="492" customFormat="1">
      <c r="A12" s="498" t="s">
        <v>886</v>
      </c>
      <c r="B12" s="499" t="s">
        <v>887</v>
      </c>
      <c r="C12" s="500">
        <v>0</v>
      </c>
      <c r="F12" s="493"/>
    </row>
    <row r="13" spans="1:16" s="492" customFormat="1">
      <c r="A13" s="498" t="s">
        <v>888</v>
      </c>
      <c r="B13" s="499" t="s">
        <v>889</v>
      </c>
      <c r="C13" s="500">
        <v>0</v>
      </c>
      <c r="F13" s="493"/>
    </row>
    <row r="14" spans="1:16" s="492" customFormat="1">
      <c r="A14" s="498" t="s">
        <v>890</v>
      </c>
      <c r="B14" s="499" t="s">
        <v>891</v>
      </c>
      <c r="C14" s="500">
        <v>0</v>
      </c>
      <c r="F14" s="493"/>
    </row>
    <row r="15" spans="1:16" s="492" customFormat="1">
      <c r="A15" s="498" t="s">
        <v>892</v>
      </c>
      <c r="B15" s="499" t="s">
        <v>893</v>
      </c>
      <c r="C15" s="500">
        <v>0</v>
      </c>
      <c r="F15" s="493"/>
    </row>
    <row r="16" spans="1:16" s="492" customFormat="1" ht="24">
      <c r="A16" s="501" t="s">
        <v>894</v>
      </c>
      <c r="B16" s="499" t="s">
        <v>895</v>
      </c>
      <c r="C16" s="500">
        <v>0</v>
      </c>
      <c r="F16" s="493"/>
    </row>
    <row r="17" spans="1:6" s="492" customFormat="1">
      <c r="A17" s="498" t="s">
        <v>896</v>
      </c>
      <c r="B17" s="499" t="s">
        <v>897</v>
      </c>
      <c r="C17" s="500">
        <v>0</v>
      </c>
      <c r="F17" s="493"/>
    </row>
    <row r="18" spans="1:6" s="492" customFormat="1">
      <c r="A18" s="498" t="s">
        <v>898</v>
      </c>
      <c r="B18" s="499" t="s">
        <v>899</v>
      </c>
      <c r="C18" s="500">
        <v>0</v>
      </c>
      <c r="F18" s="493"/>
    </row>
    <row r="19" spans="1:6" s="492" customFormat="1">
      <c r="A19" s="498" t="s">
        <v>900</v>
      </c>
      <c r="B19" s="499" t="s">
        <v>901</v>
      </c>
      <c r="C19" s="500">
        <v>0</v>
      </c>
      <c r="F19" s="493"/>
    </row>
    <row r="20" spans="1:6" s="492" customFormat="1">
      <c r="A20" s="498" t="s">
        <v>902</v>
      </c>
      <c r="B20" s="499" t="s">
        <v>903</v>
      </c>
      <c r="C20" s="500">
        <v>3941.44</v>
      </c>
      <c r="F20" s="493"/>
    </row>
    <row r="21" spans="1:6" s="492" customFormat="1">
      <c r="A21" s="498" t="s">
        <v>904</v>
      </c>
      <c r="B21" s="499" t="s">
        <v>905</v>
      </c>
      <c r="C21" s="500">
        <v>618650973.88</v>
      </c>
      <c r="F21" s="493"/>
    </row>
    <row r="22" spans="1:6" s="492" customFormat="1" ht="24">
      <c r="A22" s="498" t="s">
        <v>906</v>
      </c>
      <c r="B22" s="499" t="s">
        <v>907</v>
      </c>
      <c r="C22" s="500">
        <v>1472451152.55</v>
      </c>
      <c r="F22" s="493"/>
    </row>
    <row r="23" spans="1:6" s="492" customFormat="1" ht="24">
      <c r="A23" s="498" t="s">
        <v>908</v>
      </c>
      <c r="B23" s="499" t="s">
        <v>909</v>
      </c>
      <c r="C23" s="500">
        <v>1470254989.55</v>
      </c>
      <c r="F23" s="493"/>
    </row>
    <row r="24" spans="1:6" s="492" customFormat="1">
      <c r="A24" s="498" t="s">
        <v>910</v>
      </c>
      <c r="B24" s="499" t="s">
        <v>911</v>
      </c>
      <c r="C24" s="500">
        <v>1547214532.54</v>
      </c>
      <c r="F24" s="493"/>
    </row>
    <row r="25" spans="1:6" s="492" customFormat="1" ht="24">
      <c r="A25" s="498" t="s">
        <v>912</v>
      </c>
      <c r="B25" s="499" t="s">
        <v>913</v>
      </c>
      <c r="C25" s="500">
        <v>874675555.25</v>
      </c>
      <c r="F25" s="493"/>
    </row>
    <row r="26" spans="1:6" s="492" customFormat="1" ht="24">
      <c r="A26" s="498" t="s">
        <v>914</v>
      </c>
      <c r="B26" s="499" t="s">
        <v>915</v>
      </c>
      <c r="C26" s="500">
        <v>63654201.549999997</v>
      </c>
      <c r="F26" s="493"/>
    </row>
    <row r="27" spans="1:6" s="492" customFormat="1" ht="24">
      <c r="A27" s="498" t="s">
        <v>916</v>
      </c>
      <c r="B27" s="499" t="s">
        <v>917</v>
      </c>
      <c r="C27" s="500">
        <v>4504000.22</v>
      </c>
      <c r="F27" s="493"/>
    </row>
    <row r="28" spans="1:6" s="492" customFormat="1">
      <c r="A28" s="498" t="s">
        <v>918</v>
      </c>
      <c r="B28" s="499" t="s">
        <v>903</v>
      </c>
      <c r="C28" s="500">
        <v>2976446.1</v>
      </c>
      <c r="F28" s="493"/>
    </row>
    <row r="29" spans="1:6" s="492" customFormat="1">
      <c r="A29" s="498" t="s">
        <v>919</v>
      </c>
      <c r="B29" s="499" t="s">
        <v>905</v>
      </c>
      <c r="C29" s="500">
        <v>121183219.18000001</v>
      </c>
      <c r="F29" s="493"/>
    </row>
    <row r="30" spans="1:6" s="492" customFormat="1" ht="24">
      <c r="A30" s="498" t="s">
        <v>920</v>
      </c>
      <c r="B30" s="499" t="s">
        <v>907</v>
      </c>
      <c r="C30" s="500">
        <v>19020003.57</v>
      </c>
      <c r="F30" s="493"/>
    </row>
    <row r="31" spans="1:6" s="492" customFormat="1" ht="24">
      <c r="A31" s="498" t="s">
        <v>921</v>
      </c>
      <c r="B31" s="499" t="s">
        <v>922</v>
      </c>
      <c r="C31" s="500">
        <v>6238609.1200000001</v>
      </c>
      <c r="F31" s="493"/>
    </row>
    <row r="32" spans="1:6" s="492" customFormat="1">
      <c r="A32" s="498" t="s">
        <v>923</v>
      </c>
      <c r="B32" s="499" t="s">
        <v>911</v>
      </c>
      <c r="C32" s="500">
        <v>1904865.7</v>
      </c>
      <c r="F32" s="493"/>
    </row>
    <row r="33" spans="1:16" s="492" customFormat="1" ht="24">
      <c r="A33" s="498" t="s">
        <v>924</v>
      </c>
      <c r="B33" s="499" t="s">
        <v>913</v>
      </c>
      <c r="C33" s="500">
        <v>0</v>
      </c>
      <c r="F33" s="493"/>
    </row>
    <row r="34" spans="1:16" s="492" customFormat="1" ht="24">
      <c r="A34" s="498" t="s">
        <v>925</v>
      </c>
      <c r="B34" s="499" t="s">
        <v>915</v>
      </c>
      <c r="C34" s="500">
        <v>109904.95</v>
      </c>
      <c r="F34" s="493"/>
    </row>
    <row r="35" spans="1:16" s="492" customFormat="1" ht="24">
      <c r="A35" s="498" t="s">
        <v>926</v>
      </c>
      <c r="B35" s="499" t="s">
        <v>917</v>
      </c>
      <c r="C35" s="500">
        <v>0</v>
      </c>
      <c r="F35" s="493"/>
    </row>
    <row r="36" spans="1:16" s="492" customFormat="1">
      <c r="A36" s="498" t="s">
        <v>927</v>
      </c>
      <c r="B36" s="499" t="s">
        <v>928</v>
      </c>
      <c r="C36" s="500">
        <v>83250</v>
      </c>
      <c r="F36" s="493"/>
    </row>
    <row r="37" spans="1:16" s="492" customFormat="1">
      <c r="A37" s="1667" t="s">
        <v>352</v>
      </c>
      <c r="B37" s="1668"/>
      <c r="C37" s="502">
        <f>SUM(C8:C36)</f>
        <v>17617248150.189999</v>
      </c>
      <c r="F37" s="493"/>
    </row>
    <row r="38" spans="1:16">
      <c r="A38" s="503"/>
      <c r="B38" s="504"/>
      <c r="C38" s="505"/>
      <c r="D38" s="492"/>
      <c r="E38" s="492"/>
      <c r="F38" s="493"/>
      <c r="G38" s="492"/>
      <c r="H38" s="492"/>
      <c r="I38" s="492"/>
      <c r="J38" s="492"/>
      <c r="K38" s="492"/>
      <c r="L38" s="492"/>
      <c r="M38" s="492"/>
      <c r="N38" s="492"/>
      <c r="O38" s="492"/>
      <c r="P38" s="492"/>
    </row>
    <row r="39" spans="1:16">
      <c r="A39" s="503"/>
      <c r="B39" s="504"/>
      <c r="C39" s="505"/>
      <c r="D39" s="492"/>
      <c r="E39" s="492"/>
      <c r="F39" s="493"/>
      <c r="G39" s="492"/>
      <c r="H39" s="492"/>
      <c r="I39" s="492"/>
      <c r="J39" s="492"/>
      <c r="K39" s="492"/>
      <c r="L39" s="492"/>
      <c r="M39" s="492"/>
      <c r="N39" s="492"/>
      <c r="O39" s="492"/>
      <c r="P39" s="492"/>
    </row>
    <row r="40" spans="1:16">
      <c r="A40" s="503"/>
      <c r="B40" s="504"/>
      <c r="C40" s="505"/>
      <c r="D40" s="492"/>
      <c r="E40" s="492"/>
      <c r="F40" s="493"/>
      <c r="G40" s="492"/>
      <c r="H40" s="492"/>
      <c r="I40" s="492"/>
      <c r="J40" s="492"/>
      <c r="K40" s="492"/>
      <c r="L40" s="492"/>
      <c r="M40" s="492"/>
      <c r="N40" s="492"/>
      <c r="O40" s="492"/>
      <c r="P40" s="492"/>
    </row>
    <row r="41" spans="1:16">
      <c r="A41" s="489"/>
      <c r="B41" s="490"/>
      <c r="C41" s="491"/>
      <c r="D41" s="492"/>
      <c r="E41" s="492"/>
      <c r="F41" s="493"/>
      <c r="G41" s="492"/>
      <c r="H41" s="492"/>
      <c r="I41" s="492"/>
      <c r="J41" s="492"/>
      <c r="K41" s="492"/>
      <c r="L41" s="492"/>
      <c r="M41" s="492"/>
      <c r="N41" s="492"/>
      <c r="O41" s="492"/>
      <c r="P41" s="492"/>
    </row>
    <row r="42" spans="1:16">
      <c r="A42" s="489"/>
      <c r="B42" s="490"/>
      <c r="C42" s="491"/>
      <c r="D42" s="492"/>
      <c r="E42" s="492"/>
      <c r="F42" s="493"/>
      <c r="G42" s="492"/>
      <c r="H42" s="492"/>
      <c r="I42" s="492"/>
      <c r="J42" s="492"/>
      <c r="K42" s="492"/>
      <c r="L42" s="492"/>
      <c r="M42" s="492"/>
      <c r="N42" s="492"/>
      <c r="O42" s="492"/>
      <c r="P42" s="492"/>
    </row>
    <row r="43" spans="1:16">
      <c r="A43" s="1663" t="s">
        <v>283</v>
      </c>
      <c r="B43" s="1664"/>
      <c r="C43" s="1664"/>
      <c r="D43" s="492"/>
      <c r="E43" s="492"/>
      <c r="F43" s="493"/>
      <c r="G43" s="492"/>
      <c r="H43" s="492"/>
      <c r="I43" s="492"/>
      <c r="J43" s="492"/>
      <c r="K43" s="492"/>
      <c r="L43" s="492"/>
      <c r="M43" s="492"/>
      <c r="N43" s="492"/>
      <c r="O43" s="492"/>
      <c r="P43" s="492"/>
    </row>
    <row r="44" spans="1:16">
      <c r="A44" s="1663" t="s">
        <v>929</v>
      </c>
      <c r="B44" s="1664"/>
      <c r="C44" s="1664"/>
      <c r="D44" s="492"/>
      <c r="E44" s="492"/>
      <c r="F44" s="493"/>
      <c r="G44" s="492"/>
      <c r="H44" s="492"/>
      <c r="I44" s="492"/>
      <c r="J44" s="492"/>
      <c r="K44" s="492"/>
      <c r="L44" s="492"/>
      <c r="M44" s="492"/>
      <c r="N44" s="492"/>
      <c r="O44" s="492"/>
      <c r="P44" s="492"/>
    </row>
    <row r="45" spans="1:16" ht="14.25" customHeight="1">
      <c r="A45" s="1663" t="s">
        <v>278</v>
      </c>
      <c r="B45" s="1664"/>
      <c r="C45" s="1664"/>
      <c r="D45" s="492"/>
      <c r="E45" s="492"/>
      <c r="F45" s="493"/>
      <c r="G45" s="492"/>
      <c r="H45" s="492"/>
      <c r="I45" s="492"/>
      <c r="J45" s="492"/>
      <c r="K45" s="492"/>
      <c r="L45" s="492"/>
      <c r="M45" s="492"/>
      <c r="N45" s="492"/>
      <c r="O45" s="492"/>
      <c r="P45" s="492"/>
    </row>
    <row r="46" spans="1:16">
      <c r="A46" s="1663" t="s">
        <v>874</v>
      </c>
      <c r="B46" s="1664"/>
      <c r="C46" s="1664"/>
      <c r="D46" s="492"/>
      <c r="E46" s="492"/>
      <c r="F46" s="493"/>
      <c r="G46" s="492"/>
      <c r="H46" s="492"/>
      <c r="I46" s="492"/>
      <c r="J46" s="492"/>
      <c r="K46" s="492"/>
      <c r="L46" s="492"/>
      <c r="M46" s="492"/>
      <c r="N46" s="492"/>
      <c r="O46" s="492"/>
      <c r="P46" s="492"/>
    </row>
    <row r="47" spans="1:16" s="509" customFormat="1">
      <c r="A47" s="495" t="s">
        <v>875</v>
      </c>
      <c r="B47" s="506" t="s">
        <v>876</v>
      </c>
      <c r="C47" s="497" t="s">
        <v>877</v>
      </c>
      <c r="D47" s="507"/>
      <c r="E47" s="507"/>
      <c r="F47" s="508"/>
      <c r="G47" s="507"/>
      <c r="H47" s="507"/>
      <c r="I47" s="507"/>
      <c r="J47" s="507"/>
      <c r="K47" s="507"/>
      <c r="L47" s="507"/>
      <c r="M47" s="507"/>
      <c r="N47" s="507"/>
      <c r="O47" s="507"/>
      <c r="P47" s="507"/>
    </row>
    <row r="48" spans="1:16" s="513" customFormat="1">
      <c r="A48" s="498" t="s">
        <v>930</v>
      </c>
      <c r="B48" s="499" t="s">
        <v>931</v>
      </c>
      <c r="C48" s="510">
        <v>160019652.71000001</v>
      </c>
      <c r="D48" s="511"/>
      <c r="E48" s="511"/>
      <c r="F48" s="512"/>
      <c r="G48" s="511"/>
      <c r="H48" s="511"/>
      <c r="I48" s="511"/>
      <c r="J48" s="511"/>
      <c r="K48" s="511"/>
      <c r="L48" s="511"/>
      <c r="M48" s="511"/>
      <c r="N48" s="511"/>
      <c r="O48" s="511"/>
      <c r="P48" s="511"/>
    </row>
    <row r="49" spans="1:16" s="513" customFormat="1">
      <c r="A49" s="498" t="s">
        <v>932</v>
      </c>
      <c r="B49" s="499" t="s">
        <v>933</v>
      </c>
      <c r="C49" s="510">
        <v>11768620.109999999</v>
      </c>
      <c r="D49" s="511"/>
      <c r="E49" s="511"/>
      <c r="F49" s="512"/>
      <c r="G49" s="511"/>
      <c r="H49" s="511"/>
      <c r="I49" s="511"/>
      <c r="J49" s="511"/>
      <c r="K49" s="511"/>
      <c r="L49" s="511"/>
      <c r="M49" s="511"/>
      <c r="N49" s="511"/>
      <c r="O49" s="511"/>
      <c r="P49" s="511"/>
    </row>
    <row r="50" spans="1:16" s="513" customFormat="1">
      <c r="A50" s="498" t="s">
        <v>934</v>
      </c>
      <c r="B50" s="499" t="s">
        <v>935</v>
      </c>
      <c r="C50" s="510">
        <v>632932790.83000004</v>
      </c>
      <c r="D50" s="511"/>
      <c r="E50" s="511"/>
      <c r="F50" s="512"/>
      <c r="G50" s="511"/>
      <c r="H50" s="511"/>
      <c r="I50" s="511"/>
      <c r="J50" s="511"/>
      <c r="K50" s="511"/>
      <c r="L50" s="511"/>
      <c r="M50" s="511"/>
      <c r="N50" s="511"/>
      <c r="O50" s="511"/>
      <c r="P50" s="511"/>
    </row>
    <row r="51" spans="1:16" s="513" customFormat="1">
      <c r="A51" s="498" t="s">
        <v>936</v>
      </c>
      <c r="B51" s="499" t="s">
        <v>937</v>
      </c>
      <c r="C51" s="510">
        <v>44773428.289999999</v>
      </c>
      <c r="D51" s="511"/>
      <c r="E51" s="511"/>
      <c r="F51" s="512"/>
      <c r="G51" s="511"/>
      <c r="H51" s="511"/>
      <c r="I51" s="511"/>
      <c r="J51" s="511"/>
      <c r="K51" s="511"/>
      <c r="L51" s="511"/>
      <c r="M51" s="511"/>
      <c r="N51" s="511"/>
      <c r="O51" s="511"/>
      <c r="P51" s="511"/>
    </row>
    <row r="52" spans="1:16" s="513" customFormat="1">
      <c r="A52" s="498" t="s">
        <v>938</v>
      </c>
      <c r="B52" s="499" t="s">
        <v>939</v>
      </c>
      <c r="C52" s="510">
        <v>77662370.609999999</v>
      </c>
      <c r="D52" s="511"/>
      <c r="E52" s="511"/>
      <c r="F52" s="512"/>
      <c r="G52" s="511"/>
      <c r="H52" s="511"/>
      <c r="I52" s="511"/>
      <c r="J52" s="511"/>
      <c r="K52" s="511"/>
      <c r="L52" s="511"/>
      <c r="M52" s="511"/>
      <c r="N52" s="511"/>
      <c r="O52" s="511"/>
      <c r="P52" s="511"/>
    </row>
    <row r="53" spans="1:16" s="513" customFormat="1">
      <c r="A53" s="498" t="s">
        <v>940</v>
      </c>
      <c r="B53" s="499" t="s">
        <v>941</v>
      </c>
      <c r="C53" s="510">
        <v>51239260.479999997</v>
      </c>
      <c r="D53" s="511"/>
      <c r="E53" s="511"/>
      <c r="F53" s="512"/>
      <c r="G53" s="511"/>
      <c r="H53" s="511"/>
      <c r="I53" s="511"/>
      <c r="J53" s="511"/>
      <c r="K53" s="511"/>
      <c r="L53" s="511"/>
      <c r="M53" s="511"/>
      <c r="N53" s="511"/>
      <c r="O53" s="511"/>
      <c r="P53" s="511"/>
    </row>
    <row r="54" spans="1:16" s="513" customFormat="1">
      <c r="A54" s="498" t="s">
        <v>942</v>
      </c>
      <c r="B54" s="499" t="s">
        <v>943</v>
      </c>
      <c r="C54" s="510">
        <v>75829993.599999994</v>
      </c>
      <c r="D54" s="511"/>
      <c r="E54" s="511"/>
      <c r="F54" s="512"/>
      <c r="G54" s="511"/>
      <c r="H54" s="511"/>
      <c r="I54" s="511"/>
      <c r="J54" s="511"/>
      <c r="K54" s="511"/>
      <c r="L54" s="511"/>
      <c r="M54" s="511"/>
      <c r="N54" s="511"/>
      <c r="O54" s="511"/>
      <c r="P54" s="511"/>
    </row>
    <row r="55" spans="1:16" s="513" customFormat="1">
      <c r="A55" s="498" t="s">
        <v>944</v>
      </c>
      <c r="B55" s="499" t="s">
        <v>945</v>
      </c>
      <c r="C55" s="510">
        <v>49119361.869999997</v>
      </c>
      <c r="D55" s="511"/>
      <c r="E55" s="511"/>
      <c r="F55" s="512"/>
      <c r="G55" s="511"/>
      <c r="H55" s="511"/>
      <c r="I55" s="511"/>
      <c r="J55" s="511"/>
      <c r="K55" s="511"/>
      <c r="L55" s="511"/>
      <c r="M55" s="511"/>
      <c r="N55" s="511"/>
      <c r="O55" s="511"/>
      <c r="P55" s="511"/>
    </row>
    <row r="56" spans="1:16" s="513" customFormat="1">
      <c r="A56" s="498" t="s">
        <v>946</v>
      </c>
      <c r="B56" s="499" t="s">
        <v>947</v>
      </c>
      <c r="C56" s="510">
        <v>45321598.719999999</v>
      </c>
      <c r="D56" s="511"/>
      <c r="E56" s="511"/>
      <c r="F56" s="512"/>
      <c r="G56" s="511"/>
      <c r="H56" s="511"/>
      <c r="I56" s="511"/>
      <c r="J56" s="511"/>
      <c r="K56" s="511"/>
      <c r="L56" s="511"/>
      <c r="M56" s="511"/>
      <c r="N56" s="511"/>
      <c r="O56" s="511"/>
      <c r="P56" s="511"/>
    </row>
    <row r="57" spans="1:16" s="513" customFormat="1">
      <c r="A57" s="498" t="s">
        <v>948</v>
      </c>
      <c r="B57" s="499" t="s">
        <v>949</v>
      </c>
      <c r="C57" s="510">
        <v>15568468.67</v>
      </c>
      <c r="D57" s="511"/>
      <c r="E57" s="511"/>
      <c r="F57" s="512"/>
      <c r="G57" s="511"/>
      <c r="H57" s="511"/>
      <c r="I57" s="511"/>
      <c r="J57" s="511"/>
      <c r="K57" s="511"/>
      <c r="L57" s="511"/>
      <c r="M57" s="511"/>
      <c r="N57" s="511"/>
      <c r="O57" s="511"/>
      <c r="P57" s="511"/>
    </row>
    <row r="58" spans="1:16" s="513" customFormat="1">
      <c r="A58" s="498" t="s">
        <v>950</v>
      </c>
      <c r="B58" s="499" t="s">
        <v>951</v>
      </c>
      <c r="C58" s="510">
        <v>1114624813.4300001</v>
      </c>
      <c r="D58" s="511"/>
      <c r="E58" s="511"/>
      <c r="F58" s="512"/>
      <c r="G58" s="511"/>
      <c r="H58" s="511"/>
      <c r="I58" s="511"/>
      <c r="J58" s="511"/>
      <c r="K58" s="511"/>
      <c r="L58" s="511"/>
      <c r="M58" s="511"/>
      <c r="N58" s="511"/>
      <c r="O58" s="511"/>
      <c r="P58" s="511"/>
    </row>
    <row r="59" spans="1:16" s="513" customFormat="1">
      <c r="A59" s="498" t="s">
        <v>952</v>
      </c>
      <c r="B59" s="499" t="s">
        <v>953</v>
      </c>
      <c r="C59" s="510">
        <v>3698447.65</v>
      </c>
      <c r="D59" s="511"/>
      <c r="E59" s="511"/>
      <c r="F59" s="512"/>
      <c r="G59" s="511"/>
      <c r="H59" s="511"/>
      <c r="I59" s="511"/>
      <c r="J59" s="511"/>
      <c r="K59" s="511"/>
      <c r="L59" s="511"/>
      <c r="M59" s="511"/>
      <c r="N59" s="511"/>
      <c r="O59" s="511"/>
      <c r="P59" s="511"/>
    </row>
    <row r="60" spans="1:16" s="513" customFormat="1">
      <c r="A60" s="498" t="s">
        <v>954</v>
      </c>
      <c r="B60" s="499" t="s">
        <v>955</v>
      </c>
      <c r="C60" s="510">
        <v>101229297.68000001</v>
      </c>
      <c r="D60" s="511"/>
      <c r="E60" s="511"/>
      <c r="F60" s="512"/>
      <c r="G60" s="511"/>
      <c r="H60" s="511"/>
      <c r="I60" s="511"/>
      <c r="J60" s="511"/>
      <c r="K60" s="511"/>
      <c r="L60" s="511"/>
      <c r="M60" s="511"/>
      <c r="N60" s="511"/>
      <c r="O60" s="511"/>
      <c r="P60" s="511"/>
    </row>
    <row r="61" spans="1:16" s="513" customFormat="1">
      <c r="A61" s="498" t="s">
        <v>956</v>
      </c>
      <c r="B61" s="499" t="s">
        <v>957</v>
      </c>
      <c r="C61" s="510">
        <v>0</v>
      </c>
      <c r="D61" s="511"/>
      <c r="E61" s="511"/>
      <c r="F61" s="512"/>
      <c r="G61" s="511"/>
      <c r="H61" s="511"/>
      <c r="I61" s="511"/>
      <c r="J61" s="511"/>
      <c r="K61" s="511"/>
      <c r="L61" s="511"/>
      <c r="M61" s="511"/>
      <c r="N61" s="511"/>
      <c r="O61" s="511"/>
      <c r="P61" s="511"/>
    </row>
    <row r="62" spans="1:16" s="513" customFormat="1">
      <c r="A62" s="498" t="s">
        <v>958</v>
      </c>
      <c r="B62" s="499" t="s">
        <v>959</v>
      </c>
      <c r="C62" s="510">
        <v>8260478.7599999998</v>
      </c>
      <c r="D62" s="511"/>
      <c r="E62" s="511"/>
      <c r="F62" s="512"/>
      <c r="G62" s="511"/>
      <c r="H62" s="511"/>
      <c r="I62" s="511"/>
      <c r="J62" s="511"/>
      <c r="K62" s="511"/>
      <c r="L62" s="511"/>
      <c r="M62" s="511"/>
      <c r="N62" s="511"/>
      <c r="O62" s="511"/>
      <c r="P62" s="511"/>
    </row>
    <row r="63" spans="1:16" s="513" customFormat="1">
      <c r="A63" s="498" t="s">
        <v>960</v>
      </c>
      <c r="B63" s="499" t="s">
        <v>961</v>
      </c>
      <c r="C63" s="510">
        <v>58051046.18</v>
      </c>
      <c r="D63" s="511"/>
      <c r="E63" s="511"/>
      <c r="F63" s="512"/>
      <c r="G63" s="511"/>
      <c r="H63" s="511"/>
      <c r="I63" s="511"/>
      <c r="J63" s="511"/>
      <c r="K63" s="511"/>
      <c r="L63" s="511"/>
      <c r="M63" s="511"/>
      <c r="N63" s="511"/>
      <c r="O63" s="511"/>
      <c r="P63" s="511"/>
    </row>
    <row r="64" spans="1:16" s="513" customFormat="1">
      <c r="A64" s="498" t="s">
        <v>962</v>
      </c>
      <c r="B64" s="499" t="s">
        <v>963</v>
      </c>
      <c r="C64" s="510">
        <v>270146058.01999998</v>
      </c>
      <c r="D64" s="511"/>
      <c r="E64" s="511"/>
      <c r="F64" s="512"/>
      <c r="G64" s="511"/>
      <c r="H64" s="511"/>
      <c r="I64" s="511"/>
      <c r="J64" s="511"/>
      <c r="K64" s="511"/>
      <c r="L64" s="511"/>
      <c r="M64" s="511"/>
      <c r="N64" s="511"/>
      <c r="O64" s="511"/>
      <c r="P64" s="511"/>
    </row>
    <row r="65" spans="1:16" s="513" customFormat="1">
      <c r="A65" s="498" t="s">
        <v>964</v>
      </c>
      <c r="B65" s="499" t="s">
        <v>965</v>
      </c>
      <c r="C65" s="510">
        <v>5534737.6900000004</v>
      </c>
      <c r="D65" s="511"/>
      <c r="E65" s="511"/>
      <c r="F65" s="512"/>
      <c r="G65" s="511"/>
      <c r="H65" s="511"/>
      <c r="I65" s="511"/>
      <c r="J65" s="511"/>
      <c r="K65" s="511"/>
      <c r="L65" s="511"/>
      <c r="M65" s="511"/>
      <c r="N65" s="511"/>
      <c r="O65" s="511"/>
      <c r="P65" s="511"/>
    </row>
    <row r="66" spans="1:16" s="513" customFormat="1">
      <c r="A66" s="498" t="s">
        <v>966</v>
      </c>
      <c r="B66" s="499" t="s">
        <v>967</v>
      </c>
      <c r="C66" s="510">
        <v>22746567.539999999</v>
      </c>
      <c r="D66" s="511"/>
      <c r="E66" s="511"/>
      <c r="F66" s="512"/>
      <c r="G66" s="511"/>
      <c r="H66" s="511"/>
      <c r="I66" s="511"/>
      <c r="J66" s="511"/>
      <c r="K66" s="511"/>
      <c r="L66" s="511"/>
      <c r="M66" s="511"/>
      <c r="N66" s="511"/>
      <c r="O66" s="511"/>
      <c r="P66" s="511"/>
    </row>
    <row r="67" spans="1:16" s="513" customFormat="1">
      <c r="A67" s="498" t="s">
        <v>968</v>
      </c>
      <c r="B67" s="499" t="s">
        <v>969</v>
      </c>
      <c r="C67" s="510">
        <v>14234477.6</v>
      </c>
      <c r="D67" s="511"/>
      <c r="E67" s="511"/>
      <c r="F67" s="512"/>
      <c r="G67" s="511"/>
      <c r="H67" s="511"/>
      <c r="I67" s="511"/>
      <c r="J67" s="511"/>
      <c r="K67" s="511"/>
      <c r="L67" s="511"/>
      <c r="M67" s="511"/>
      <c r="N67" s="511"/>
      <c r="O67" s="511"/>
      <c r="P67" s="511"/>
    </row>
    <row r="68" spans="1:16" s="513" customFormat="1" ht="24">
      <c r="A68" s="498" t="s">
        <v>970</v>
      </c>
      <c r="B68" s="499" t="s">
        <v>971</v>
      </c>
      <c r="C68" s="510">
        <v>11449179.73</v>
      </c>
      <c r="D68" s="511"/>
      <c r="E68" s="511"/>
      <c r="F68" s="512"/>
      <c r="G68" s="511"/>
      <c r="H68" s="511"/>
      <c r="I68" s="511"/>
      <c r="J68" s="511"/>
      <c r="K68" s="511"/>
      <c r="L68" s="511"/>
      <c r="M68" s="511"/>
      <c r="N68" s="511"/>
      <c r="O68" s="511"/>
      <c r="P68" s="511"/>
    </row>
    <row r="69" spans="1:16" s="513" customFormat="1">
      <c r="A69" s="498" t="s">
        <v>972</v>
      </c>
      <c r="B69" s="499" t="s">
        <v>973</v>
      </c>
      <c r="C69" s="510">
        <v>280783468.01999998</v>
      </c>
      <c r="D69" s="511"/>
      <c r="E69" s="511"/>
      <c r="F69" s="512"/>
      <c r="G69" s="511"/>
      <c r="H69" s="511"/>
      <c r="I69" s="511"/>
      <c r="J69" s="511"/>
      <c r="K69" s="511"/>
      <c r="L69" s="511"/>
      <c r="M69" s="511"/>
      <c r="N69" s="511"/>
      <c r="O69" s="511"/>
      <c r="P69" s="511"/>
    </row>
    <row r="70" spans="1:16" s="513" customFormat="1" ht="24">
      <c r="A70" s="498" t="s">
        <v>974</v>
      </c>
      <c r="B70" s="499" t="s">
        <v>975</v>
      </c>
      <c r="C70" s="510">
        <v>59605120.310000002</v>
      </c>
      <c r="D70" s="511"/>
      <c r="E70" s="511"/>
      <c r="F70" s="512"/>
      <c r="G70" s="511"/>
      <c r="H70" s="511"/>
      <c r="I70" s="511"/>
      <c r="J70" s="511"/>
      <c r="K70" s="511"/>
      <c r="L70" s="511"/>
      <c r="M70" s="511"/>
      <c r="N70" s="511"/>
      <c r="O70" s="511"/>
      <c r="P70" s="511"/>
    </row>
    <row r="71" spans="1:16" s="513" customFormat="1">
      <c r="A71" s="498" t="s">
        <v>976</v>
      </c>
      <c r="B71" s="499" t="s">
        <v>977</v>
      </c>
      <c r="C71" s="510">
        <v>8862726.1699999999</v>
      </c>
      <c r="D71" s="511"/>
      <c r="E71" s="511"/>
      <c r="F71" s="512"/>
      <c r="G71" s="511"/>
      <c r="H71" s="511"/>
      <c r="I71" s="511"/>
      <c r="J71" s="511"/>
      <c r="K71" s="511"/>
      <c r="L71" s="511"/>
      <c r="M71" s="511"/>
      <c r="N71" s="511"/>
      <c r="O71" s="511"/>
      <c r="P71" s="511"/>
    </row>
    <row r="72" spans="1:16" s="513" customFormat="1">
      <c r="A72" s="498" t="s">
        <v>978</v>
      </c>
      <c r="B72" s="499" t="s">
        <v>979</v>
      </c>
      <c r="C72" s="510">
        <v>124049949.65000001</v>
      </c>
      <c r="D72" s="511"/>
      <c r="E72" s="511"/>
      <c r="F72" s="512"/>
      <c r="G72" s="511"/>
      <c r="H72" s="511"/>
      <c r="I72" s="511"/>
      <c r="J72" s="511"/>
      <c r="K72" s="511"/>
      <c r="L72" s="511"/>
      <c r="M72" s="511"/>
      <c r="N72" s="511"/>
      <c r="O72" s="511"/>
      <c r="P72" s="511"/>
    </row>
    <row r="73" spans="1:16" s="513" customFormat="1">
      <c r="A73" s="498" t="s">
        <v>980</v>
      </c>
      <c r="B73" s="499" t="s">
        <v>981</v>
      </c>
      <c r="C73" s="510">
        <v>52825256.420000002</v>
      </c>
      <c r="D73" s="511"/>
      <c r="E73" s="511"/>
      <c r="F73" s="512"/>
      <c r="G73" s="511"/>
      <c r="H73" s="511"/>
      <c r="I73" s="511"/>
      <c r="J73" s="511"/>
      <c r="K73" s="511"/>
      <c r="L73" s="511"/>
      <c r="M73" s="511"/>
      <c r="N73" s="511"/>
      <c r="O73" s="511"/>
      <c r="P73" s="511"/>
    </row>
    <row r="74" spans="1:16" s="513" customFormat="1">
      <c r="A74" s="498" t="s">
        <v>982</v>
      </c>
      <c r="B74" s="499" t="s">
        <v>983</v>
      </c>
      <c r="C74" s="510">
        <v>0</v>
      </c>
      <c r="D74" s="511"/>
      <c r="E74" s="511"/>
      <c r="F74" s="512"/>
      <c r="G74" s="511"/>
      <c r="H74" s="511"/>
      <c r="I74" s="511"/>
      <c r="J74" s="511"/>
      <c r="K74" s="511"/>
      <c r="L74" s="511"/>
      <c r="M74" s="511"/>
      <c r="N74" s="511"/>
      <c r="O74" s="511"/>
      <c r="P74" s="511"/>
    </row>
    <row r="75" spans="1:16" s="513" customFormat="1">
      <c r="A75" s="498" t="s">
        <v>984</v>
      </c>
      <c r="B75" s="499" t="s">
        <v>985</v>
      </c>
      <c r="C75" s="510">
        <v>0</v>
      </c>
      <c r="D75" s="511"/>
      <c r="E75" s="511"/>
      <c r="F75" s="512"/>
      <c r="G75" s="511"/>
      <c r="H75" s="511"/>
      <c r="I75" s="511"/>
      <c r="J75" s="511"/>
      <c r="K75" s="511"/>
      <c r="L75" s="511"/>
      <c r="M75" s="511"/>
      <c r="N75" s="511"/>
      <c r="O75" s="511"/>
      <c r="P75" s="511"/>
    </row>
    <row r="76" spans="1:16" s="513" customFormat="1">
      <c r="A76" s="498" t="s">
        <v>986</v>
      </c>
      <c r="B76" s="499" t="s">
        <v>987</v>
      </c>
      <c r="C76" s="510">
        <v>0</v>
      </c>
      <c r="D76" s="511"/>
      <c r="E76" s="511"/>
      <c r="F76" s="512"/>
      <c r="G76" s="511"/>
      <c r="H76" s="511"/>
      <c r="I76" s="511"/>
      <c r="J76" s="511"/>
      <c r="K76" s="511"/>
      <c r="L76" s="511"/>
      <c r="M76" s="511"/>
      <c r="N76" s="511"/>
      <c r="O76" s="511"/>
      <c r="P76" s="511"/>
    </row>
    <row r="77" spans="1:16" s="513" customFormat="1">
      <c r="A77" s="498" t="s">
        <v>988</v>
      </c>
      <c r="B77" s="499" t="s">
        <v>989</v>
      </c>
      <c r="C77" s="510">
        <v>0</v>
      </c>
      <c r="D77" s="511"/>
      <c r="E77" s="511"/>
      <c r="F77" s="512"/>
      <c r="G77" s="511"/>
      <c r="H77" s="511"/>
      <c r="I77" s="511"/>
      <c r="J77" s="511"/>
      <c r="K77" s="511"/>
      <c r="L77" s="511"/>
      <c r="M77" s="511"/>
      <c r="N77" s="511"/>
      <c r="O77" s="511"/>
      <c r="P77" s="511"/>
    </row>
    <row r="78" spans="1:16" s="513" customFormat="1">
      <c r="A78" s="498" t="s">
        <v>990</v>
      </c>
      <c r="B78" s="499" t="s">
        <v>991</v>
      </c>
      <c r="C78" s="510">
        <v>0</v>
      </c>
      <c r="D78" s="511"/>
      <c r="E78" s="511"/>
      <c r="F78" s="512"/>
      <c r="G78" s="511"/>
      <c r="H78" s="511"/>
      <c r="I78" s="511"/>
      <c r="J78" s="511"/>
      <c r="K78" s="511"/>
      <c r="L78" s="511"/>
      <c r="M78" s="511"/>
      <c r="N78" s="511"/>
      <c r="O78" s="511"/>
      <c r="P78" s="511"/>
    </row>
    <row r="79" spans="1:16" s="513" customFormat="1">
      <c r="A79" s="498" t="s">
        <v>992</v>
      </c>
      <c r="B79" s="499" t="s">
        <v>993</v>
      </c>
      <c r="C79" s="510">
        <v>154000</v>
      </c>
      <c r="D79" s="511"/>
      <c r="E79" s="511"/>
      <c r="F79" s="512"/>
      <c r="G79" s="511"/>
      <c r="H79" s="511"/>
      <c r="I79" s="511"/>
      <c r="J79" s="511"/>
      <c r="K79" s="511"/>
      <c r="L79" s="511"/>
      <c r="M79" s="511"/>
      <c r="N79" s="511"/>
      <c r="O79" s="511"/>
      <c r="P79" s="511"/>
    </row>
    <row r="80" spans="1:16" s="513" customFormat="1">
      <c r="A80" s="498" t="s">
        <v>994</v>
      </c>
      <c r="B80" s="499" t="s">
        <v>995</v>
      </c>
      <c r="C80" s="510">
        <v>0</v>
      </c>
      <c r="D80" s="511"/>
      <c r="E80" s="511"/>
      <c r="F80" s="512"/>
      <c r="G80" s="511"/>
      <c r="H80" s="511"/>
      <c r="I80" s="511"/>
      <c r="J80" s="511"/>
      <c r="K80" s="511"/>
      <c r="L80" s="511"/>
      <c r="M80" s="511"/>
      <c r="N80" s="511"/>
      <c r="O80" s="511"/>
      <c r="P80" s="511"/>
    </row>
    <row r="81" spans="1:16" s="513" customFormat="1">
      <c r="A81" s="498" t="s">
        <v>996</v>
      </c>
      <c r="B81" s="499" t="s">
        <v>997</v>
      </c>
      <c r="C81" s="510">
        <v>0</v>
      </c>
      <c r="D81" s="511"/>
      <c r="E81" s="511"/>
      <c r="F81" s="512"/>
      <c r="G81" s="511"/>
      <c r="H81" s="511"/>
      <c r="I81" s="511"/>
      <c r="J81" s="511"/>
      <c r="K81" s="511"/>
      <c r="L81" s="511"/>
      <c r="M81" s="511"/>
      <c r="N81" s="511"/>
      <c r="O81" s="511"/>
      <c r="P81" s="511"/>
    </row>
    <row r="82" spans="1:16" s="513" customFormat="1">
      <c r="A82" s="498" t="s">
        <v>998</v>
      </c>
      <c r="B82" s="499" t="s">
        <v>999</v>
      </c>
      <c r="C82" s="510">
        <v>405</v>
      </c>
      <c r="D82" s="511"/>
      <c r="E82" s="511"/>
      <c r="F82" s="512"/>
      <c r="G82" s="511"/>
      <c r="H82" s="511"/>
      <c r="I82" s="511"/>
      <c r="J82" s="511"/>
      <c r="K82" s="511"/>
      <c r="L82" s="511"/>
      <c r="M82" s="511"/>
      <c r="N82" s="511"/>
      <c r="O82" s="511"/>
      <c r="P82" s="511"/>
    </row>
    <row r="83" spans="1:16" s="513" customFormat="1">
      <c r="A83" s="498" t="s">
        <v>1000</v>
      </c>
      <c r="B83" s="499" t="s">
        <v>1001</v>
      </c>
      <c r="C83" s="510">
        <v>30000</v>
      </c>
      <c r="D83" s="511"/>
      <c r="E83" s="511"/>
      <c r="F83" s="512"/>
      <c r="G83" s="511"/>
      <c r="H83" s="511"/>
      <c r="I83" s="511"/>
      <c r="J83" s="511"/>
      <c r="K83" s="511"/>
      <c r="L83" s="511"/>
      <c r="M83" s="511"/>
      <c r="N83" s="511"/>
      <c r="O83" s="511"/>
      <c r="P83" s="511"/>
    </row>
    <row r="84" spans="1:16" s="513" customFormat="1">
      <c r="A84" s="1665" t="s">
        <v>352</v>
      </c>
      <c r="B84" s="1666"/>
      <c r="C84" s="514">
        <f>SUM(C48:C83)</f>
        <v>3300521575.7400002</v>
      </c>
      <c r="D84" s="511"/>
      <c r="E84" s="511"/>
      <c r="F84" s="512"/>
      <c r="G84" s="511"/>
      <c r="H84" s="511"/>
      <c r="I84" s="511"/>
      <c r="J84" s="511"/>
      <c r="K84" s="511"/>
      <c r="L84" s="511"/>
      <c r="M84" s="511"/>
      <c r="N84" s="511"/>
      <c r="O84" s="511"/>
      <c r="P84" s="511"/>
    </row>
    <row r="85" spans="1:16">
      <c r="A85" s="507"/>
      <c r="B85" s="511"/>
      <c r="C85" s="492"/>
      <c r="D85" s="492"/>
      <c r="E85" s="492"/>
      <c r="F85" s="493"/>
      <c r="G85" s="492"/>
      <c r="H85" s="492"/>
      <c r="I85" s="492"/>
      <c r="J85" s="492"/>
      <c r="K85" s="492"/>
      <c r="L85" s="492"/>
      <c r="M85" s="492"/>
      <c r="N85" s="492"/>
      <c r="O85" s="492"/>
      <c r="P85" s="492"/>
    </row>
    <row r="86" spans="1:16">
      <c r="A86" s="507"/>
      <c r="B86" s="511"/>
      <c r="C86" s="492"/>
      <c r="D86" s="492"/>
      <c r="E86" s="492"/>
      <c r="F86" s="493"/>
      <c r="G86" s="492"/>
      <c r="H86" s="492"/>
      <c r="I86" s="492"/>
      <c r="J86" s="492"/>
      <c r="K86" s="492"/>
      <c r="L86" s="492"/>
      <c r="M86" s="492"/>
      <c r="N86" s="492"/>
      <c r="O86" s="492"/>
      <c r="P86" s="492"/>
    </row>
    <row r="87" spans="1:16">
      <c r="A87" s="507"/>
      <c r="B87" s="511"/>
      <c r="C87" s="492"/>
      <c r="D87" s="492"/>
      <c r="E87" s="492"/>
      <c r="F87" s="493"/>
      <c r="G87" s="492"/>
      <c r="H87" s="492"/>
      <c r="I87" s="492"/>
      <c r="J87" s="492"/>
      <c r="K87" s="492"/>
      <c r="L87" s="492"/>
      <c r="M87" s="492"/>
      <c r="N87" s="492"/>
      <c r="O87" s="492"/>
      <c r="P87" s="492"/>
    </row>
    <row r="88" spans="1:16">
      <c r="A88" s="507"/>
      <c r="B88" s="511"/>
      <c r="C88" s="492"/>
      <c r="D88" s="492"/>
      <c r="E88" s="492"/>
      <c r="F88" s="493"/>
      <c r="G88" s="492"/>
      <c r="H88" s="492"/>
      <c r="I88" s="492"/>
      <c r="J88" s="492"/>
      <c r="K88" s="492"/>
      <c r="L88" s="492"/>
      <c r="M88" s="492"/>
      <c r="N88" s="492"/>
      <c r="O88" s="492"/>
      <c r="P88" s="492"/>
    </row>
    <row r="89" spans="1:16">
      <c r="A89" s="507"/>
      <c r="B89" s="511"/>
      <c r="C89" s="492"/>
      <c r="D89" s="492"/>
      <c r="E89" s="492"/>
      <c r="F89" s="493"/>
      <c r="G89" s="492"/>
      <c r="H89" s="492"/>
      <c r="I89" s="492"/>
      <c r="J89" s="492"/>
      <c r="K89" s="492"/>
      <c r="L89" s="492"/>
      <c r="M89" s="492"/>
      <c r="N89" s="492"/>
      <c r="O89" s="492"/>
      <c r="P89" s="492"/>
    </row>
    <row r="90" spans="1:16">
      <c r="A90" s="507"/>
      <c r="B90" s="511"/>
      <c r="C90" s="492"/>
      <c r="D90" s="492"/>
      <c r="E90" s="492"/>
      <c r="F90" s="493"/>
      <c r="G90" s="492"/>
      <c r="H90" s="492"/>
      <c r="I90" s="492"/>
      <c r="J90" s="492"/>
      <c r="K90" s="492"/>
      <c r="L90" s="492"/>
      <c r="M90" s="492"/>
      <c r="N90" s="492"/>
      <c r="O90" s="492"/>
      <c r="P90" s="492"/>
    </row>
    <row r="91" spans="1:16">
      <c r="A91" s="507"/>
      <c r="B91" s="511"/>
      <c r="C91" s="492"/>
      <c r="D91" s="492"/>
      <c r="E91" s="492"/>
      <c r="F91" s="493"/>
      <c r="G91" s="492"/>
      <c r="H91" s="492"/>
      <c r="I91" s="492"/>
      <c r="J91" s="492"/>
      <c r="K91" s="492"/>
      <c r="L91" s="492"/>
      <c r="M91" s="492"/>
      <c r="N91" s="492"/>
      <c r="O91" s="492"/>
      <c r="P91" s="492"/>
    </row>
    <row r="92" spans="1:16">
      <c r="A92" s="507"/>
      <c r="B92" s="511"/>
      <c r="C92" s="492"/>
      <c r="D92" s="492"/>
      <c r="E92" s="492"/>
      <c r="F92" s="493"/>
      <c r="G92" s="492"/>
      <c r="H92" s="492"/>
      <c r="I92" s="492"/>
      <c r="J92" s="492"/>
      <c r="K92" s="492"/>
      <c r="L92" s="492"/>
      <c r="M92" s="492"/>
      <c r="N92" s="492"/>
      <c r="O92" s="492"/>
      <c r="P92" s="492"/>
    </row>
    <row r="93" spans="1:16">
      <c r="A93" s="507"/>
      <c r="B93" s="511"/>
      <c r="C93" s="492"/>
      <c r="D93" s="492"/>
      <c r="E93" s="492"/>
      <c r="F93" s="493"/>
      <c r="G93" s="492"/>
      <c r="H93" s="492"/>
      <c r="I93" s="492"/>
      <c r="J93" s="492"/>
      <c r="K93" s="492"/>
      <c r="L93" s="492"/>
      <c r="M93" s="492"/>
      <c r="N93" s="492"/>
      <c r="O93" s="492"/>
      <c r="P93" s="492"/>
    </row>
    <row r="94" spans="1:16">
      <c r="A94" s="507"/>
      <c r="B94" s="511"/>
      <c r="C94" s="492"/>
      <c r="D94" s="492"/>
      <c r="E94" s="492"/>
      <c r="F94" s="493"/>
      <c r="G94" s="492"/>
      <c r="H94" s="492"/>
      <c r="I94" s="492"/>
      <c r="J94" s="492"/>
      <c r="K94" s="492"/>
      <c r="L94" s="492"/>
      <c r="M94" s="492"/>
      <c r="N94" s="492"/>
      <c r="O94" s="492"/>
      <c r="P94" s="492"/>
    </row>
    <row r="95" spans="1:16">
      <c r="A95" s="507"/>
      <c r="B95" s="511"/>
      <c r="C95" s="492"/>
      <c r="D95" s="492"/>
      <c r="E95" s="492"/>
      <c r="F95" s="493"/>
      <c r="G95" s="492"/>
      <c r="H95" s="492"/>
      <c r="I95" s="492"/>
      <c r="J95" s="492"/>
      <c r="K95" s="492"/>
      <c r="L95" s="492"/>
      <c r="M95" s="492"/>
      <c r="N95" s="492"/>
      <c r="O95" s="492"/>
      <c r="P95" s="492"/>
    </row>
    <row r="96" spans="1:16">
      <c r="A96" s="507"/>
      <c r="B96" s="511"/>
      <c r="C96" s="492"/>
      <c r="D96" s="492"/>
      <c r="E96" s="492"/>
      <c r="F96" s="493"/>
      <c r="G96" s="492"/>
      <c r="H96" s="492"/>
      <c r="I96" s="492"/>
      <c r="J96" s="492"/>
      <c r="K96" s="492"/>
      <c r="L96" s="492"/>
      <c r="M96" s="492"/>
      <c r="N96" s="492"/>
      <c r="O96" s="492"/>
      <c r="P96" s="492"/>
    </row>
    <row r="97" spans="1:16">
      <c r="A97" s="507"/>
      <c r="B97" s="511"/>
      <c r="C97" s="492"/>
      <c r="D97" s="492"/>
      <c r="E97" s="492"/>
      <c r="F97" s="493"/>
      <c r="G97" s="492"/>
      <c r="H97" s="492"/>
      <c r="I97" s="492"/>
      <c r="J97" s="492"/>
      <c r="K97" s="492"/>
      <c r="L97" s="492"/>
      <c r="M97" s="492"/>
      <c r="N97" s="492"/>
      <c r="O97" s="492"/>
      <c r="P97" s="492"/>
    </row>
    <row r="98" spans="1:16">
      <c r="A98" s="507"/>
      <c r="B98" s="511"/>
      <c r="C98" s="492"/>
      <c r="D98" s="492"/>
      <c r="E98" s="492"/>
      <c r="F98" s="493"/>
      <c r="G98" s="492"/>
      <c r="H98" s="492"/>
      <c r="I98" s="492"/>
      <c r="J98" s="492"/>
      <c r="K98" s="492"/>
      <c r="L98" s="492"/>
      <c r="M98" s="492"/>
      <c r="N98" s="492"/>
      <c r="O98" s="492"/>
      <c r="P98" s="492"/>
    </row>
    <row r="99" spans="1:16">
      <c r="A99" s="507"/>
      <c r="B99" s="511"/>
      <c r="C99" s="492"/>
      <c r="D99" s="492"/>
      <c r="E99" s="492"/>
      <c r="F99" s="493"/>
      <c r="G99" s="492"/>
      <c r="H99" s="492"/>
      <c r="I99" s="492"/>
      <c r="J99" s="492"/>
      <c r="K99" s="492"/>
      <c r="L99" s="492"/>
      <c r="M99" s="492"/>
      <c r="N99" s="492"/>
      <c r="O99" s="492"/>
      <c r="P99" s="492"/>
    </row>
    <row r="100" spans="1:16">
      <c r="A100" s="507"/>
      <c r="B100" s="511"/>
      <c r="C100" s="492"/>
      <c r="D100" s="492"/>
      <c r="E100" s="492"/>
      <c r="F100" s="493"/>
      <c r="G100" s="492"/>
      <c r="H100" s="492"/>
      <c r="I100" s="492"/>
      <c r="J100" s="492"/>
      <c r="K100" s="492"/>
      <c r="L100" s="492"/>
      <c r="M100" s="492"/>
      <c r="N100" s="492"/>
      <c r="O100" s="492"/>
      <c r="P100" s="492"/>
    </row>
    <row r="101" spans="1:16">
      <c r="A101" s="507"/>
      <c r="B101" s="511"/>
      <c r="C101" s="492"/>
      <c r="D101" s="492"/>
      <c r="E101" s="492"/>
      <c r="F101" s="493"/>
      <c r="G101" s="492"/>
      <c r="H101" s="492"/>
      <c r="I101" s="492"/>
      <c r="J101" s="492"/>
      <c r="K101" s="492"/>
      <c r="L101" s="492"/>
      <c r="M101" s="492"/>
      <c r="N101" s="492"/>
      <c r="O101" s="492"/>
      <c r="P101" s="492"/>
    </row>
    <row r="102" spans="1:16">
      <c r="A102" s="507"/>
      <c r="B102" s="511"/>
      <c r="C102" s="492"/>
      <c r="D102" s="492"/>
      <c r="E102" s="492"/>
      <c r="F102" s="493"/>
      <c r="G102" s="492"/>
      <c r="H102" s="492"/>
      <c r="I102" s="492"/>
      <c r="J102" s="492"/>
      <c r="K102" s="492"/>
      <c r="L102" s="492"/>
      <c r="M102" s="492"/>
      <c r="N102" s="492"/>
      <c r="O102" s="492"/>
      <c r="P102" s="492"/>
    </row>
    <row r="103" spans="1:16">
      <c r="A103" s="507"/>
      <c r="B103" s="511"/>
      <c r="C103" s="492"/>
      <c r="D103" s="492"/>
      <c r="E103" s="492"/>
      <c r="F103" s="493"/>
      <c r="G103" s="492"/>
      <c r="H103" s="492"/>
      <c r="I103" s="492"/>
      <c r="J103" s="492"/>
      <c r="K103" s="492"/>
      <c r="L103" s="492"/>
      <c r="M103" s="492"/>
      <c r="N103" s="492"/>
      <c r="O103" s="492"/>
      <c r="P103" s="492"/>
    </row>
    <row r="104" spans="1:16">
      <c r="A104" s="507"/>
      <c r="B104" s="511"/>
      <c r="C104" s="492"/>
      <c r="D104" s="492"/>
      <c r="E104" s="492"/>
      <c r="F104" s="493"/>
      <c r="G104" s="492"/>
      <c r="H104" s="492"/>
      <c r="I104" s="492"/>
      <c r="J104" s="492"/>
      <c r="K104" s="492"/>
      <c r="L104" s="492"/>
      <c r="M104" s="492"/>
      <c r="N104" s="492"/>
      <c r="O104" s="492"/>
      <c r="P104" s="492"/>
    </row>
    <row r="105" spans="1:16">
      <c r="A105" s="507"/>
      <c r="B105" s="511"/>
      <c r="C105" s="492"/>
      <c r="D105" s="492"/>
      <c r="E105" s="492"/>
      <c r="F105" s="493"/>
      <c r="G105" s="492"/>
      <c r="H105" s="492"/>
      <c r="I105" s="492"/>
      <c r="J105" s="492"/>
      <c r="K105" s="492"/>
      <c r="L105" s="492"/>
      <c r="M105" s="492"/>
      <c r="N105" s="492"/>
      <c r="O105" s="492"/>
      <c r="P105" s="492"/>
    </row>
    <row r="106" spans="1:16">
      <c r="A106" s="507"/>
      <c r="B106" s="511"/>
      <c r="C106" s="492"/>
      <c r="D106" s="492"/>
      <c r="E106" s="492"/>
      <c r="F106" s="493"/>
      <c r="G106" s="492"/>
      <c r="H106" s="492"/>
      <c r="I106" s="492"/>
      <c r="J106" s="492"/>
      <c r="K106" s="492"/>
      <c r="L106" s="492"/>
      <c r="M106" s="492"/>
      <c r="N106" s="492"/>
      <c r="O106" s="492"/>
      <c r="P106" s="492"/>
    </row>
    <row r="107" spans="1:16">
      <c r="A107" s="507"/>
      <c r="B107" s="511"/>
      <c r="C107" s="492"/>
      <c r="D107" s="492"/>
      <c r="E107" s="492"/>
      <c r="F107" s="493"/>
      <c r="G107" s="492"/>
      <c r="H107" s="492"/>
      <c r="I107" s="492"/>
      <c r="J107" s="492"/>
      <c r="K107" s="492"/>
      <c r="L107" s="492"/>
      <c r="M107" s="492"/>
      <c r="N107" s="492"/>
      <c r="O107" s="492"/>
      <c r="P107" s="492"/>
    </row>
    <row r="108" spans="1:16">
      <c r="A108" s="507"/>
      <c r="B108" s="511"/>
      <c r="C108" s="492"/>
      <c r="D108" s="492"/>
      <c r="E108" s="492"/>
      <c r="F108" s="493"/>
      <c r="G108" s="492"/>
      <c r="H108" s="492"/>
      <c r="I108" s="492"/>
      <c r="J108" s="492"/>
      <c r="K108" s="492"/>
      <c r="L108" s="492"/>
      <c r="M108" s="492"/>
      <c r="N108" s="492"/>
      <c r="O108" s="492"/>
      <c r="P108" s="492"/>
    </row>
    <row r="109" spans="1:16">
      <c r="A109" s="507"/>
      <c r="B109" s="511"/>
      <c r="C109" s="492"/>
      <c r="D109" s="492"/>
      <c r="E109" s="492"/>
      <c r="F109" s="493"/>
      <c r="G109" s="492"/>
      <c r="H109" s="492"/>
      <c r="I109" s="492"/>
      <c r="J109" s="492"/>
      <c r="K109" s="492"/>
      <c r="L109" s="492"/>
      <c r="M109" s="492"/>
      <c r="N109" s="492"/>
      <c r="O109" s="492"/>
      <c r="P109" s="492"/>
    </row>
    <row r="110" spans="1:16">
      <c r="A110" s="507"/>
      <c r="B110" s="511"/>
      <c r="C110" s="492"/>
      <c r="D110" s="492"/>
      <c r="E110" s="492"/>
      <c r="F110" s="493"/>
      <c r="G110" s="492"/>
      <c r="H110" s="492"/>
      <c r="I110" s="492"/>
      <c r="J110" s="492"/>
      <c r="K110" s="492"/>
      <c r="L110" s="492"/>
      <c r="M110" s="492"/>
      <c r="N110" s="492"/>
      <c r="O110" s="492"/>
      <c r="P110" s="492"/>
    </row>
    <row r="111" spans="1:16">
      <c r="A111" s="507"/>
      <c r="B111" s="511"/>
      <c r="C111" s="492"/>
      <c r="D111" s="492"/>
      <c r="E111" s="492"/>
      <c r="F111" s="493"/>
      <c r="G111" s="492"/>
      <c r="H111" s="492"/>
      <c r="I111" s="492"/>
      <c r="J111" s="492"/>
      <c r="K111" s="492"/>
      <c r="L111" s="492"/>
      <c r="M111" s="492"/>
      <c r="N111" s="492"/>
      <c r="O111" s="492"/>
      <c r="P111" s="492"/>
    </row>
    <row r="112" spans="1:16">
      <c r="A112" s="507"/>
      <c r="B112" s="511"/>
      <c r="C112" s="492"/>
      <c r="D112" s="492"/>
      <c r="E112" s="492"/>
      <c r="F112" s="493"/>
      <c r="G112" s="492"/>
      <c r="H112" s="492"/>
      <c r="I112" s="492"/>
      <c r="J112" s="492"/>
      <c r="K112" s="492"/>
      <c r="L112" s="492"/>
      <c r="M112" s="492"/>
      <c r="N112" s="492"/>
      <c r="O112" s="492"/>
      <c r="P112" s="492"/>
    </row>
    <row r="113" spans="1:16">
      <c r="A113" s="507"/>
      <c r="B113" s="511"/>
      <c r="C113" s="492"/>
      <c r="D113" s="492"/>
      <c r="E113" s="492"/>
      <c r="F113" s="493"/>
      <c r="G113" s="492"/>
      <c r="H113" s="492"/>
      <c r="I113" s="492"/>
      <c r="J113" s="492"/>
      <c r="K113" s="492"/>
      <c r="L113" s="492"/>
      <c r="M113" s="492"/>
      <c r="N113" s="492"/>
      <c r="O113" s="492"/>
      <c r="P113" s="492"/>
    </row>
    <row r="114" spans="1:16">
      <c r="A114" s="507"/>
      <c r="B114" s="511"/>
      <c r="C114" s="492"/>
      <c r="D114" s="492"/>
      <c r="E114" s="492"/>
      <c r="F114" s="493"/>
      <c r="G114" s="492"/>
      <c r="H114" s="492"/>
      <c r="I114" s="492"/>
      <c r="J114" s="492"/>
      <c r="K114" s="492"/>
      <c r="L114" s="492"/>
      <c r="M114" s="492"/>
      <c r="N114" s="492"/>
      <c r="O114" s="492"/>
      <c r="P114" s="492"/>
    </row>
    <row r="115" spans="1:16">
      <c r="A115" s="507"/>
      <c r="B115" s="511"/>
      <c r="C115" s="492"/>
      <c r="D115" s="492"/>
      <c r="E115" s="492"/>
      <c r="F115" s="493"/>
      <c r="G115" s="492"/>
      <c r="H115" s="492"/>
      <c r="I115" s="492"/>
      <c r="J115" s="492"/>
      <c r="K115" s="492"/>
      <c r="L115" s="492"/>
      <c r="M115" s="492"/>
      <c r="N115" s="492"/>
      <c r="O115" s="492"/>
      <c r="P115" s="492"/>
    </row>
    <row r="116" spans="1:16">
      <c r="A116" s="507"/>
      <c r="B116" s="511"/>
      <c r="C116" s="492"/>
      <c r="D116" s="492"/>
      <c r="E116" s="492"/>
      <c r="F116" s="493"/>
      <c r="G116" s="492"/>
      <c r="H116" s="492"/>
      <c r="I116" s="492"/>
      <c r="J116" s="492"/>
      <c r="K116" s="492"/>
      <c r="L116" s="492"/>
      <c r="M116" s="492"/>
      <c r="N116" s="492"/>
      <c r="O116" s="492"/>
      <c r="P116" s="492"/>
    </row>
    <row r="117" spans="1:16">
      <c r="A117" s="507"/>
      <c r="B117" s="511"/>
      <c r="C117" s="492"/>
      <c r="D117" s="492"/>
      <c r="E117" s="492"/>
      <c r="F117" s="493"/>
      <c r="G117" s="492"/>
      <c r="H117" s="492"/>
      <c r="I117" s="492"/>
      <c r="J117" s="492"/>
      <c r="K117" s="492"/>
      <c r="L117" s="492"/>
      <c r="M117" s="492"/>
      <c r="N117" s="492"/>
      <c r="O117" s="492"/>
      <c r="P117" s="492"/>
    </row>
    <row r="118" spans="1:16">
      <c r="A118" s="507"/>
      <c r="B118" s="511"/>
      <c r="C118" s="492"/>
      <c r="D118" s="492"/>
      <c r="E118" s="492"/>
      <c r="F118" s="493"/>
      <c r="G118" s="492"/>
      <c r="H118" s="492"/>
      <c r="I118" s="492"/>
      <c r="J118" s="492"/>
      <c r="K118" s="492"/>
      <c r="L118" s="492"/>
      <c r="M118" s="492"/>
      <c r="N118" s="492"/>
      <c r="O118" s="492"/>
      <c r="P118" s="492"/>
    </row>
    <row r="119" spans="1:16">
      <c r="A119" s="507"/>
      <c r="B119" s="511"/>
      <c r="C119" s="492"/>
      <c r="D119" s="492"/>
      <c r="E119" s="492"/>
      <c r="F119" s="493"/>
      <c r="G119" s="492"/>
      <c r="H119" s="492"/>
      <c r="I119" s="492"/>
      <c r="J119" s="492"/>
      <c r="K119" s="492"/>
      <c r="L119" s="492"/>
      <c r="M119" s="492"/>
      <c r="N119" s="492"/>
      <c r="O119" s="492"/>
      <c r="P119" s="492"/>
    </row>
    <row r="120" spans="1:16">
      <c r="A120" s="507"/>
      <c r="B120" s="511"/>
      <c r="C120" s="492"/>
      <c r="D120" s="492"/>
      <c r="E120" s="492"/>
      <c r="F120" s="493"/>
      <c r="G120" s="492"/>
      <c r="H120" s="492"/>
      <c r="I120" s="492"/>
      <c r="J120" s="492"/>
      <c r="K120" s="492"/>
      <c r="L120" s="492"/>
      <c r="M120" s="492"/>
      <c r="N120" s="492"/>
      <c r="O120" s="492"/>
      <c r="P120" s="492"/>
    </row>
    <row r="121" spans="1:16">
      <c r="A121" s="507"/>
      <c r="B121" s="511"/>
      <c r="C121" s="492"/>
      <c r="D121" s="492"/>
      <c r="E121" s="492"/>
      <c r="F121" s="493"/>
      <c r="G121" s="492"/>
      <c r="H121" s="492"/>
      <c r="I121" s="492"/>
      <c r="J121" s="492"/>
      <c r="K121" s="492"/>
      <c r="L121" s="492"/>
      <c r="M121" s="492"/>
      <c r="N121" s="492"/>
      <c r="O121" s="492"/>
      <c r="P121" s="492"/>
    </row>
    <row r="122" spans="1:16">
      <c r="A122" s="507"/>
      <c r="B122" s="511"/>
      <c r="C122" s="492"/>
      <c r="D122" s="492"/>
      <c r="E122" s="492"/>
      <c r="F122" s="493"/>
      <c r="G122" s="492"/>
      <c r="H122" s="492"/>
      <c r="I122" s="492"/>
      <c r="J122" s="492"/>
      <c r="K122" s="492"/>
      <c r="L122" s="492"/>
      <c r="M122" s="492"/>
      <c r="N122" s="492"/>
      <c r="O122" s="492"/>
      <c r="P122" s="492"/>
    </row>
    <row r="123" spans="1:16">
      <c r="A123" s="507"/>
      <c r="B123" s="511"/>
      <c r="C123" s="492"/>
      <c r="D123" s="492"/>
      <c r="E123" s="492"/>
      <c r="F123" s="493"/>
      <c r="G123" s="492"/>
      <c r="H123" s="492"/>
      <c r="I123" s="492"/>
      <c r="J123" s="492"/>
      <c r="K123" s="492"/>
      <c r="L123" s="492"/>
      <c r="M123" s="492"/>
      <c r="N123" s="492"/>
      <c r="O123" s="492"/>
      <c r="P123" s="492"/>
    </row>
    <row r="124" spans="1:16">
      <c r="A124" s="507"/>
      <c r="B124" s="511"/>
      <c r="C124" s="492"/>
      <c r="D124" s="492"/>
      <c r="E124" s="492"/>
      <c r="F124" s="493"/>
      <c r="G124" s="492"/>
      <c r="H124" s="492"/>
      <c r="I124" s="492"/>
      <c r="J124" s="492"/>
      <c r="K124" s="492"/>
      <c r="L124" s="492"/>
      <c r="M124" s="492"/>
      <c r="N124" s="492"/>
      <c r="O124" s="492"/>
      <c r="P124" s="492"/>
    </row>
    <row r="125" spans="1:16">
      <c r="A125" s="507"/>
      <c r="B125" s="511"/>
      <c r="C125" s="492"/>
      <c r="D125" s="492"/>
      <c r="E125" s="492"/>
      <c r="F125" s="493"/>
      <c r="G125" s="492"/>
      <c r="H125" s="492"/>
      <c r="I125" s="492"/>
      <c r="J125" s="492"/>
      <c r="K125" s="492"/>
      <c r="L125" s="492"/>
      <c r="M125" s="492"/>
      <c r="N125" s="492"/>
      <c r="O125" s="492"/>
      <c r="P125" s="492"/>
    </row>
    <row r="126" spans="1:16">
      <c r="A126" s="507"/>
      <c r="B126" s="511"/>
      <c r="C126" s="492"/>
      <c r="D126" s="492"/>
      <c r="E126" s="492"/>
      <c r="F126" s="493"/>
      <c r="G126" s="492"/>
      <c r="H126" s="492"/>
      <c r="I126" s="492"/>
      <c r="J126" s="492"/>
      <c r="K126" s="492"/>
      <c r="L126" s="492"/>
      <c r="M126" s="492"/>
      <c r="N126" s="492"/>
      <c r="O126" s="492"/>
      <c r="P126" s="492"/>
    </row>
    <row r="127" spans="1:16">
      <c r="A127" s="507"/>
      <c r="B127" s="511"/>
      <c r="C127" s="492"/>
      <c r="D127" s="492"/>
      <c r="E127" s="492"/>
      <c r="F127" s="493"/>
      <c r="G127" s="492"/>
      <c r="H127" s="492"/>
      <c r="I127" s="492"/>
      <c r="J127" s="492"/>
      <c r="K127" s="492"/>
      <c r="L127" s="492"/>
      <c r="M127" s="492"/>
      <c r="N127" s="492"/>
      <c r="O127" s="492"/>
      <c r="P127" s="492"/>
    </row>
    <row r="128" spans="1:16">
      <c r="A128" s="507"/>
      <c r="B128" s="511"/>
      <c r="C128" s="492"/>
      <c r="D128" s="492"/>
      <c r="E128" s="492"/>
      <c r="F128" s="493"/>
      <c r="G128" s="492"/>
      <c r="H128" s="492"/>
      <c r="I128" s="492"/>
      <c r="J128" s="492"/>
      <c r="K128" s="492"/>
      <c r="L128" s="492"/>
      <c r="M128" s="492"/>
      <c r="N128" s="492"/>
      <c r="O128" s="492"/>
      <c r="P128" s="492"/>
    </row>
    <row r="129" spans="1:16">
      <c r="A129" s="507"/>
      <c r="B129" s="511"/>
      <c r="C129" s="492"/>
      <c r="D129" s="492"/>
      <c r="E129" s="492"/>
      <c r="F129" s="493"/>
      <c r="G129" s="492"/>
      <c r="H129" s="492"/>
      <c r="I129" s="492"/>
      <c r="J129" s="492"/>
      <c r="K129" s="492"/>
      <c r="L129" s="492"/>
      <c r="M129" s="492"/>
      <c r="N129" s="492"/>
      <c r="O129" s="492"/>
      <c r="P129" s="492"/>
    </row>
    <row r="130" spans="1:16">
      <c r="A130" s="507"/>
      <c r="B130" s="511"/>
      <c r="C130" s="492"/>
      <c r="D130" s="492"/>
      <c r="E130" s="492"/>
      <c r="F130" s="493"/>
      <c r="G130" s="492"/>
      <c r="H130" s="492"/>
      <c r="I130" s="492"/>
      <c r="J130" s="492"/>
      <c r="K130" s="492"/>
      <c r="L130" s="492"/>
      <c r="M130" s="492"/>
      <c r="N130" s="492"/>
      <c r="O130" s="492"/>
      <c r="P130" s="492"/>
    </row>
    <row r="131" spans="1:16">
      <c r="A131" s="507"/>
      <c r="B131" s="511"/>
      <c r="C131" s="492"/>
      <c r="D131" s="492"/>
      <c r="E131" s="492"/>
      <c r="F131" s="493"/>
      <c r="G131" s="492"/>
      <c r="H131" s="492"/>
      <c r="I131" s="492"/>
      <c r="J131" s="492"/>
      <c r="K131" s="492"/>
      <c r="L131" s="492"/>
      <c r="M131" s="492"/>
      <c r="N131" s="492"/>
      <c r="O131" s="492"/>
      <c r="P131" s="492"/>
    </row>
    <row r="132" spans="1:16">
      <c r="A132" s="507"/>
      <c r="B132" s="511"/>
      <c r="C132" s="492"/>
      <c r="D132" s="492"/>
      <c r="E132" s="492"/>
      <c r="F132" s="493"/>
      <c r="G132" s="492"/>
      <c r="H132" s="492"/>
      <c r="I132" s="492"/>
      <c r="J132" s="492"/>
      <c r="K132" s="492"/>
      <c r="L132" s="492"/>
      <c r="M132" s="492"/>
      <c r="N132" s="492"/>
      <c r="O132" s="492"/>
      <c r="P132" s="492"/>
    </row>
    <row r="133" spans="1:16">
      <c r="A133" s="507"/>
      <c r="B133" s="511"/>
      <c r="C133" s="492"/>
      <c r="D133" s="492"/>
      <c r="E133" s="492"/>
      <c r="F133" s="493"/>
      <c r="G133" s="492"/>
      <c r="H133" s="492"/>
      <c r="I133" s="492"/>
      <c r="J133" s="492"/>
      <c r="K133" s="492"/>
      <c r="L133" s="492"/>
      <c r="M133" s="492"/>
      <c r="N133" s="492"/>
      <c r="O133" s="492"/>
      <c r="P133" s="492"/>
    </row>
    <row r="134" spans="1:16">
      <c r="A134" s="507"/>
      <c r="B134" s="511"/>
      <c r="C134" s="492"/>
      <c r="D134" s="492"/>
      <c r="E134" s="492"/>
      <c r="F134" s="493"/>
      <c r="G134" s="492"/>
      <c r="H134" s="492"/>
      <c r="I134" s="492"/>
      <c r="J134" s="492"/>
      <c r="K134" s="492"/>
      <c r="L134" s="492"/>
      <c r="M134" s="492"/>
      <c r="N134" s="492"/>
      <c r="O134" s="492"/>
      <c r="P134" s="492"/>
    </row>
    <row r="135" spans="1:16">
      <c r="A135" s="507"/>
      <c r="B135" s="511"/>
      <c r="C135" s="492"/>
      <c r="D135" s="492"/>
      <c r="E135" s="492"/>
      <c r="F135" s="493"/>
      <c r="G135" s="492"/>
      <c r="H135" s="492"/>
      <c r="I135" s="492"/>
      <c r="J135" s="492"/>
      <c r="K135" s="492"/>
      <c r="L135" s="492"/>
      <c r="M135" s="492"/>
      <c r="N135" s="492"/>
      <c r="O135" s="492"/>
      <c r="P135" s="492"/>
    </row>
    <row r="136" spans="1:16">
      <c r="A136" s="507"/>
      <c r="B136" s="511"/>
      <c r="C136" s="492"/>
      <c r="D136" s="492"/>
      <c r="E136" s="492"/>
      <c r="F136" s="493"/>
      <c r="G136" s="492"/>
      <c r="H136" s="492"/>
      <c r="I136" s="492"/>
      <c r="J136" s="492"/>
      <c r="K136" s="492"/>
      <c r="L136" s="492"/>
      <c r="M136" s="492"/>
      <c r="N136" s="492"/>
      <c r="O136" s="492"/>
      <c r="P136" s="492"/>
    </row>
    <row r="137" spans="1:16">
      <c r="A137" s="507"/>
      <c r="B137" s="511"/>
      <c r="C137" s="492"/>
      <c r="D137" s="492"/>
      <c r="E137" s="492"/>
      <c r="F137" s="493"/>
      <c r="G137" s="492"/>
      <c r="H137" s="492"/>
      <c r="I137" s="492"/>
      <c r="J137" s="492"/>
      <c r="K137" s="492"/>
      <c r="L137" s="492"/>
      <c r="M137" s="492"/>
      <c r="N137" s="492"/>
      <c r="O137" s="492"/>
      <c r="P137" s="492"/>
    </row>
    <row r="138" spans="1:16">
      <c r="A138" s="507"/>
      <c r="B138" s="511"/>
      <c r="C138" s="492"/>
      <c r="D138" s="492"/>
      <c r="E138" s="492"/>
      <c r="F138" s="493"/>
      <c r="G138" s="492"/>
      <c r="H138" s="492"/>
      <c r="I138" s="492"/>
      <c r="J138" s="492"/>
      <c r="K138" s="492"/>
      <c r="L138" s="492"/>
      <c r="M138" s="492"/>
      <c r="N138" s="492"/>
      <c r="O138" s="492"/>
      <c r="P138" s="492"/>
    </row>
    <row r="139" spans="1:16">
      <c r="A139" s="507"/>
      <c r="B139" s="511"/>
      <c r="C139" s="492"/>
      <c r="D139" s="492"/>
      <c r="E139" s="492"/>
      <c r="F139" s="493"/>
      <c r="G139" s="492"/>
      <c r="H139" s="492"/>
      <c r="I139" s="492"/>
      <c r="J139" s="492"/>
      <c r="K139" s="492"/>
      <c r="L139" s="492"/>
      <c r="M139" s="492"/>
      <c r="N139" s="492"/>
      <c r="O139" s="492"/>
      <c r="P139" s="492"/>
    </row>
    <row r="140" spans="1:16">
      <c r="A140" s="507"/>
      <c r="B140" s="511"/>
      <c r="C140" s="492"/>
      <c r="D140" s="492"/>
      <c r="E140" s="492"/>
      <c r="F140" s="493"/>
      <c r="G140" s="492"/>
      <c r="H140" s="492"/>
      <c r="I140" s="492"/>
      <c r="J140" s="492"/>
      <c r="K140" s="492"/>
      <c r="L140" s="492"/>
      <c r="M140" s="492"/>
      <c r="N140" s="492"/>
      <c r="O140" s="492"/>
      <c r="P140" s="492"/>
    </row>
    <row r="141" spans="1:16">
      <c r="A141" s="507"/>
      <c r="B141" s="511"/>
      <c r="C141" s="492"/>
      <c r="D141" s="492"/>
      <c r="E141" s="492"/>
      <c r="F141" s="493"/>
      <c r="G141" s="492"/>
      <c r="H141" s="492"/>
      <c r="I141" s="492"/>
      <c r="J141" s="492"/>
      <c r="K141" s="492"/>
      <c r="L141" s="492"/>
      <c r="M141" s="492"/>
      <c r="N141" s="492"/>
      <c r="O141" s="492"/>
      <c r="P141" s="492"/>
    </row>
    <row r="142" spans="1:16">
      <c r="A142" s="507"/>
      <c r="B142" s="511"/>
      <c r="C142" s="492"/>
      <c r="D142" s="492"/>
      <c r="E142" s="492"/>
      <c r="F142" s="493"/>
      <c r="G142" s="492"/>
      <c r="H142" s="492"/>
      <c r="I142" s="492"/>
      <c r="J142" s="492"/>
      <c r="K142" s="492"/>
      <c r="L142" s="492"/>
      <c r="M142" s="492"/>
      <c r="N142" s="492"/>
      <c r="O142" s="492"/>
      <c r="P142" s="492"/>
    </row>
    <row r="143" spans="1:16">
      <c r="A143" s="507"/>
      <c r="B143" s="511"/>
      <c r="C143" s="492"/>
      <c r="D143" s="492"/>
      <c r="E143" s="492"/>
      <c r="F143" s="493"/>
      <c r="G143" s="492"/>
      <c r="H143" s="492"/>
      <c r="I143" s="492"/>
      <c r="J143" s="492"/>
      <c r="K143" s="492"/>
      <c r="L143" s="492"/>
      <c r="M143" s="492"/>
      <c r="N143" s="492"/>
      <c r="O143" s="492"/>
      <c r="P143" s="492"/>
    </row>
    <row r="144" spans="1:16">
      <c r="A144" s="507"/>
      <c r="B144" s="511"/>
      <c r="C144" s="492"/>
      <c r="D144" s="492"/>
      <c r="E144" s="492"/>
      <c r="F144" s="493"/>
      <c r="G144" s="492"/>
      <c r="H144" s="492"/>
      <c r="I144" s="492"/>
      <c r="J144" s="492"/>
      <c r="K144" s="492"/>
      <c r="L144" s="492"/>
      <c r="M144" s="492"/>
      <c r="N144" s="492"/>
      <c r="O144" s="492"/>
      <c r="P144" s="492"/>
    </row>
    <row r="145" spans="1:16">
      <c r="A145" s="507"/>
      <c r="B145" s="511"/>
      <c r="C145" s="492"/>
      <c r="D145" s="492"/>
      <c r="E145" s="492"/>
      <c r="F145" s="493"/>
      <c r="G145" s="492"/>
      <c r="H145" s="492"/>
      <c r="I145" s="492"/>
      <c r="J145" s="492"/>
      <c r="K145" s="492"/>
      <c r="L145" s="492"/>
      <c r="M145" s="492"/>
      <c r="N145" s="492"/>
      <c r="O145" s="492"/>
      <c r="P145" s="492"/>
    </row>
    <row r="146" spans="1:16">
      <c r="A146" s="507"/>
      <c r="B146" s="511"/>
      <c r="C146" s="492"/>
      <c r="D146" s="492"/>
      <c r="E146" s="492"/>
      <c r="F146" s="493"/>
      <c r="G146" s="492"/>
      <c r="H146" s="492"/>
      <c r="I146" s="492"/>
      <c r="J146" s="492"/>
      <c r="K146" s="492"/>
      <c r="L146" s="492"/>
      <c r="M146" s="492"/>
      <c r="N146" s="492"/>
      <c r="O146" s="492"/>
      <c r="P146" s="492"/>
    </row>
    <row r="147" spans="1:16">
      <c r="A147" s="507"/>
      <c r="B147" s="511"/>
      <c r="C147" s="492"/>
      <c r="D147" s="492"/>
      <c r="E147" s="492"/>
      <c r="F147" s="493"/>
      <c r="G147" s="492"/>
      <c r="H147" s="492"/>
      <c r="I147" s="492"/>
      <c r="J147" s="492"/>
      <c r="K147" s="492"/>
      <c r="L147" s="492"/>
      <c r="M147" s="492"/>
      <c r="N147" s="492"/>
      <c r="O147" s="492"/>
      <c r="P147" s="492"/>
    </row>
    <row r="148" spans="1:16">
      <c r="A148" s="507"/>
      <c r="B148" s="511"/>
      <c r="C148" s="492"/>
      <c r="D148" s="492"/>
      <c r="E148" s="492"/>
      <c r="F148" s="493"/>
      <c r="G148" s="492"/>
      <c r="H148" s="492"/>
      <c r="I148" s="492"/>
      <c r="J148" s="492"/>
      <c r="K148" s="492"/>
      <c r="L148" s="492"/>
      <c r="M148" s="492"/>
      <c r="N148" s="492"/>
      <c r="O148" s="492"/>
      <c r="P148" s="492"/>
    </row>
    <row r="149" spans="1:16">
      <c r="A149" s="507"/>
      <c r="B149" s="511"/>
      <c r="C149" s="492"/>
      <c r="D149" s="492"/>
      <c r="E149" s="492"/>
      <c r="F149" s="493"/>
      <c r="G149" s="492"/>
      <c r="H149" s="492"/>
      <c r="I149" s="492"/>
      <c r="J149" s="492"/>
      <c r="K149" s="492"/>
      <c r="L149" s="492"/>
      <c r="M149" s="492"/>
      <c r="N149" s="492"/>
      <c r="O149" s="492"/>
      <c r="P149" s="492"/>
    </row>
    <row r="150" spans="1:16">
      <c r="A150" s="507"/>
      <c r="B150" s="511"/>
      <c r="C150" s="492"/>
      <c r="D150" s="492"/>
      <c r="E150" s="492"/>
      <c r="F150" s="493"/>
      <c r="G150" s="492"/>
      <c r="H150" s="492"/>
      <c r="I150" s="492"/>
      <c r="J150" s="492"/>
      <c r="K150" s="492"/>
      <c r="L150" s="492"/>
      <c r="M150" s="492"/>
      <c r="N150" s="492"/>
      <c r="O150" s="492"/>
      <c r="P150" s="492"/>
    </row>
    <row r="151" spans="1:16">
      <c r="A151" s="507"/>
      <c r="B151" s="511"/>
      <c r="C151" s="492"/>
      <c r="D151" s="492"/>
      <c r="E151" s="492"/>
      <c r="F151" s="493"/>
      <c r="G151" s="492"/>
      <c r="H151" s="492"/>
      <c r="I151" s="492"/>
      <c r="J151" s="492"/>
      <c r="K151" s="492"/>
      <c r="L151" s="492"/>
      <c r="M151" s="492"/>
      <c r="N151" s="492"/>
      <c r="O151" s="492"/>
      <c r="P151" s="492"/>
    </row>
    <row r="152" spans="1:16">
      <c r="A152" s="507"/>
      <c r="B152" s="511"/>
      <c r="C152" s="492"/>
      <c r="D152" s="492"/>
      <c r="E152" s="492"/>
      <c r="F152" s="493"/>
      <c r="G152" s="492"/>
      <c r="H152" s="492"/>
      <c r="I152" s="492"/>
      <c r="J152" s="492"/>
      <c r="K152" s="492"/>
      <c r="L152" s="492"/>
      <c r="M152" s="492"/>
      <c r="N152" s="492"/>
      <c r="O152" s="492"/>
      <c r="P152" s="492"/>
    </row>
    <row r="153" spans="1:16">
      <c r="A153" s="507"/>
      <c r="B153" s="511"/>
      <c r="C153" s="492"/>
      <c r="D153" s="492"/>
      <c r="E153" s="492"/>
      <c r="F153" s="493"/>
      <c r="G153" s="492"/>
      <c r="H153" s="492"/>
      <c r="I153" s="492"/>
      <c r="J153" s="492"/>
      <c r="K153" s="492"/>
      <c r="L153" s="492"/>
      <c r="M153" s="492"/>
      <c r="N153" s="492"/>
      <c r="O153" s="492"/>
      <c r="P153" s="492"/>
    </row>
    <row r="154" spans="1:16">
      <c r="A154" s="507"/>
      <c r="B154" s="511"/>
      <c r="C154" s="492"/>
      <c r="D154" s="492"/>
      <c r="E154" s="492"/>
      <c r="F154" s="493"/>
      <c r="G154" s="492"/>
      <c r="H154" s="492"/>
      <c r="I154" s="492"/>
      <c r="J154" s="492"/>
      <c r="K154" s="492"/>
      <c r="L154" s="492"/>
      <c r="M154" s="492"/>
      <c r="N154" s="492"/>
      <c r="O154" s="492"/>
      <c r="P154" s="492"/>
    </row>
    <row r="155" spans="1:16">
      <c r="A155" s="507"/>
      <c r="B155" s="511"/>
      <c r="C155" s="492"/>
      <c r="D155" s="492"/>
      <c r="E155" s="492"/>
      <c r="F155" s="493"/>
      <c r="G155" s="492"/>
      <c r="H155" s="492"/>
      <c r="I155" s="492"/>
      <c r="J155" s="492"/>
      <c r="K155" s="492"/>
      <c r="L155" s="492"/>
      <c r="M155" s="492"/>
      <c r="N155" s="492"/>
      <c r="O155" s="492"/>
      <c r="P155" s="492"/>
    </row>
    <row r="156" spans="1:16">
      <c r="A156" s="507"/>
      <c r="B156" s="511"/>
      <c r="C156" s="492"/>
      <c r="D156" s="492"/>
      <c r="E156" s="492"/>
      <c r="F156" s="493"/>
      <c r="G156" s="492"/>
      <c r="H156" s="492"/>
      <c r="I156" s="492"/>
      <c r="J156" s="492"/>
      <c r="K156" s="492"/>
      <c r="L156" s="492"/>
      <c r="M156" s="492"/>
      <c r="N156" s="492"/>
      <c r="O156" s="492"/>
      <c r="P156" s="492"/>
    </row>
    <row r="157" spans="1:16">
      <c r="A157" s="507"/>
      <c r="B157" s="511"/>
      <c r="C157" s="492"/>
      <c r="D157" s="492"/>
      <c r="E157" s="492"/>
      <c r="F157" s="493"/>
      <c r="G157" s="492"/>
      <c r="H157" s="492"/>
      <c r="I157" s="492"/>
      <c r="J157" s="492"/>
      <c r="K157" s="492"/>
      <c r="L157" s="492"/>
      <c r="M157" s="492"/>
      <c r="N157" s="492"/>
      <c r="O157" s="492"/>
      <c r="P157" s="492"/>
    </row>
    <row r="158" spans="1:16">
      <c r="A158" s="507"/>
      <c r="B158" s="511"/>
      <c r="C158" s="492"/>
      <c r="D158" s="492"/>
      <c r="E158" s="492"/>
      <c r="F158" s="493"/>
      <c r="G158" s="492"/>
      <c r="H158" s="492"/>
      <c r="I158" s="492"/>
      <c r="J158" s="492"/>
      <c r="K158" s="492"/>
      <c r="L158" s="492"/>
      <c r="M158" s="492"/>
      <c r="N158" s="492"/>
      <c r="O158" s="492"/>
      <c r="P158" s="492"/>
    </row>
    <row r="159" spans="1:16">
      <c r="A159" s="507"/>
      <c r="B159" s="511"/>
      <c r="C159" s="492"/>
      <c r="D159" s="492"/>
      <c r="E159" s="492"/>
      <c r="F159" s="493"/>
      <c r="G159" s="492"/>
      <c r="H159" s="492"/>
      <c r="I159" s="492"/>
      <c r="J159" s="492"/>
      <c r="K159" s="492"/>
      <c r="L159" s="492"/>
      <c r="M159" s="492"/>
      <c r="N159" s="492"/>
      <c r="O159" s="492"/>
      <c r="P159" s="492"/>
    </row>
    <row r="160" spans="1:16">
      <c r="A160" s="507"/>
      <c r="B160" s="511"/>
      <c r="C160" s="492"/>
      <c r="D160" s="492"/>
      <c r="E160" s="492"/>
      <c r="F160" s="493"/>
      <c r="G160" s="492"/>
      <c r="H160" s="492"/>
      <c r="I160" s="492"/>
      <c r="J160" s="492"/>
      <c r="K160" s="492"/>
      <c r="L160" s="492"/>
      <c r="M160" s="492"/>
      <c r="N160" s="492"/>
      <c r="O160" s="492"/>
      <c r="P160" s="492"/>
    </row>
    <row r="161" spans="1:16">
      <c r="A161" s="507"/>
      <c r="B161" s="511"/>
      <c r="C161" s="492"/>
      <c r="D161" s="492"/>
      <c r="E161" s="492"/>
      <c r="F161" s="493"/>
      <c r="G161" s="492"/>
      <c r="H161" s="492"/>
      <c r="I161" s="492"/>
      <c r="J161" s="492"/>
      <c r="K161" s="492"/>
      <c r="L161" s="492"/>
      <c r="M161" s="492"/>
      <c r="N161" s="492"/>
      <c r="O161" s="492"/>
      <c r="P161" s="492"/>
    </row>
    <row r="162" spans="1:16">
      <c r="A162" s="507"/>
      <c r="B162" s="511"/>
      <c r="C162" s="492"/>
      <c r="D162" s="492"/>
      <c r="E162" s="492"/>
      <c r="F162" s="493"/>
      <c r="G162" s="492"/>
      <c r="H162" s="492"/>
      <c r="I162" s="492"/>
      <c r="J162" s="492"/>
      <c r="K162" s="492"/>
      <c r="L162" s="492"/>
      <c r="M162" s="492"/>
      <c r="N162" s="492"/>
      <c r="O162" s="492"/>
      <c r="P162" s="492"/>
    </row>
    <row r="163" spans="1:16">
      <c r="A163" s="507"/>
      <c r="B163" s="511"/>
      <c r="C163" s="492"/>
      <c r="D163" s="492"/>
      <c r="E163" s="492"/>
      <c r="F163" s="493"/>
      <c r="G163" s="492"/>
      <c r="H163" s="492"/>
      <c r="I163" s="492"/>
      <c r="J163" s="492"/>
      <c r="K163" s="492"/>
      <c r="L163" s="492"/>
      <c r="M163" s="492"/>
      <c r="N163" s="492"/>
      <c r="O163" s="492"/>
      <c r="P163" s="492"/>
    </row>
    <row r="164" spans="1:16">
      <c r="A164" s="507"/>
      <c r="B164" s="511"/>
      <c r="C164" s="492"/>
      <c r="D164" s="492"/>
      <c r="E164" s="492"/>
      <c r="F164" s="493"/>
      <c r="G164" s="492"/>
      <c r="H164" s="492"/>
      <c r="I164" s="492"/>
      <c r="J164" s="492"/>
      <c r="K164" s="492"/>
      <c r="L164" s="492"/>
      <c r="M164" s="492"/>
      <c r="N164" s="492"/>
      <c r="O164" s="492"/>
      <c r="P164" s="492"/>
    </row>
    <row r="165" spans="1:16">
      <c r="A165" s="507"/>
      <c r="B165" s="511"/>
      <c r="C165" s="492"/>
      <c r="D165" s="492"/>
      <c r="E165" s="492"/>
      <c r="F165" s="493"/>
      <c r="G165" s="492"/>
      <c r="H165" s="492"/>
      <c r="I165" s="492"/>
      <c r="J165" s="492"/>
      <c r="K165" s="492"/>
      <c r="L165" s="492"/>
      <c r="M165" s="492"/>
      <c r="N165" s="492"/>
      <c r="O165" s="492"/>
      <c r="P165" s="492"/>
    </row>
    <row r="166" spans="1:16">
      <c r="A166" s="507"/>
      <c r="B166" s="511"/>
      <c r="C166" s="492"/>
      <c r="D166" s="492"/>
      <c r="E166" s="492"/>
      <c r="F166" s="493"/>
      <c r="G166" s="492"/>
      <c r="H166" s="492"/>
      <c r="I166" s="492"/>
      <c r="J166" s="492"/>
      <c r="K166" s="492"/>
      <c r="L166" s="492"/>
      <c r="M166" s="492"/>
      <c r="N166" s="492"/>
      <c r="O166" s="492"/>
      <c r="P166" s="492"/>
    </row>
    <row r="167" spans="1:16">
      <c r="A167" s="507"/>
      <c r="B167" s="511"/>
      <c r="C167" s="492"/>
      <c r="D167" s="492"/>
      <c r="E167" s="492"/>
      <c r="F167" s="493"/>
      <c r="G167" s="492"/>
      <c r="H167" s="492"/>
      <c r="I167" s="492"/>
      <c r="J167" s="492"/>
      <c r="K167" s="492"/>
      <c r="L167" s="492"/>
      <c r="M167" s="492"/>
      <c r="N167" s="492"/>
      <c r="O167" s="492"/>
      <c r="P167" s="492"/>
    </row>
    <row r="168" spans="1:16">
      <c r="A168" s="507"/>
      <c r="B168" s="511"/>
      <c r="C168" s="492"/>
      <c r="D168" s="492"/>
      <c r="E168" s="492"/>
      <c r="F168" s="493"/>
      <c r="G168" s="492"/>
      <c r="H168" s="492"/>
      <c r="I168" s="492"/>
      <c r="J168" s="492"/>
      <c r="K168" s="492"/>
      <c r="L168" s="492"/>
      <c r="M168" s="492"/>
      <c r="N168" s="492"/>
      <c r="O168" s="492"/>
      <c r="P168" s="492"/>
    </row>
    <row r="169" spans="1:16">
      <c r="A169" s="507"/>
      <c r="B169" s="511"/>
      <c r="C169" s="492"/>
      <c r="D169" s="492"/>
      <c r="E169" s="492"/>
      <c r="F169" s="493"/>
      <c r="G169" s="492"/>
      <c r="H169" s="492"/>
      <c r="I169" s="492"/>
      <c r="J169" s="492"/>
      <c r="K169" s="492"/>
      <c r="L169" s="492"/>
      <c r="M169" s="492"/>
      <c r="N169" s="492"/>
      <c r="O169" s="492"/>
      <c r="P169" s="492"/>
    </row>
    <row r="170" spans="1:16">
      <c r="A170" s="507"/>
      <c r="B170" s="511"/>
      <c r="C170" s="492"/>
      <c r="D170" s="492"/>
      <c r="E170" s="492"/>
      <c r="F170" s="493"/>
      <c r="G170" s="492"/>
      <c r="H170" s="492"/>
      <c r="I170" s="492"/>
      <c r="J170" s="492"/>
      <c r="K170" s="492"/>
      <c r="L170" s="492"/>
      <c r="M170" s="492"/>
      <c r="N170" s="492"/>
      <c r="O170" s="492"/>
      <c r="P170" s="492"/>
    </row>
    <row r="171" spans="1:16">
      <c r="A171" s="507"/>
      <c r="B171" s="511"/>
      <c r="C171" s="492"/>
      <c r="D171" s="492"/>
      <c r="E171" s="492"/>
      <c r="F171" s="493"/>
      <c r="G171" s="492"/>
      <c r="H171" s="492"/>
      <c r="I171" s="492"/>
      <c r="J171" s="492"/>
      <c r="K171" s="492"/>
      <c r="L171" s="492"/>
      <c r="M171" s="492"/>
      <c r="N171" s="492"/>
      <c r="O171" s="492"/>
      <c r="P171" s="492"/>
    </row>
    <row r="172" spans="1:16">
      <c r="A172" s="507"/>
      <c r="B172" s="511"/>
      <c r="C172" s="492"/>
      <c r="D172" s="492"/>
      <c r="E172" s="492"/>
      <c r="F172" s="493"/>
      <c r="G172" s="492"/>
      <c r="H172" s="492"/>
      <c r="I172" s="492"/>
      <c r="J172" s="492"/>
      <c r="K172" s="492"/>
      <c r="L172" s="492"/>
      <c r="M172" s="492"/>
      <c r="N172" s="492"/>
      <c r="O172" s="492"/>
      <c r="P172" s="492"/>
    </row>
    <row r="173" spans="1:16">
      <c r="A173" s="507"/>
      <c r="B173" s="511"/>
      <c r="C173" s="492"/>
      <c r="D173" s="492"/>
      <c r="E173" s="492"/>
      <c r="F173" s="493"/>
      <c r="G173" s="492"/>
      <c r="H173" s="492"/>
      <c r="I173" s="492"/>
      <c r="J173" s="492"/>
      <c r="K173" s="492"/>
      <c r="L173" s="492"/>
      <c r="M173" s="492"/>
      <c r="N173" s="492"/>
      <c r="O173" s="492"/>
      <c r="P173" s="492"/>
    </row>
    <row r="174" spans="1:16">
      <c r="A174" s="507"/>
      <c r="B174" s="511"/>
      <c r="C174" s="492"/>
      <c r="D174" s="492"/>
      <c r="E174" s="492"/>
      <c r="F174" s="493"/>
      <c r="G174" s="492"/>
      <c r="H174" s="492"/>
      <c r="I174" s="492"/>
      <c r="J174" s="492"/>
      <c r="K174" s="492"/>
      <c r="L174" s="492"/>
      <c r="M174" s="492"/>
      <c r="N174" s="492"/>
      <c r="O174" s="492"/>
      <c r="P174" s="492"/>
    </row>
    <row r="175" spans="1:16">
      <c r="A175" s="507"/>
      <c r="B175" s="511"/>
      <c r="C175" s="492"/>
      <c r="D175" s="492"/>
      <c r="E175" s="492"/>
      <c r="F175" s="493"/>
      <c r="G175" s="492"/>
      <c r="H175" s="492"/>
      <c r="I175" s="492"/>
      <c r="J175" s="492"/>
      <c r="K175" s="492"/>
      <c r="L175" s="492"/>
      <c r="M175" s="492"/>
      <c r="N175" s="492"/>
      <c r="O175" s="492"/>
      <c r="P175" s="492"/>
    </row>
    <row r="176" spans="1:16">
      <c r="A176" s="507"/>
      <c r="B176" s="511"/>
      <c r="C176" s="492"/>
      <c r="D176" s="492"/>
      <c r="E176" s="492"/>
      <c r="F176" s="493"/>
      <c r="G176" s="492"/>
      <c r="H176" s="492"/>
      <c r="I176" s="492"/>
      <c r="J176" s="492"/>
      <c r="K176" s="492"/>
      <c r="L176" s="492"/>
      <c r="M176" s="492"/>
      <c r="N176" s="492"/>
      <c r="O176" s="492"/>
      <c r="P176" s="492"/>
    </row>
    <row r="177" spans="1:16">
      <c r="A177" s="507"/>
      <c r="B177" s="511"/>
      <c r="C177" s="492"/>
      <c r="D177" s="492"/>
      <c r="E177" s="492"/>
      <c r="F177" s="493"/>
      <c r="G177" s="492"/>
      <c r="H177" s="492"/>
      <c r="I177" s="492"/>
      <c r="J177" s="492"/>
      <c r="K177" s="492"/>
      <c r="L177" s="492"/>
      <c r="M177" s="492"/>
      <c r="N177" s="492"/>
      <c r="O177" s="492"/>
      <c r="P177" s="492"/>
    </row>
    <row r="178" spans="1:16">
      <c r="A178" s="507"/>
      <c r="B178" s="511"/>
      <c r="C178" s="492"/>
      <c r="D178" s="492"/>
      <c r="E178" s="492"/>
      <c r="F178" s="493"/>
      <c r="G178" s="492"/>
      <c r="H178" s="492"/>
      <c r="I178" s="492"/>
      <c r="J178" s="492"/>
      <c r="K178" s="492"/>
      <c r="L178" s="492"/>
      <c r="M178" s="492"/>
      <c r="N178" s="492"/>
      <c r="O178" s="492"/>
      <c r="P178" s="492"/>
    </row>
    <row r="179" spans="1:16">
      <c r="A179" s="507"/>
      <c r="B179" s="511"/>
      <c r="C179" s="492"/>
      <c r="D179" s="492"/>
      <c r="E179" s="492"/>
      <c r="F179" s="493"/>
      <c r="G179" s="492"/>
      <c r="H179" s="492"/>
      <c r="I179" s="492"/>
      <c r="J179" s="492"/>
      <c r="K179" s="492"/>
      <c r="L179" s="492"/>
      <c r="M179" s="492"/>
      <c r="N179" s="492"/>
      <c r="O179" s="492"/>
      <c r="P179" s="492"/>
    </row>
    <row r="180" spans="1:16">
      <c r="A180" s="507"/>
      <c r="B180" s="511"/>
      <c r="C180" s="492"/>
      <c r="D180" s="492"/>
      <c r="E180" s="492"/>
      <c r="F180" s="493"/>
      <c r="G180" s="492"/>
      <c r="H180" s="492"/>
      <c r="I180" s="492"/>
      <c r="J180" s="492"/>
      <c r="K180" s="492"/>
      <c r="L180" s="492"/>
      <c r="M180" s="492"/>
      <c r="N180" s="492"/>
      <c r="O180" s="492"/>
      <c r="P180" s="492"/>
    </row>
    <row r="181" spans="1:16">
      <c r="A181" s="507"/>
      <c r="B181" s="511"/>
      <c r="C181" s="492"/>
      <c r="D181" s="492"/>
      <c r="E181" s="492"/>
      <c r="F181" s="493"/>
      <c r="G181" s="492"/>
      <c r="H181" s="492"/>
      <c r="I181" s="492"/>
      <c r="J181" s="492"/>
      <c r="K181" s="492"/>
      <c r="L181" s="492"/>
      <c r="M181" s="492"/>
      <c r="N181" s="492"/>
      <c r="O181" s="492"/>
      <c r="P181" s="492"/>
    </row>
    <row r="182" spans="1:16">
      <c r="A182" s="507"/>
      <c r="B182" s="511"/>
      <c r="C182" s="492"/>
      <c r="D182" s="492"/>
      <c r="E182" s="492"/>
      <c r="F182" s="493"/>
      <c r="G182" s="492"/>
      <c r="H182" s="492"/>
      <c r="I182" s="492"/>
      <c r="J182" s="492"/>
      <c r="K182" s="492"/>
      <c r="L182" s="492"/>
      <c r="M182" s="492"/>
      <c r="N182" s="492"/>
      <c r="O182" s="492"/>
      <c r="P182" s="492"/>
    </row>
    <row r="183" spans="1:16">
      <c r="A183" s="507"/>
      <c r="B183" s="511"/>
      <c r="C183" s="492"/>
      <c r="D183" s="492"/>
      <c r="E183" s="492"/>
      <c r="F183" s="493"/>
      <c r="G183" s="492"/>
      <c r="H183" s="492"/>
      <c r="I183" s="492"/>
      <c r="J183" s="492"/>
      <c r="K183" s="492"/>
      <c r="L183" s="492"/>
      <c r="M183" s="492"/>
      <c r="N183" s="492"/>
      <c r="O183" s="492"/>
      <c r="P183" s="492"/>
    </row>
    <row r="184" spans="1:16">
      <c r="A184" s="507"/>
      <c r="B184" s="511"/>
      <c r="C184" s="492"/>
      <c r="D184" s="492"/>
      <c r="E184" s="492"/>
      <c r="F184" s="493"/>
      <c r="G184" s="492"/>
      <c r="H184" s="492"/>
      <c r="I184" s="492"/>
      <c r="J184" s="492"/>
      <c r="K184" s="492"/>
      <c r="L184" s="492"/>
      <c r="M184" s="492"/>
      <c r="N184" s="492"/>
      <c r="O184" s="492"/>
      <c r="P184" s="492"/>
    </row>
    <row r="185" spans="1:16">
      <c r="A185" s="507"/>
      <c r="B185" s="511"/>
      <c r="C185" s="492"/>
      <c r="D185" s="492"/>
      <c r="E185" s="492"/>
      <c r="F185" s="493"/>
      <c r="G185" s="492"/>
      <c r="H185" s="492"/>
      <c r="I185" s="492"/>
      <c r="J185" s="492"/>
      <c r="K185" s="492"/>
      <c r="L185" s="492"/>
      <c r="M185" s="492"/>
      <c r="N185" s="492"/>
      <c r="O185" s="492"/>
      <c r="P185" s="492"/>
    </row>
    <row r="186" spans="1:16">
      <c r="A186" s="507"/>
      <c r="B186" s="511"/>
      <c r="C186" s="492"/>
      <c r="D186" s="492"/>
      <c r="E186" s="492"/>
      <c r="F186" s="493"/>
      <c r="G186" s="492"/>
      <c r="H186" s="492"/>
      <c r="I186" s="492"/>
      <c r="J186" s="492"/>
      <c r="K186" s="492"/>
      <c r="L186" s="492"/>
      <c r="M186" s="492"/>
      <c r="N186" s="492"/>
      <c r="O186" s="492"/>
      <c r="P186" s="492"/>
    </row>
    <row r="187" spans="1:16">
      <c r="A187" s="507"/>
      <c r="B187" s="511"/>
      <c r="C187" s="492"/>
      <c r="D187" s="492"/>
      <c r="E187" s="492"/>
      <c r="F187" s="493"/>
      <c r="G187" s="492"/>
      <c r="H187" s="492"/>
      <c r="I187" s="492"/>
      <c r="J187" s="492"/>
      <c r="K187" s="492"/>
      <c r="L187" s="492"/>
      <c r="M187" s="492"/>
      <c r="N187" s="492"/>
      <c r="O187" s="492"/>
      <c r="P187" s="492"/>
    </row>
    <row r="188" spans="1:16">
      <c r="A188" s="507"/>
      <c r="B188" s="511"/>
      <c r="C188" s="492"/>
      <c r="D188" s="492"/>
      <c r="E188" s="492"/>
      <c r="F188" s="493"/>
      <c r="G188" s="492"/>
      <c r="H188" s="492"/>
      <c r="I188" s="492"/>
      <c r="J188" s="492"/>
      <c r="K188" s="492"/>
      <c r="L188" s="492"/>
      <c r="M188" s="492"/>
      <c r="N188" s="492"/>
      <c r="O188" s="492"/>
      <c r="P188" s="492"/>
    </row>
    <row r="189" spans="1:16">
      <c r="A189" s="507"/>
      <c r="B189" s="511"/>
      <c r="C189" s="492"/>
      <c r="D189" s="492"/>
      <c r="E189" s="492"/>
      <c r="F189" s="493"/>
      <c r="G189" s="492"/>
      <c r="H189" s="492"/>
      <c r="I189" s="492"/>
      <c r="J189" s="492"/>
      <c r="K189" s="492"/>
      <c r="L189" s="492"/>
      <c r="M189" s="492"/>
      <c r="N189" s="492"/>
      <c r="O189" s="492"/>
      <c r="P189" s="492"/>
    </row>
    <row r="190" spans="1:16">
      <c r="A190" s="507"/>
      <c r="B190" s="511"/>
      <c r="C190" s="492"/>
      <c r="D190" s="492"/>
      <c r="E190" s="492"/>
      <c r="F190" s="493"/>
      <c r="G190" s="492"/>
      <c r="H190" s="492"/>
      <c r="I190" s="492"/>
      <c r="J190" s="492"/>
      <c r="K190" s="492"/>
      <c r="L190" s="492"/>
      <c r="M190" s="492"/>
      <c r="N190" s="492"/>
      <c r="O190" s="492"/>
      <c r="P190" s="492"/>
    </row>
    <row r="191" spans="1:16">
      <c r="A191" s="507"/>
      <c r="B191" s="511"/>
      <c r="C191" s="492"/>
      <c r="D191" s="492"/>
      <c r="E191" s="492"/>
      <c r="F191" s="493"/>
      <c r="G191" s="492"/>
      <c r="H191" s="492"/>
      <c r="I191" s="492"/>
      <c r="J191" s="492"/>
      <c r="K191" s="492"/>
      <c r="L191" s="492"/>
      <c r="M191" s="492"/>
      <c r="N191" s="492"/>
      <c r="O191" s="492"/>
      <c r="P191" s="492"/>
    </row>
    <row r="192" spans="1:16">
      <c r="A192" s="507"/>
      <c r="B192" s="511"/>
      <c r="C192" s="492"/>
      <c r="D192" s="492"/>
      <c r="E192" s="492"/>
      <c r="F192" s="493"/>
      <c r="G192" s="492"/>
      <c r="H192" s="492"/>
      <c r="I192" s="492"/>
      <c r="J192" s="492"/>
      <c r="K192" s="492"/>
      <c r="L192" s="492"/>
      <c r="M192" s="492"/>
      <c r="N192" s="492"/>
      <c r="O192" s="492"/>
      <c r="P192" s="492"/>
    </row>
    <row r="193" spans="1:16">
      <c r="A193" s="507"/>
      <c r="B193" s="511"/>
      <c r="C193" s="492"/>
      <c r="D193" s="492"/>
      <c r="E193" s="492"/>
      <c r="F193" s="493"/>
      <c r="G193" s="492"/>
      <c r="H193" s="492"/>
      <c r="I193" s="492"/>
      <c r="J193" s="492"/>
      <c r="K193" s="492"/>
      <c r="L193" s="492"/>
      <c r="M193" s="492"/>
      <c r="N193" s="492"/>
      <c r="O193" s="492"/>
      <c r="P193" s="492"/>
    </row>
    <row r="194" spans="1:16">
      <c r="A194" s="507"/>
      <c r="B194" s="511"/>
      <c r="C194" s="492"/>
      <c r="D194" s="492"/>
      <c r="E194" s="492"/>
      <c r="F194" s="493"/>
      <c r="G194" s="492"/>
      <c r="H194" s="492"/>
      <c r="I194" s="492"/>
      <c r="J194" s="492"/>
      <c r="K194" s="492"/>
      <c r="L194" s="492"/>
      <c r="M194" s="492"/>
      <c r="N194" s="492"/>
      <c r="O194" s="492"/>
      <c r="P194" s="492"/>
    </row>
    <row r="195" spans="1:16">
      <c r="A195" s="507"/>
      <c r="B195" s="511"/>
      <c r="C195" s="492"/>
      <c r="D195" s="492"/>
      <c r="E195" s="492"/>
      <c r="F195" s="493"/>
      <c r="G195" s="492"/>
      <c r="H195" s="492"/>
      <c r="I195" s="492"/>
      <c r="J195" s="492"/>
      <c r="K195" s="492"/>
      <c r="L195" s="492"/>
      <c r="M195" s="492"/>
      <c r="N195" s="492"/>
      <c r="O195" s="492"/>
      <c r="P195" s="492"/>
    </row>
    <row r="196" spans="1:16">
      <c r="A196" s="507"/>
      <c r="B196" s="511"/>
      <c r="C196" s="492"/>
      <c r="D196" s="492"/>
      <c r="E196" s="492"/>
      <c r="F196" s="493"/>
      <c r="G196" s="492"/>
      <c r="H196" s="492"/>
      <c r="I196" s="492"/>
      <c r="J196" s="492"/>
      <c r="K196" s="492"/>
      <c r="L196" s="492"/>
      <c r="M196" s="492"/>
      <c r="N196" s="492"/>
      <c r="O196" s="492"/>
      <c r="P196" s="492"/>
    </row>
    <row r="197" spans="1:16">
      <c r="A197" s="507"/>
      <c r="B197" s="511"/>
      <c r="C197" s="492"/>
      <c r="D197" s="492"/>
      <c r="E197" s="492"/>
      <c r="F197" s="493"/>
      <c r="G197" s="492"/>
      <c r="H197" s="492"/>
      <c r="I197" s="492"/>
      <c r="J197" s="492"/>
      <c r="K197" s="492"/>
      <c r="L197" s="492"/>
      <c r="M197" s="492"/>
      <c r="N197" s="492"/>
      <c r="O197" s="492"/>
      <c r="P197" s="492"/>
    </row>
    <row r="198" spans="1:16">
      <c r="A198" s="507"/>
      <c r="B198" s="511"/>
      <c r="C198" s="492"/>
      <c r="D198" s="492"/>
      <c r="E198" s="492"/>
      <c r="F198" s="493"/>
      <c r="G198" s="492"/>
      <c r="H198" s="492"/>
      <c r="I198" s="492"/>
      <c r="J198" s="492"/>
      <c r="K198" s="492"/>
      <c r="L198" s="492"/>
      <c r="M198" s="492"/>
      <c r="N198" s="492"/>
      <c r="O198" s="492"/>
      <c r="P198" s="492"/>
    </row>
    <row r="199" spans="1:16">
      <c r="A199" s="507"/>
      <c r="B199" s="511"/>
      <c r="C199" s="492"/>
      <c r="D199" s="492"/>
      <c r="E199" s="492"/>
      <c r="F199" s="493"/>
      <c r="G199" s="492"/>
      <c r="H199" s="492"/>
      <c r="I199" s="492"/>
      <c r="J199" s="492"/>
      <c r="K199" s="492"/>
      <c r="L199" s="492"/>
      <c r="M199" s="492"/>
      <c r="N199" s="492"/>
      <c r="O199" s="492"/>
      <c r="P199" s="492"/>
    </row>
    <row r="200" spans="1:16">
      <c r="A200" s="507"/>
      <c r="B200" s="511"/>
      <c r="C200" s="492"/>
      <c r="D200" s="492"/>
      <c r="E200" s="492"/>
      <c r="F200" s="493"/>
      <c r="G200" s="492"/>
      <c r="H200" s="492"/>
      <c r="I200" s="492"/>
      <c r="J200" s="492"/>
      <c r="K200" s="492"/>
      <c r="L200" s="492"/>
      <c r="M200" s="492"/>
      <c r="N200" s="492"/>
      <c r="O200" s="492"/>
      <c r="P200" s="492"/>
    </row>
    <row r="201" spans="1:16">
      <c r="A201" s="507"/>
      <c r="B201" s="511"/>
      <c r="C201" s="492"/>
      <c r="D201" s="492"/>
      <c r="E201" s="492"/>
      <c r="F201" s="493"/>
      <c r="G201" s="492"/>
      <c r="H201" s="492"/>
      <c r="I201" s="492"/>
      <c r="J201" s="492"/>
      <c r="K201" s="492"/>
      <c r="L201" s="492"/>
      <c r="M201" s="492"/>
      <c r="N201" s="492"/>
      <c r="O201" s="492"/>
      <c r="P201" s="492"/>
    </row>
    <row r="202" spans="1:16">
      <c r="A202" s="507"/>
      <c r="B202" s="511"/>
      <c r="C202" s="492"/>
      <c r="D202" s="492"/>
      <c r="E202" s="492"/>
      <c r="F202" s="493"/>
      <c r="G202" s="492"/>
      <c r="H202" s="492"/>
      <c r="I202" s="492"/>
      <c r="J202" s="492"/>
      <c r="K202" s="492"/>
      <c r="L202" s="492"/>
      <c r="M202" s="492"/>
      <c r="N202" s="492"/>
      <c r="O202" s="492"/>
      <c r="P202" s="492"/>
    </row>
    <row r="203" spans="1:16">
      <c r="A203" s="507"/>
      <c r="B203" s="511"/>
      <c r="C203" s="492"/>
      <c r="D203" s="492"/>
      <c r="E203" s="492"/>
      <c r="F203" s="493"/>
      <c r="G203" s="492"/>
      <c r="H203" s="492"/>
      <c r="I203" s="492"/>
      <c r="J203" s="492"/>
      <c r="K203" s="492"/>
      <c r="L203" s="492"/>
      <c r="M203" s="492"/>
      <c r="N203" s="492"/>
      <c r="O203" s="492"/>
      <c r="P203" s="492"/>
    </row>
    <row r="204" spans="1:16">
      <c r="A204" s="507"/>
      <c r="B204" s="511"/>
      <c r="C204" s="492"/>
      <c r="D204" s="492"/>
      <c r="E204" s="492"/>
      <c r="F204" s="493"/>
      <c r="G204" s="492"/>
      <c r="H204" s="492"/>
      <c r="I204" s="492"/>
      <c r="J204" s="492"/>
      <c r="K204" s="492"/>
      <c r="L204" s="492"/>
      <c r="M204" s="492"/>
      <c r="N204" s="492"/>
      <c r="O204" s="492"/>
      <c r="P204" s="492"/>
    </row>
    <row r="205" spans="1:16">
      <c r="A205" s="507"/>
      <c r="B205" s="511"/>
      <c r="C205" s="492"/>
      <c r="D205" s="492"/>
      <c r="E205" s="492"/>
      <c r="F205" s="493"/>
      <c r="G205" s="492"/>
      <c r="H205" s="492"/>
      <c r="I205" s="492"/>
      <c r="J205" s="492"/>
      <c r="K205" s="492"/>
      <c r="L205" s="492"/>
      <c r="M205" s="492"/>
      <c r="N205" s="492"/>
      <c r="O205" s="492"/>
      <c r="P205" s="492"/>
    </row>
    <row r="206" spans="1:16">
      <c r="A206" s="507"/>
      <c r="B206" s="511"/>
      <c r="C206" s="492"/>
      <c r="D206" s="492"/>
      <c r="E206" s="492"/>
      <c r="F206" s="493"/>
      <c r="G206" s="492"/>
      <c r="H206" s="492"/>
      <c r="I206" s="492"/>
      <c r="J206" s="492"/>
      <c r="K206" s="492"/>
      <c r="L206" s="492"/>
      <c r="M206" s="492"/>
      <c r="N206" s="492"/>
      <c r="O206" s="492"/>
      <c r="P206" s="492"/>
    </row>
    <row r="207" spans="1:16">
      <c r="A207" s="507"/>
      <c r="B207" s="511"/>
      <c r="C207" s="492"/>
      <c r="D207" s="492"/>
      <c r="E207" s="492"/>
      <c r="F207" s="493"/>
      <c r="G207" s="492"/>
      <c r="H207" s="492"/>
      <c r="I207" s="492"/>
      <c r="J207" s="492"/>
      <c r="K207" s="492"/>
      <c r="L207" s="492"/>
      <c r="M207" s="492"/>
      <c r="N207" s="492"/>
      <c r="O207" s="492"/>
      <c r="P207" s="492"/>
    </row>
    <row r="208" spans="1:16">
      <c r="A208" s="507"/>
      <c r="B208" s="511"/>
      <c r="C208" s="492"/>
      <c r="D208" s="492"/>
      <c r="E208" s="492"/>
      <c r="F208" s="493"/>
      <c r="G208" s="492"/>
      <c r="H208" s="492"/>
      <c r="I208" s="492"/>
      <c r="J208" s="492"/>
      <c r="K208" s="492"/>
      <c r="L208" s="492"/>
      <c r="M208" s="492"/>
      <c r="N208" s="492"/>
      <c r="O208" s="492"/>
      <c r="P208" s="492"/>
    </row>
    <row r="209" spans="1:16">
      <c r="A209" s="507"/>
      <c r="B209" s="511"/>
      <c r="C209" s="492"/>
      <c r="D209" s="492"/>
      <c r="E209" s="492"/>
      <c r="F209" s="493"/>
      <c r="G209" s="492"/>
      <c r="H209" s="492"/>
      <c r="I209" s="492"/>
      <c r="J209" s="492"/>
      <c r="K209" s="492"/>
      <c r="L209" s="492"/>
      <c r="M209" s="492"/>
      <c r="N209" s="492"/>
      <c r="O209" s="492"/>
      <c r="P209" s="492"/>
    </row>
    <row r="210" spans="1:16">
      <c r="A210" s="507"/>
      <c r="B210" s="511"/>
      <c r="C210" s="492"/>
      <c r="D210" s="492"/>
      <c r="E210" s="492"/>
      <c r="F210" s="493"/>
      <c r="G210" s="492"/>
      <c r="H210" s="492"/>
      <c r="I210" s="492"/>
      <c r="J210" s="492"/>
      <c r="K210" s="492"/>
      <c r="L210" s="492"/>
      <c r="M210" s="492"/>
      <c r="N210" s="492"/>
      <c r="O210" s="492"/>
      <c r="P210" s="492"/>
    </row>
    <row r="211" spans="1:16">
      <c r="A211" s="507"/>
      <c r="B211" s="511"/>
      <c r="C211" s="492"/>
      <c r="D211" s="492"/>
      <c r="E211" s="492"/>
      <c r="F211" s="493"/>
      <c r="G211" s="492"/>
      <c r="H211" s="492"/>
      <c r="I211" s="492"/>
      <c r="J211" s="492"/>
      <c r="K211" s="492"/>
      <c r="L211" s="492"/>
      <c r="M211" s="492"/>
      <c r="N211" s="492"/>
      <c r="O211" s="492"/>
      <c r="P211" s="492"/>
    </row>
    <row r="212" spans="1:16">
      <c r="A212" s="507"/>
      <c r="B212" s="511"/>
      <c r="C212" s="492"/>
      <c r="D212" s="492"/>
      <c r="E212" s="492"/>
      <c r="F212" s="493"/>
      <c r="G212" s="492"/>
      <c r="H212" s="492"/>
      <c r="I212" s="492"/>
      <c r="J212" s="492"/>
      <c r="K212" s="492"/>
      <c r="L212" s="492"/>
      <c r="M212" s="492"/>
      <c r="N212" s="492"/>
      <c r="O212" s="492"/>
      <c r="P212" s="492"/>
    </row>
    <row r="213" spans="1:16">
      <c r="A213" s="507"/>
      <c r="B213" s="511"/>
      <c r="C213" s="492"/>
      <c r="D213" s="492"/>
      <c r="E213" s="492"/>
      <c r="F213" s="493"/>
      <c r="G213" s="492"/>
      <c r="H213" s="492"/>
      <c r="I213" s="492"/>
      <c r="J213" s="492"/>
      <c r="K213" s="492"/>
      <c r="L213" s="492"/>
      <c r="M213" s="492"/>
      <c r="N213" s="492"/>
      <c r="O213" s="492"/>
      <c r="P213" s="492"/>
    </row>
    <row r="214" spans="1:16">
      <c r="A214" s="507"/>
      <c r="B214" s="511"/>
      <c r="C214" s="492"/>
      <c r="D214" s="492"/>
      <c r="E214" s="492"/>
      <c r="F214" s="493"/>
      <c r="G214" s="492"/>
      <c r="H214" s="492"/>
      <c r="I214" s="492"/>
      <c r="J214" s="492"/>
      <c r="K214" s="492"/>
      <c r="L214" s="492"/>
      <c r="M214" s="492"/>
      <c r="N214" s="492"/>
      <c r="O214" s="492"/>
      <c r="P214" s="492"/>
    </row>
    <row r="215" spans="1:16">
      <c r="A215" s="507"/>
      <c r="B215" s="511"/>
      <c r="C215" s="492"/>
      <c r="D215" s="492"/>
      <c r="E215" s="492"/>
      <c r="F215" s="493"/>
      <c r="G215" s="492"/>
      <c r="H215" s="492"/>
      <c r="I215" s="492"/>
      <c r="J215" s="492"/>
      <c r="K215" s="492"/>
      <c r="L215" s="492"/>
      <c r="M215" s="492"/>
      <c r="N215" s="492"/>
      <c r="O215" s="492"/>
      <c r="P215" s="492"/>
    </row>
    <row r="216" spans="1:16">
      <c r="A216" s="507"/>
      <c r="B216" s="511"/>
      <c r="C216" s="492"/>
      <c r="D216" s="492"/>
      <c r="E216" s="492"/>
      <c r="F216" s="493"/>
      <c r="G216" s="492"/>
      <c r="H216" s="492"/>
      <c r="I216" s="492"/>
      <c r="J216" s="492"/>
      <c r="K216" s="492"/>
      <c r="L216" s="492"/>
      <c r="M216" s="492"/>
      <c r="N216" s="492"/>
      <c r="O216" s="492"/>
      <c r="P216" s="492"/>
    </row>
    <row r="217" spans="1:16">
      <c r="A217" s="507"/>
      <c r="B217" s="511"/>
      <c r="C217" s="492"/>
      <c r="D217" s="492"/>
      <c r="E217" s="492"/>
      <c r="F217" s="493"/>
      <c r="G217" s="492"/>
      <c r="H217" s="492"/>
      <c r="I217" s="492"/>
      <c r="J217" s="492"/>
      <c r="K217" s="492"/>
      <c r="L217" s="492"/>
      <c r="M217" s="492"/>
      <c r="N217" s="492"/>
      <c r="O217" s="492"/>
      <c r="P217" s="492"/>
    </row>
    <row r="218" spans="1:16">
      <c r="A218" s="507"/>
      <c r="B218" s="511"/>
      <c r="C218" s="492"/>
      <c r="D218" s="492"/>
      <c r="E218" s="492"/>
      <c r="F218" s="493"/>
      <c r="G218" s="492"/>
      <c r="H218" s="492"/>
      <c r="I218" s="492"/>
      <c r="J218" s="492"/>
      <c r="K218" s="492"/>
      <c r="L218" s="492"/>
      <c r="M218" s="492"/>
      <c r="N218" s="492"/>
      <c r="O218" s="492"/>
      <c r="P218" s="492"/>
    </row>
    <row r="219" spans="1:16">
      <c r="A219" s="507"/>
      <c r="B219" s="511"/>
      <c r="C219" s="492"/>
      <c r="D219" s="492"/>
      <c r="E219" s="492"/>
      <c r="F219" s="493"/>
      <c r="G219" s="492"/>
      <c r="H219" s="492"/>
      <c r="I219" s="492"/>
      <c r="J219" s="492"/>
      <c r="K219" s="492"/>
      <c r="L219" s="492"/>
      <c r="M219" s="492"/>
      <c r="N219" s="492"/>
      <c r="O219" s="492"/>
      <c r="P219" s="492"/>
    </row>
    <row r="220" spans="1:16">
      <c r="A220" s="507"/>
      <c r="B220" s="511"/>
      <c r="C220" s="492"/>
      <c r="D220" s="492"/>
      <c r="E220" s="492"/>
      <c r="F220" s="493"/>
      <c r="G220" s="492"/>
      <c r="H220" s="492"/>
      <c r="I220" s="492"/>
      <c r="J220" s="492"/>
      <c r="K220" s="492"/>
      <c r="L220" s="492"/>
      <c r="M220" s="492"/>
      <c r="N220" s="492"/>
      <c r="O220" s="492"/>
      <c r="P220" s="492"/>
    </row>
    <row r="221" spans="1:16">
      <c r="A221" s="507"/>
      <c r="B221" s="511"/>
      <c r="C221" s="492"/>
      <c r="D221" s="492"/>
      <c r="E221" s="492"/>
      <c r="F221" s="493"/>
      <c r="G221" s="492"/>
      <c r="H221" s="492"/>
      <c r="I221" s="492"/>
      <c r="J221" s="492"/>
      <c r="K221" s="492"/>
      <c r="L221" s="492"/>
      <c r="M221" s="492"/>
      <c r="N221" s="492"/>
      <c r="O221" s="492"/>
      <c r="P221" s="492"/>
    </row>
    <row r="222" spans="1:16">
      <c r="A222" s="507"/>
      <c r="B222" s="511"/>
      <c r="C222" s="492"/>
      <c r="D222" s="492"/>
      <c r="E222" s="492"/>
      <c r="F222" s="493"/>
      <c r="G222" s="492"/>
      <c r="H222" s="492"/>
      <c r="I222" s="492"/>
      <c r="J222" s="492"/>
      <c r="K222" s="492"/>
      <c r="L222" s="492"/>
      <c r="M222" s="492"/>
      <c r="N222" s="492"/>
      <c r="O222" s="492"/>
      <c r="P222" s="492"/>
    </row>
    <row r="223" spans="1:16">
      <c r="A223" s="507"/>
      <c r="B223" s="511"/>
      <c r="C223" s="492"/>
      <c r="D223" s="492"/>
      <c r="E223" s="492"/>
      <c r="F223" s="493"/>
      <c r="G223" s="492"/>
      <c r="H223" s="492"/>
      <c r="I223" s="492"/>
      <c r="J223" s="492"/>
      <c r="K223" s="492"/>
      <c r="L223" s="492"/>
      <c r="M223" s="492"/>
      <c r="N223" s="492"/>
      <c r="O223" s="492"/>
      <c r="P223" s="492"/>
    </row>
    <row r="224" spans="1:16">
      <c r="A224" s="507"/>
      <c r="B224" s="511"/>
      <c r="C224" s="492"/>
      <c r="D224" s="492"/>
      <c r="E224" s="492"/>
      <c r="F224" s="493"/>
      <c r="G224" s="492"/>
      <c r="H224" s="492"/>
      <c r="I224" s="492"/>
      <c r="J224" s="492"/>
      <c r="K224" s="492"/>
      <c r="L224" s="492"/>
      <c r="M224" s="492"/>
      <c r="N224" s="492"/>
      <c r="O224" s="492"/>
      <c r="P224" s="492"/>
    </row>
    <row r="225" spans="1:16">
      <c r="A225" s="507"/>
      <c r="B225" s="511"/>
      <c r="C225" s="492"/>
      <c r="D225" s="492"/>
      <c r="E225" s="492"/>
      <c r="F225" s="493"/>
      <c r="G225" s="492"/>
      <c r="H225" s="492"/>
      <c r="I225" s="492"/>
      <c r="J225" s="492"/>
      <c r="K225" s="492"/>
      <c r="L225" s="492"/>
      <c r="M225" s="492"/>
      <c r="N225" s="492"/>
      <c r="O225" s="492"/>
      <c r="P225" s="492"/>
    </row>
    <row r="226" spans="1:16">
      <c r="A226" s="507"/>
      <c r="B226" s="511"/>
      <c r="C226" s="492"/>
      <c r="D226" s="492"/>
      <c r="E226" s="492"/>
      <c r="F226" s="493"/>
      <c r="G226" s="492"/>
      <c r="H226" s="492"/>
      <c r="I226" s="492"/>
      <c r="J226" s="492"/>
      <c r="K226" s="492"/>
      <c r="L226" s="492"/>
      <c r="M226" s="492"/>
      <c r="N226" s="492"/>
      <c r="O226" s="492"/>
      <c r="P226" s="492"/>
    </row>
    <row r="227" spans="1:16">
      <c r="A227" s="507"/>
      <c r="B227" s="511"/>
      <c r="C227" s="492"/>
      <c r="D227" s="492"/>
      <c r="E227" s="492"/>
      <c r="F227" s="493"/>
      <c r="G227" s="492"/>
      <c r="H227" s="492"/>
      <c r="I227" s="492"/>
      <c r="J227" s="492"/>
      <c r="K227" s="492"/>
      <c r="L227" s="492"/>
      <c r="M227" s="492"/>
      <c r="N227" s="492"/>
      <c r="O227" s="492"/>
      <c r="P227" s="492"/>
    </row>
    <row r="228" spans="1:16">
      <c r="A228" s="507"/>
      <c r="B228" s="511"/>
      <c r="C228" s="492"/>
      <c r="D228" s="492"/>
      <c r="E228" s="492"/>
      <c r="F228" s="493"/>
      <c r="G228" s="492"/>
      <c r="H228" s="492"/>
      <c r="I228" s="492"/>
      <c r="J228" s="492"/>
      <c r="K228" s="492"/>
      <c r="L228" s="492"/>
      <c r="M228" s="492"/>
      <c r="N228" s="492"/>
      <c r="O228" s="492"/>
      <c r="P228" s="492"/>
    </row>
    <row r="229" spans="1:16">
      <c r="A229" s="507"/>
      <c r="B229" s="511"/>
      <c r="C229" s="492"/>
      <c r="D229" s="492"/>
      <c r="E229" s="492"/>
      <c r="F229" s="493"/>
      <c r="G229" s="492"/>
      <c r="H229" s="492"/>
      <c r="I229" s="492"/>
      <c r="J229" s="492"/>
      <c r="K229" s="492"/>
      <c r="L229" s="492"/>
      <c r="M229" s="492"/>
      <c r="N229" s="492"/>
      <c r="O229" s="492"/>
      <c r="P229" s="492"/>
    </row>
    <row r="230" spans="1:16">
      <c r="A230" s="507"/>
      <c r="B230" s="511"/>
      <c r="C230" s="492"/>
      <c r="D230" s="492"/>
      <c r="E230" s="492"/>
      <c r="F230" s="493"/>
      <c r="G230" s="492"/>
      <c r="H230" s="492"/>
      <c r="I230" s="492"/>
      <c r="J230" s="492"/>
      <c r="K230" s="492"/>
      <c r="L230" s="492"/>
      <c r="M230" s="492"/>
      <c r="N230" s="492"/>
      <c r="O230" s="492"/>
      <c r="P230" s="492"/>
    </row>
    <row r="231" spans="1:16">
      <c r="A231" s="507"/>
      <c r="B231" s="511"/>
      <c r="C231" s="492"/>
      <c r="D231" s="492"/>
      <c r="E231" s="492"/>
      <c r="F231" s="493"/>
      <c r="G231" s="492"/>
      <c r="H231" s="492"/>
      <c r="I231" s="492"/>
      <c r="J231" s="492"/>
      <c r="K231" s="492"/>
      <c r="L231" s="492"/>
      <c r="M231" s="492"/>
      <c r="N231" s="492"/>
      <c r="O231" s="492"/>
      <c r="P231" s="492"/>
    </row>
    <row r="232" spans="1:16">
      <c r="A232" s="507"/>
      <c r="B232" s="511"/>
      <c r="C232" s="492"/>
      <c r="D232" s="492"/>
      <c r="E232" s="492"/>
      <c r="F232" s="493"/>
      <c r="G232" s="492"/>
      <c r="H232" s="492"/>
      <c r="I232" s="492"/>
      <c r="J232" s="492"/>
      <c r="K232" s="492"/>
      <c r="L232" s="492"/>
      <c r="M232" s="492"/>
      <c r="N232" s="492"/>
      <c r="O232" s="492"/>
      <c r="P232" s="492"/>
    </row>
    <row r="233" spans="1:16">
      <c r="A233" s="507"/>
      <c r="B233" s="511"/>
      <c r="C233" s="492"/>
      <c r="D233" s="492"/>
      <c r="E233" s="492"/>
      <c r="F233" s="493"/>
      <c r="G233" s="492"/>
      <c r="H233" s="492"/>
      <c r="I233" s="492"/>
      <c r="J233" s="492"/>
      <c r="K233" s="492"/>
      <c r="L233" s="492"/>
      <c r="M233" s="492"/>
      <c r="N233" s="492"/>
      <c r="O233" s="492"/>
      <c r="P233" s="492"/>
    </row>
    <row r="234" spans="1:16">
      <c r="A234" s="507"/>
      <c r="B234" s="511"/>
      <c r="C234" s="492"/>
      <c r="D234" s="492"/>
      <c r="E234" s="492"/>
      <c r="F234" s="493"/>
      <c r="G234" s="492"/>
      <c r="H234" s="492"/>
      <c r="I234" s="492"/>
      <c r="J234" s="492"/>
      <c r="K234" s="492"/>
      <c r="L234" s="492"/>
      <c r="M234" s="492"/>
      <c r="N234" s="492"/>
      <c r="O234" s="492"/>
      <c r="P234" s="492"/>
    </row>
    <row r="235" spans="1:16">
      <c r="A235" s="507"/>
      <c r="B235" s="511"/>
      <c r="C235" s="492"/>
      <c r="D235" s="492"/>
      <c r="E235" s="492"/>
      <c r="F235" s="493"/>
      <c r="G235" s="492"/>
      <c r="H235" s="492"/>
      <c r="I235" s="492"/>
      <c r="J235" s="492"/>
      <c r="K235" s="492"/>
      <c r="L235" s="492"/>
      <c r="M235" s="492"/>
      <c r="N235" s="492"/>
      <c r="O235" s="492"/>
      <c r="P235" s="492"/>
    </row>
    <row r="236" spans="1:16">
      <c r="A236" s="507"/>
      <c r="B236" s="511"/>
      <c r="C236" s="492"/>
      <c r="D236" s="492"/>
      <c r="E236" s="492"/>
      <c r="F236" s="493"/>
      <c r="G236" s="492"/>
      <c r="H236" s="492"/>
      <c r="I236" s="492"/>
      <c r="J236" s="492"/>
      <c r="K236" s="492"/>
      <c r="L236" s="492"/>
      <c r="M236" s="492"/>
      <c r="N236" s="492"/>
      <c r="O236" s="492"/>
      <c r="P236" s="492"/>
    </row>
    <row r="237" spans="1:16">
      <c r="A237" s="507"/>
      <c r="B237" s="511"/>
      <c r="C237" s="492"/>
      <c r="D237" s="492"/>
      <c r="E237" s="492"/>
      <c r="F237" s="493"/>
      <c r="G237" s="492"/>
      <c r="H237" s="492"/>
      <c r="I237" s="492"/>
      <c r="J237" s="492"/>
      <c r="K237" s="492"/>
      <c r="L237" s="492"/>
      <c r="M237" s="492"/>
      <c r="N237" s="492"/>
      <c r="O237" s="492"/>
      <c r="P237" s="492"/>
    </row>
    <row r="238" spans="1:16">
      <c r="A238" s="507"/>
      <c r="B238" s="511"/>
      <c r="C238" s="492"/>
      <c r="D238" s="492"/>
      <c r="E238" s="492"/>
      <c r="F238" s="493"/>
      <c r="G238" s="492"/>
      <c r="H238" s="492"/>
      <c r="I238" s="492"/>
      <c r="J238" s="492"/>
      <c r="K238" s="492"/>
      <c r="L238" s="492"/>
      <c r="M238" s="492"/>
      <c r="N238" s="492"/>
      <c r="O238" s="492"/>
      <c r="P238" s="492"/>
    </row>
    <row r="239" spans="1:16">
      <c r="A239" s="507"/>
      <c r="B239" s="511"/>
      <c r="C239" s="492"/>
      <c r="D239" s="492"/>
      <c r="E239" s="492"/>
      <c r="F239" s="493"/>
      <c r="G239" s="492"/>
      <c r="H239" s="492"/>
      <c r="I239" s="492"/>
      <c r="J239" s="492"/>
      <c r="K239" s="492"/>
      <c r="L239" s="492"/>
      <c r="M239" s="492"/>
      <c r="N239" s="492"/>
      <c r="O239" s="492"/>
      <c r="P239" s="492"/>
    </row>
    <row r="240" spans="1:16">
      <c r="A240" s="507"/>
      <c r="B240" s="511"/>
      <c r="C240" s="492"/>
      <c r="D240" s="492"/>
      <c r="E240" s="492"/>
      <c r="F240" s="493"/>
      <c r="G240" s="492"/>
      <c r="H240" s="492"/>
      <c r="I240" s="492"/>
      <c r="J240" s="492"/>
      <c r="K240" s="492"/>
      <c r="L240" s="492"/>
      <c r="M240" s="492"/>
      <c r="N240" s="492"/>
      <c r="O240" s="492"/>
      <c r="P240" s="492"/>
    </row>
    <row r="241" spans="1:16">
      <c r="A241" s="507"/>
      <c r="B241" s="511"/>
      <c r="C241" s="492"/>
      <c r="D241" s="492"/>
      <c r="E241" s="492"/>
      <c r="F241" s="493"/>
      <c r="G241" s="492"/>
      <c r="H241" s="492"/>
      <c r="I241" s="492"/>
      <c r="J241" s="492"/>
      <c r="K241" s="492"/>
      <c r="L241" s="492"/>
      <c r="M241" s="492"/>
      <c r="N241" s="492"/>
      <c r="O241" s="492"/>
      <c r="P241" s="492"/>
    </row>
    <row r="242" spans="1:16">
      <c r="A242" s="507"/>
      <c r="B242" s="511"/>
      <c r="C242" s="492"/>
      <c r="D242" s="492"/>
      <c r="E242" s="492"/>
      <c r="F242" s="493"/>
      <c r="G242" s="492"/>
      <c r="H242" s="492"/>
      <c r="I242" s="492"/>
      <c r="J242" s="492"/>
      <c r="K242" s="492"/>
      <c r="L242" s="492"/>
      <c r="M242" s="492"/>
      <c r="N242" s="492"/>
      <c r="O242" s="492"/>
      <c r="P242" s="492"/>
    </row>
    <row r="243" spans="1:16">
      <c r="A243" s="507"/>
      <c r="B243" s="511"/>
      <c r="C243" s="492"/>
      <c r="D243" s="492"/>
      <c r="E243" s="492"/>
      <c r="F243" s="493"/>
      <c r="G243" s="492"/>
      <c r="H243" s="492"/>
      <c r="I243" s="492"/>
      <c r="J243" s="492"/>
      <c r="K243" s="492"/>
      <c r="L243" s="492"/>
      <c r="M243" s="492"/>
      <c r="N243" s="492"/>
      <c r="O243" s="492"/>
      <c r="P243" s="492"/>
    </row>
    <row r="244" spans="1:16">
      <c r="A244" s="507"/>
      <c r="B244" s="511"/>
      <c r="C244" s="492"/>
      <c r="D244" s="492"/>
      <c r="E244" s="492"/>
      <c r="F244" s="493"/>
      <c r="G244" s="492"/>
      <c r="H244" s="492"/>
      <c r="I244" s="492"/>
      <c r="J244" s="492"/>
      <c r="K244" s="492"/>
      <c r="L244" s="492"/>
      <c r="M244" s="492"/>
      <c r="N244" s="492"/>
      <c r="O244" s="492"/>
      <c r="P244" s="492"/>
    </row>
    <row r="245" spans="1:16">
      <c r="A245" s="507"/>
      <c r="B245" s="511"/>
      <c r="C245" s="492"/>
      <c r="D245" s="492"/>
      <c r="E245" s="492"/>
      <c r="F245" s="493"/>
      <c r="G245" s="492"/>
      <c r="H245" s="492"/>
      <c r="I245" s="492"/>
      <c r="J245" s="492"/>
      <c r="K245" s="492"/>
      <c r="L245" s="492"/>
      <c r="M245" s="492"/>
      <c r="N245" s="492"/>
      <c r="O245" s="492"/>
      <c r="P245" s="492"/>
    </row>
    <row r="246" spans="1:16">
      <c r="A246" s="507"/>
      <c r="B246" s="511"/>
      <c r="C246" s="492"/>
      <c r="D246" s="492"/>
      <c r="E246" s="492"/>
      <c r="F246" s="493"/>
      <c r="G246" s="492"/>
      <c r="H246" s="492"/>
      <c r="I246" s="492"/>
      <c r="J246" s="492"/>
      <c r="K246" s="492"/>
      <c r="L246" s="492"/>
      <c r="M246" s="492"/>
      <c r="N246" s="492"/>
      <c r="O246" s="492"/>
      <c r="P246" s="492"/>
    </row>
    <row r="247" spans="1:16">
      <c r="A247" s="507"/>
      <c r="B247" s="511"/>
      <c r="C247" s="492"/>
      <c r="D247" s="492"/>
      <c r="E247" s="492"/>
      <c r="F247" s="493"/>
      <c r="G247" s="492"/>
      <c r="H247" s="492"/>
      <c r="I247" s="492"/>
      <c r="J247" s="492"/>
      <c r="K247" s="492"/>
      <c r="L247" s="492"/>
      <c r="M247" s="492"/>
      <c r="N247" s="492"/>
      <c r="O247" s="492"/>
      <c r="P247" s="492"/>
    </row>
    <row r="248" spans="1:16">
      <c r="A248" s="507"/>
      <c r="B248" s="511"/>
      <c r="C248" s="492"/>
      <c r="D248" s="492"/>
      <c r="E248" s="492"/>
      <c r="F248" s="493"/>
      <c r="G248" s="492"/>
      <c r="H248" s="492"/>
      <c r="I248" s="492"/>
      <c r="J248" s="492"/>
      <c r="K248" s="492"/>
      <c r="L248" s="492"/>
      <c r="M248" s="492"/>
      <c r="N248" s="492"/>
      <c r="O248" s="492"/>
      <c r="P248" s="492"/>
    </row>
    <row r="249" spans="1:16">
      <c r="A249" s="507"/>
      <c r="B249" s="511"/>
      <c r="C249" s="492"/>
      <c r="D249" s="492"/>
      <c r="E249" s="492"/>
      <c r="F249" s="493"/>
      <c r="G249" s="492"/>
      <c r="H249" s="492"/>
      <c r="I249" s="492"/>
      <c r="J249" s="492"/>
      <c r="K249" s="492"/>
      <c r="L249" s="492"/>
      <c r="M249" s="492"/>
      <c r="N249" s="492"/>
      <c r="O249" s="492"/>
      <c r="P249" s="492"/>
    </row>
    <row r="250" spans="1:16">
      <c r="A250" s="507"/>
      <c r="B250" s="511"/>
      <c r="C250" s="492"/>
      <c r="D250" s="492"/>
      <c r="E250" s="492"/>
      <c r="F250" s="493"/>
      <c r="G250" s="492"/>
      <c r="H250" s="492"/>
      <c r="I250" s="492"/>
      <c r="J250" s="492"/>
      <c r="K250" s="492"/>
      <c r="L250" s="492"/>
      <c r="M250" s="492"/>
      <c r="N250" s="492"/>
      <c r="O250" s="492"/>
      <c r="P250" s="492"/>
    </row>
    <row r="251" spans="1:16">
      <c r="A251" s="507"/>
      <c r="B251" s="511"/>
      <c r="C251" s="492"/>
      <c r="D251" s="492"/>
      <c r="E251" s="492"/>
      <c r="F251" s="493"/>
      <c r="G251" s="492"/>
      <c r="H251" s="492"/>
      <c r="I251" s="492"/>
      <c r="J251" s="492"/>
      <c r="K251" s="492"/>
      <c r="L251" s="492"/>
      <c r="M251" s="492"/>
      <c r="N251" s="492"/>
      <c r="O251" s="492"/>
      <c r="P251" s="492"/>
    </row>
    <row r="252" spans="1:16">
      <c r="A252" s="507"/>
      <c r="B252" s="511"/>
      <c r="C252" s="492"/>
      <c r="D252" s="492"/>
      <c r="E252" s="492"/>
      <c r="F252" s="493"/>
      <c r="G252" s="492"/>
      <c r="H252" s="492"/>
      <c r="I252" s="492"/>
      <c r="J252" s="492"/>
      <c r="K252" s="492"/>
      <c r="L252" s="492"/>
      <c r="M252" s="492"/>
      <c r="N252" s="492"/>
      <c r="O252" s="492"/>
      <c r="P252" s="492"/>
    </row>
    <row r="253" spans="1:16">
      <c r="A253" s="507"/>
      <c r="B253" s="511"/>
      <c r="C253" s="492"/>
      <c r="D253" s="492"/>
      <c r="E253" s="492"/>
      <c r="F253" s="493"/>
      <c r="G253" s="492"/>
      <c r="H253" s="492"/>
      <c r="I253" s="492"/>
      <c r="J253" s="492"/>
      <c r="K253" s="492"/>
      <c r="L253" s="492"/>
      <c r="M253" s="492"/>
      <c r="N253" s="492"/>
      <c r="O253" s="492"/>
      <c r="P253" s="492"/>
    </row>
    <row r="254" spans="1:16">
      <c r="A254" s="507"/>
      <c r="B254" s="511"/>
      <c r="C254" s="492"/>
      <c r="D254" s="492"/>
      <c r="E254" s="492"/>
      <c r="F254" s="493"/>
      <c r="G254" s="492"/>
      <c r="H254" s="492"/>
      <c r="I254" s="492"/>
      <c r="J254" s="492"/>
      <c r="K254" s="492"/>
      <c r="L254" s="492"/>
      <c r="M254" s="492"/>
      <c r="N254" s="492"/>
      <c r="O254" s="492"/>
      <c r="P254" s="492"/>
    </row>
    <row r="255" spans="1:16">
      <c r="A255" s="507"/>
      <c r="B255" s="511"/>
      <c r="C255" s="492"/>
      <c r="D255" s="492"/>
      <c r="E255" s="492"/>
      <c r="F255" s="493"/>
      <c r="G255" s="492"/>
      <c r="H255" s="492"/>
      <c r="I255" s="492"/>
      <c r="J255" s="492"/>
      <c r="K255" s="492"/>
      <c r="L255" s="492"/>
      <c r="M255" s="492"/>
      <c r="N255" s="492"/>
      <c r="O255" s="492"/>
      <c r="P255" s="492"/>
    </row>
    <row r="256" spans="1:16">
      <c r="A256" s="507"/>
      <c r="B256" s="511"/>
      <c r="C256" s="492"/>
      <c r="D256" s="492"/>
      <c r="E256" s="492"/>
      <c r="F256" s="493"/>
      <c r="G256" s="492"/>
      <c r="H256" s="492"/>
      <c r="I256" s="492"/>
      <c r="J256" s="492"/>
      <c r="K256" s="492"/>
      <c r="L256" s="492"/>
      <c r="M256" s="492"/>
      <c r="N256" s="492"/>
      <c r="O256" s="492"/>
      <c r="P256" s="492"/>
    </row>
    <row r="257" spans="1:16">
      <c r="A257" s="507"/>
      <c r="B257" s="511"/>
      <c r="C257" s="492"/>
      <c r="D257" s="492"/>
      <c r="E257" s="492"/>
      <c r="F257" s="493"/>
      <c r="G257" s="492"/>
      <c r="H257" s="492"/>
      <c r="I257" s="492"/>
      <c r="J257" s="492"/>
      <c r="K257" s="492"/>
      <c r="L257" s="492"/>
      <c r="M257" s="492"/>
      <c r="N257" s="492"/>
      <c r="O257" s="492"/>
      <c r="P257" s="492"/>
    </row>
    <row r="258" spans="1:16">
      <c r="A258" s="507"/>
      <c r="B258" s="511"/>
      <c r="C258" s="492"/>
      <c r="D258" s="492"/>
      <c r="E258" s="492"/>
      <c r="F258" s="493"/>
      <c r="G258" s="492"/>
      <c r="H258" s="492"/>
      <c r="I258" s="492"/>
      <c r="J258" s="492"/>
      <c r="K258" s="492"/>
      <c r="L258" s="492"/>
      <c r="M258" s="492"/>
      <c r="N258" s="492"/>
      <c r="O258" s="492"/>
      <c r="P258" s="492"/>
    </row>
    <row r="259" spans="1:16">
      <c r="A259" s="507"/>
      <c r="B259" s="511"/>
      <c r="C259" s="492"/>
      <c r="D259" s="492"/>
      <c r="E259" s="492"/>
      <c r="F259" s="493"/>
      <c r="G259" s="492"/>
      <c r="H259" s="492"/>
      <c r="I259" s="492"/>
      <c r="J259" s="492"/>
      <c r="K259" s="492"/>
      <c r="L259" s="492"/>
      <c r="M259" s="492"/>
      <c r="N259" s="492"/>
      <c r="O259" s="492"/>
      <c r="P259" s="492"/>
    </row>
    <row r="260" spans="1:16">
      <c r="A260" s="507"/>
      <c r="B260" s="511"/>
      <c r="C260" s="492"/>
      <c r="D260" s="492"/>
      <c r="E260" s="492"/>
      <c r="F260" s="493"/>
      <c r="G260" s="492"/>
      <c r="H260" s="492"/>
      <c r="I260" s="492"/>
      <c r="J260" s="492"/>
      <c r="K260" s="492"/>
      <c r="L260" s="492"/>
      <c r="M260" s="492"/>
      <c r="N260" s="492"/>
      <c r="O260" s="492"/>
      <c r="P260" s="492"/>
    </row>
    <row r="261" spans="1:16">
      <c r="A261" s="507"/>
      <c r="B261" s="511"/>
      <c r="C261" s="492"/>
      <c r="D261" s="492"/>
      <c r="E261" s="492"/>
      <c r="F261" s="493"/>
      <c r="G261" s="492"/>
      <c r="H261" s="492"/>
      <c r="I261" s="492"/>
      <c r="J261" s="492"/>
      <c r="K261" s="492"/>
      <c r="L261" s="492"/>
      <c r="M261" s="492"/>
      <c r="N261" s="492"/>
      <c r="O261" s="492"/>
      <c r="P261" s="492"/>
    </row>
    <row r="262" spans="1:16">
      <c r="A262" s="507"/>
      <c r="B262" s="511"/>
      <c r="C262" s="492"/>
      <c r="D262" s="492"/>
      <c r="E262" s="492"/>
      <c r="F262" s="493"/>
      <c r="G262" s="492"/>
      <c r="H262" s="492"/>
      <c r="I262" s="492"/>
      <c r="J262" s="492"/>
      <c r="K262" s="492"/>
      <c r="L262" s="492"/>
      <c r="M262" s="492"/>
      <c r="N262" s="492"/>
      <c r="O262" s="492"/>
      <c r="P262" s="492"/>
    </row>
    <row r="263" spans="1:16">
      <c r="A263" s="507"/>
      <c r="B263" s="511"/>
      <c r="C263" s="492"/>
      <c r="D263" s="492"/>
      <c r="E263" s="492"/>
      <c r="F263" s="493"/>
      <c r="G263" s="492"/>
      <c r="H263" s="492"/>
      <c r="I263" s="492"/>
      <c r="J263" s="492"/>
      <c r="K263" s="492"/>
      <c r="L263" s="492"/>
      <c r="M263" s="492"/>
      <c r="N263" s="492"/>
      <c r="O263" s="492"/>
      <c r="P263" s="492"/>
    </row>
    <row r="264" spans="1:16">
      <c r="A264" s="507"/>
      <c r="B264" s="511"/>
      <c r="C264" s="492"/>
      <c r="D264" s="492"/>
      <c r="E264" s="492"/>
      <c r="F264" s="493"/>
      <c r="G264" s="492"/>
      <c r="H264" s="492"/>
      <c r="I264" s="492"/>
      <c r="J264" s="492"/>
      <c r="K264" s="492"/>
      <c r="L264" s="492"/>
      <c r="M264" s="492"/>
      <c r="N264" s="492"/>
      <c r="O264" s="492"/>
      <c r="P264" s="492"/>
    </row>
    <row r="265" spans="1:16">
      <c r="A265" s="507"/>
      <c r="B265" s="511"/>
      <c r="C265" s="492"/>
      <c r="D265" s="492"/>
      <c r="E265" s="492"/>
      <c r="F265" s="493"/>
      <c r="G265" s="492"/>
      <c r="H265" s="492"/>
      <c r="I265" s="492"/>
      <c r="J265" s="492"/>
      <c r="K265" s="492"/>
      <c r="L265" s="492"/>
      <c r="M265" s="492"/>
      <c r="N265" s="492"/>
      <c r="O265" s="492"/>
      <c r="P265" s="492"/>
    </row>
    <row r="266" spans="1:16">
      <c r="A266" s="507"/>
      <c r="B266" s="511"/>
      <c r="C266" s="492"/>
      <c r="D266" s="492"/>
      <c r="E266" s="492"/>
      <c r="F266" s="493"/>
      <c r="G266" s="492"/>
      <c r="H266" s="492"/>
      <c r="I266" s="492"/>
      <c r="J266" s="492"/>
      <c r="K266" s="492"/>
      <c r="L266" s="492"/>
      <c r="M266" s="492"/>
      <c r="N266" s="492"/>
      <c r="O266" s="492"/>
      <c r="P266" s="492"/>
    </row>
    <row r="267" spans="1:16">
      <c r="A267" s="507"/>
      <c r="B267" s="511"/>
      <c r="C267" s="492"/>
      <c r="D267" s="492"/>
      <c r="E267" s="492"/>
      <c r="F267" s="493"/>
      <c r="G267" s="492"/>
      <c r="H267" s="492"/>
      <c r="I267" s="492"/>
      <c r="J267" s="492"/>
      <c r="K267" s="492"/>
      <c r="L267" s="492"/>
      <c r="M267" s="492"/>
      <c r="N267" s="492"/>
      <c r="O267" s="492"/>
      <c r="P267" s="492"/>
    </row>
    <row r="268" spans="1:16">
      <c r="A268" s="507"/>
      <c r="B268" s="511"/>
      <c r="C268" s="492"/>
      <c r="D268" s="492"/>
      <c r="E268" s="492"/>
      <c r="F268" s="493"/>
      <c r="G268" s="492"/>
      <c r="H268" s="492"/>
      <c r="I268" s="492"/>
      <c r="J268" s="492"/>
      <c r="K268" s="492"/>
      <c r="L268" s="492"/>
      <c r="M268" s="492"/>
      <c r="N268" s="492"/>
      <c r="O268" s="492"/>
      <c r="P268" s="492"/>
    </row>
    <row r="269" spans="1:16">
      <c r="A269" s="507"/>
      <c r="B269" s="511"/>
      <c r="C269" s="492"/>
      <c r="D269" s="492"/>
      <c r="E269" s="492"/>
      <c r="F269" s="493"/>
      <c r="G269" s="492"/>
      <c r="H269" s="492"/>
      <c r="I269" s="492"/>
      <c r="J269" s="492"/>
      <c r="K269" s="492"/>
      <c r="L269" s="492"/>
      <c r="M269" s="492"/>
      <c r="N269" s="492"/>
      <c r="O269" s="492"/>
      <c r="P269" s="492"/>
    </row>
    <row r="270" spans="1:16">
      <c r="A270" s="507"/>
      <c r="B270" s="511"/>
      <c r="C270" s="492"/>
      <c r="D270" s="492"/>
      <c r="E270" s="492"/>
      <c r="F270" s="493"/>
      <c r="G270" s="492"/>
      <c r="H270" s="492"/>
      <c r="I270" s="492"/>
      <c r="J270" s="492"/>
      <c r="K270" s="492"/>
      <c r="L270" s="492"/>
      <c r="M270" s="492"/>
      <c r="N270" s="492"/>
      <c r="O270" s="492"/>
      <c r="P270" s="492"/>
    </row>
    <row r="271" spans="1:16">
      <c r="A271" s="507"/>
      <c r="B271" s="511"/>
      <c r="C271" s="492"/>
      <c r="D271" s="492"/>
      <c r="E271" s="492"/>
      <c r="F271" s="493"/>
      <c r="G271" s="492"/>
      <c r="H271" s="492"/>
      <c r="I271" s="492"/>
      <c r="J271" s="492"/>
      <c r="K271" s="492"/>
      <c r="L271" s="492"/>
      <c r="M271" s="492"/>
      <c r="N271" s="492"/>
      <c r="O271" s="492"/>
      <c r="P271" s="492"/>
    </row>
    <row r="272" spans="1:16">
      <c r="A272" s="507"/>
      <c r="B272" s="511"/>
      <c r="C272" s="492"/>
      <c r="D272" s="492"/>
      <c r="E272" s="492"/>
      <c r="F272" s="493"/>
      <c r="G272" s="492"/>
      <c r="H272" s="492"/>
      <c r="I272" s="492"/>
      <c r="J272" s="492"/>
      <c r="K272" s="492"/>
      <c r="L272" s="492"/>
      <c r="M272" s="492"/>
      <c r="N272" s="492"/>
      <c r="O272" s="492"/>
      <c r="P272" s="492"/>
    </row>
    <row r="273" spans="1:16">
      <c r="A273" s="507"/>
      <c r="B273" s="511"/>
      <c r="C273" s="492"/>
      <c r="D273" s="492"/>
      <c r="E273" s="492"/>
      <c r="F273" s="493"/>
      <c r="G273" s="492"/>
      <c r="H273" s="492"/>
      <c r="I273" s="492"/>
      <c r="J273" s="492"/>
      <c r="K273" s="492"/>
      <c r="L273" s="492"/>
      <c r="M273" s="492"/>
      <c r="N273" s="492"/>
      <c r="O273" s="492"/>
      <c r="P273" s="492"/>
    </row>
    <row r="274" spans="1:16">
      <c r="A274" s="507"/>
      <c r="B274" s="511"/>
      <c r="C274" s="492"/>
      <c r="D274" s="492"/>
      <c r="E274" s="492"/>
      <c r="F274" s="493"/>
      <c r="G274" s="492"/>
      <c r="H274" s="492"/>
      <c r="I274" s="492"/>
      <c r="J274" s="492"/>
      <c r="K274" s="492"/>
      <c r="L274" s="492"/>
      <c r="M274" s="492"/>
      <c r="N274" s="492"/>
      <c r="O274" s="492"/>
      <c r="P274" s="492"/>
    </row>
    <row r="275" spans="1:16">
      <c r="A275" s="507"/>
      <c r="B275" s="511"/>
      <c r="C275" s="492"/>
      <c r="D275" s="492"/>
      <c r="E275" s="492"/>
      <c r="F275" s="493"/>
      <c r="G275" s="492"/>
      <c r="H275" s="492"/>
      <c r="I275" s="492"/>
      <c r="J275" s="492"/>
      <c r="K275" s="492"/>
      <c r="L275" s="492"/>
      <c r="M275" s="492"/>
      <c r="N275" s="492"/>
      <c r="O275" s="492"/>
      <c r="P275" s="492"/>
    </row>
    <row r="276" spans="1:16">
      <c r="A276" s="507"/>
      <c r="B276" s="511"/>
      <c r="C276" s="492"/>
      <c r="D276" s="492"/>
      <c r="E276" s="492"/>
      <c r="F276" s="493"/>
      <c r="G276" s="492"/>
      <c r="H276" s="492"/>
      <c r="I276" s="492"/>
      <c r="J276" s="492"/>
      <c r="K276" s="492"/>
      <c r="L276" s="492"/>
      <c r="M276" s="492"/>
      <c r="N276" s="492"/>
      <c r="O276" s="492"/>
      <c r="P276" s="492"/>
    </row>
    <row r="277" spans="1:16">
      <c r="A277" s="507"/>
      <c r="B277" s="511"/>
      <c r="C277" s="492"/>
      <c r="D277" s="492"/>
      <c r="E277" s="492"/>
      <c r="F277" s="493"/>
      <c r="G277" s="492"/>
      <c r="H277" s="492"/>
      <c r="I277" s="492"/>
      <c r="J277" s="492"/>
      <c r="K277" s="492"/>
      <c r="L277" s="492"/>
      <c r="M277" s="492"/>
      <c r="N277" s="492"/>
      <c r="O277" s="492"/>
      <c r="P277" s="492"/>
    </row>
    <row r="278" spans="1:16">
      <c r="A278" s="507"/>
      <c r="B278" s="511"/>
      <c r="C278" s="492"/>
      <c r="D278" s="492"/>
      <c r="E278" s="492"/>
      <c r="F278" s="493"/>
      <c r="G278" s="492"/>
      <c r="H278" s="492"/>
      <c r="I278" s="492"/>
      <c r="J278" s="492"/>
      <c r="K278" s="492"/>
      <c r="L278" s="492"/>
      <c r="M278" s="492"/>
      <c r="N278" s="492"/>
      <c r="O278" s="492"/>
      <c r="P278" s="492"/>
    </row>
    <row r="279" spans="1:16">
      <c r="A279" s="507"/>
      <c r="B279" s="511"/>
      <c r="C279" s="492"/>
      <c r="D279" s="492"/>
      <c r="E279" s="492"/>
      <c r="F279" s="493"/>
      <c r="G279" s="492"/>
      <c r="H279" s="492"/>
      <c r="I279" s="492"/>
      <c r="J279" s="492"/>
      <c r="K279" s="492"/>
      <c r="L279" s="492"/>
      <c r="M279" s="492"/>
      <c r="N279" s="492"/>
      <c r="O279" s="492"/>
      <c r="P279" s="492"/>
    </row>
    <row r="280" spans="1:16">
      <c r="A280" s="507"/>
      <c r="B280" s="511"/>
      <c r="C280" s="492"/>
      <c r="D280" s="492"/>
      <c r="E280" s="492"/>
      <c r="F280" s="493"/>
      <c r="G280" s="492"/>
      <c r="H280" s="492"/>
      <c r="I280" s="492"/>
      <c r="J280" s="492"/>
      <c r="K280" s="492"/>
      <c r="L280" s="492"/>
      <c r="M280" s="492"/>
      <c r="N280" s="492"/>
      <c r="O280" s="492"/>
      <c r="P280" s="492"/>
    </row>
    <row r="281" spans="1:16">
      <c r="A281" s="507"/>
      <c r="B281" s="511"/>
      <c r="C281" s="492"/>
      <c r="D281" s="492"/>
      <c r="E281" s="492"/>
      <c r="F281" s="493"/>
      <c r="G281" s="492"/>
      <c r="H281" s="492"/>
      <c r="I281" s="492"/>
      <c r="J281" s="492"/>
      <c r="K281" s="492"/>
      <c r="L281" s="492"/>
      <c r="M281" s="492"/>
      <c r="N281" s="492"/>
      <c r="O281" s="492"/>
      <c r="P281" s="492"/>
    </row>
    <row r="282" spans="1:16">
      <c r="A282" s="507"/>
      <c r="B282" s="511"/>
      <c r="C282" s="492"/>
      <c r="D282" s="492"/>
      <c r="E282" s="492"/>
      <c r="F282" s="493"/>
      <c r="G282" s="492"/>
      <c r="H282" s="492"/>
      <c r="I282" s="492"/>
      <c r="J282" s="492"/>
      <c r="K282" s="492"/>
      <c r="L282" s="492"/>
      <c r="M282" s="492"/>
      <c r="N282" s="492"/>
      <c r="O282" s="492"/>
      <c r="P282" s="492"/>
    </row>
    <row r="283" spans="1:16">
      <c r="A283" s="507"/>
      <c r="B283" s="511"/>
      <c r="C283" s="492"/>
      <c r="D283" s="492"/>
      <c r="E283" s="492"/>
      <c r="F283" s="493"/>
      <c r="G283" s="492"/>
      <c r="H283" s="492"/>
      <c r="I283" s="492"/>
      <c r="J283" s="492"/>
      <c r="K283" s="492"/>
      <c r="L283" s="492"/>
      <c r="M283" s="492"/>
      <c r="N283" s="492"/>
      <c r="O283" s="492"/>
      <c r="P283" s="492"/>
    </row>
    <row r="284" spans="1:16">
      <c r="A284" s="507"/>
      <c r="B284" s="511"/>
      <c r="C284" s="492"/>
      <c r="D284" s="492"/>
      <c r="E284" s="492"/>
      <c r="F284" s="493"/>
      <c r="G284" s="492"/>
      <c r="H284" s="492"/>
      <c r="I284" s="492"/>
      <c r="J284" s="492"/>
      <c r="K284" s="492"/>
      <c r="L284" s="492"/>
      <c r="M284" s="492"/>
      <c r="N284" s="492"/>
      <c r="O284" s="492"/>
      <c r="P284" s="492"/>
    </row>
  </sheetData>
  <mergeCells count="10">
    <mergeCell ref="A44:C44"/>
    <mergeCell ref="A45:C45"/>
    <mergeCell ref="A46:C46"/>
    <mergeCell ref="A84:B84"/>
    <mergeCell ref="A3:C3"/>
    <mergeCell ref="A4:C4"/>
    <mergeCell ref="A5:C5"/>
    <mergeCell ref="A6:C6"/>
    <mergeCell ref="A37:B37"/>
    <mergeCell ref="A43:C43"/>
  </mergeCells>
  <printOptions horizontalCentered="1"/>
  <pageMargins left="0.94488188976377963" right="0.15748031496062992" top="0.74803149606299213" bottom="0.6692913385826772" header="0" footer="0"/>
  <pageSetup orientation="portrait" r:id="rId1"/>
  <rowBreaks count="1" manualBreakCount="1">
    <brk id="40" max="3" man="1"/>
  </rowBreaks>
  <colBreaks count="1" manualBreakCount="1">
    <brk id="4" max="104857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rgb="FF00B0F0"/>
    <pageSetUpPr fitToPage="1"/>
  </sheetPr>
  <dimension ref="B1:G1014"/>
  <sheetViews>
    <sheetView showGridLines="0" topLeftCell="B1" zoomScaleNormal="100" zoomScaleSheetLayoutView="179" zoomScalePageLayoutView="90" workbookViewId="0">
      <selection activeCell="B6" sqref="B6:D6"/>
    </sheetView>
  </sheetViews>
  <sheetFormatPr baseColWidth="10" defaultColWidth="14.28515625" defaultRowHeight="15" customHeight="1"/>
  <cols>
    <col min="1" max="1" width="2.42578125" style="519" customWidth="1"/>
    <col min="2" max="2" width="86.140625" style="516" customWidth="1"/>
    <col min="3" max="3" width="17.28515625" style="517" customWidth="1"/>
    <col min="4" max="4" width="16.28515625" style="518" customWidth="1"/>
    <col min="5" max="17" width="10.7109375" style="519" customWidth="1"/>
    <col min="18" max="16384" width="14.28515625" style="519"/>
  </cols>
  <sheetData>
    <row r="1" spans="2:7" ht="22.5" customHeight="1"/>
    <row r="2" spans="2:7" s="520" customFormat="1" ht="12" customHeight="1">
      <c r="B2" s="1670" t="s">
        <v>284</v>
      </c>
      <c r="C2" s="1670"/>
      <c r="D2" s="1670"/>
      <c r="E2" s="1671"/>
      <c r="F2" s="1671"/>
      <c r="G2" s="1671"/>
    </row>
    <row r="3" spans="2:7" s="520" customFormat="1" ht="12" customHeight="1">
      <c r="B3" s="1670" t="s">
        <v>1002</v>
      </c>
      <c r="C3" s="1670"/>
      <c r="D3" s="1670"/>
    </row>
    <row r="4" spans="2:7" s="520" customFormat="1" ht="12" customHeight="1">
      <c r="B4" s="1670" t="s">
        <v>266</v>
      </c>
      <c r="C4" s="1670"/>
      <c r="D4" s="1670"/>
    </row>
    <row r="5" spans="2:7" s="520" customFormat="1" ht="12" customHeight="1">
      <c r="B5" s="1670" t="s">
        <v>279</v>
      </c>
      <c r="C5" s="1670"/>
      <c r="D5" s="1670"/>
    </row>
    <row r="6" spans="2:7" s="520" customFormat="1" ht="12" customHeight="1">
      <c r="B6" s="1669" t="s">
        <v>264</v>
      </c>
      <c r="C6" s="1669"/>
      <c r="D6" s="1669"/>
    </row>
    <row r="7" spans="2:7" s="520" customFormat="1" ht="5.25" customHeight="1">
      <c r="B7" s="521"/>
      <c r="C7" s="521"/>
      <c r="D7" s="521"/>
    </row>
    <row r="8" spans="2:7" ht="12.75">
      <c r="B8" s="522" t="s">
        <v>0</v>
      </c>
      <c r="C8" s="523">
        <f>'[10]ESTADO DE SITUACIÓN FINAN 2'!D8</f>
        <v>2023</v>
      </c>
      <c r="D8" s="523">
        <f>'[10]ESTADO DE SITUACIÓN FINAN 2'!E8</f>
        <v>2022</v>
      </c>
    </row>
    <row r="9" spans="2:7" ht="12.75">
      <c r="B9" s="524" t="s">
        <v>55</v>
      </c>
      <c r="C9" s="525"/>
      <c r="D9" s="525"/>
    </row>
    <row r="10" spans="2:7" ht="12.75">
      <c r="B10" s="526" t="s">
        <v>56</v>
      </c>
      <c r="C10" s="527">
        <v>5050403836</v>
      </c>
      <c r="D10" s="527">
        <v>3965691909</v>
      </c>
    </row>
    <row r="11" spans="2:7" ht="12.75">
      <c r="B11" s="528" t="s">
        <v>57</v>
      </c>
      <c r="C11" s="529">
        <v>1846163237</v>
      </c>
      <c r="D11" s="530">
        <v>1621870627</v>
      </c>
    </row>
    <row r="12" spans="2:7" ht="12.75">
      <c r="B12" s="528" t="s">
        <v>58</v>
      </c>
      <c r="C12" s="529">
        <v>0</v>
      </c>
      <c r="D12" s="530">
        <v>0</v>
      </c>
    </row>
    <row r="13" spans="2:7" ht="33" customHeight="1">
      <c r="B13" s="528" t="s">
        <v>59</v>
      </c>
      <c r="C13" s="529">
        <v>0</v>
      </c>
      <c r="D13" s="530">
        <v>0</v>
      </c>
    </row>
    <row r="14" spans="2:7" ht="12.75">
      <c r="B14" s="528" t="s">
        <v>60</v>
      </c>
      <c r="C14" s="529">
        <v>2250191609</v>
      </c>
      <c r="D14" s="530">
        <v>1913333053</v>
      </c>
    </row>
    <row r="15" spans="2:7" ht="12.75">
      <c r="B15" s="528" t="s">
        <v>61</v>
      </c>
      <c r="C15" s="529">
        <v>601268083</v>
      </c>
      <c r="D15" s="530">
        <v>266343422</v>
      </c>
    </row>
    <row r="16" spans="2:7" ht="12.75">
      <c r="B16" s="528" t="s">
        <v>62</v>
      </c>
      <c r="C16" s="529">
        <v>352780906</v>
      </c>
      <c r="D16" s="530">
        <v>164144808</v>
      </c>
    </row>
    <row r="17" spans="2:4" ht="12.75">
      <c r="B17" s="528" t="s">
        <v>63</v>
      </c>
      <c r="C17" s="529">
        <v>0</v>
      </c>
      <c r="D17" s="530">
        <v>0</v>
      </c>
    </row>
    <row r="18" spans="2:4" ht="6" customHeight="1">
      <c r="B18" s="531"/>
      <c r="C18" s="529"/>
      <c r="D18" s="530"/>
    </row>
    <row r="19" spans="2:4" ht="38.25">
      <c r="B19" s="526" t="s">
        <v>64</v>
      </c>
      <c r="C19" s="532">
        <v>35340520192</v>
      </c>
      <c r="D19" s="532">
        <v>28973572709</v>
      </c>
    </row>
    <row r="20" spans="2:4" ht="25.5">
      <c r="B20" s="528" t="s">
        <v>65</v>
      </c>
      <c r="C20" s="529">
        <v>91962632304</v>
      </c>
      <c r="D20" s="530">
        <v>84749653059</v>
      </c>
    </row>
    <row r="21" spans="2:4" ht="25.5">
      <c r="B21" s="528" t="s">
        <v>218</v>
      </c>
      <c r="C21" s="529">
        <v>-56622112112</v>
      </c>
      <c r="D21" s="530">
        <v>-55776080350</v>
      </c>
    </row>
    <row r="22" spans="2:4" ht="6" customHeight="1">
      <c r="B22" s="531"/>
      <c r="C22" s="529"/>
      <c r="D22" s="530"/>
    </row>
    <row r="23" spans="2:4" ht="12.75">
      <c r="B23" s="526" t="s">
        <v>66</v>
      </c>
      <c r="C23" s="527">
        <v>189780503</v>
      </c>
      <c r="D23" s="527">
        <v>52381827</v>
      </c>
    </row>
    <row r="24" spans="2:4" ht="12.75">
      <c r="B24" s="528" t="s">
        <v>67</v>
      </c>
      <c r="C24" s="529">
        <v>189780503</v>
      </c>
      <c r="D24" s="530">
        <v>52381827</v>
      </c>
    </row>
    <row r="25" spans="2:4" ht="12.75">
      <c r="B25" s="528" t="s">
        <v>68</v>
      </c>
      <c r="C25" s="529">
        <v>0</v>
      </c>
      <c r="D25" s="530">
        <v>0</v>
      </c>
    </row>
    <row r="26" spans="2:4" ht="12.75">
      <c r="B26" s="528" t="s">
        <v>69</v>
      </c>
      <c r="C26" s="529">
        <v>0</v>
      </c>
      <c r="D26" s="530">
        <v>0</v>
      </c>
    </row>
    <row r="27" spans="2:4" ht="12.75">
      <c r="B27" s="528" t="s">
        <v>70</v>
      </c>
      <c r="C27" s="529">
        <v>0</v>
      </c>
      <c r="D27" s="530">
        <v>0</v>
      </c>
    </row>
    <row r="28" spans="2:4" ht="12.75">
      <c r="B28" s="528" t="s">
        <v>71</v>
      </c>
      <c r="C28" s="529">
        <v>0</v>
      </c>
      <c r="D28" s="530">
        <v>0</v>
      </c>
    </row>
    <row r="29" spans="2:4" ht="6" customHeight="1">
      <c r="B29" s="531"/>
      <c r="C29" s="529"/>
      <c r="D29" s="530"/>
    </row>
    <row r="30" spans="2:4" ht="12.75">
      <c r="B30" s="533" t="s">
        <v>72</v>
      </c>
      <c r="C30" s="527">
        <v>40580704530</v>
      </c>
      <c r="D30" s="527">
        <v>32991646446</v>
      </c>
    </row>
    <row r="31" spans="2:4" ht="9.75" customHeight="1">
      <c r="B31" s="526"/>
      <c r="C31" s="527"/>
      <c r="D31" s="534"/>
    </row>
    <row r="32" spans="2:4" ht="9.75" customHeight="1">
      <c r="B32" s="533" t="s">
        <v>73</v>
      </c>
      <c r="C32" s="527"/>
      <c r="D32" s="534"/>
    </row>
    <row r="33" spans="2:4" ht="12.75">
      <c r="B33" s="526" t="s">
        <v>74</v>
      </c>
      <c r="C33" s="527">
        <v>10697301855</v>
      </c>
      <c r="D33" s="527">
        <v>8886368234</v>
      </c>
    </row>
    <row r="34" spans="2:4" ht="12.75">
      <c r="B34" s="528" t="s">
        <v>75</v>
      </c>
      <c r="C34" s="529">
        <v>7084257273</v>
      </c>
      <c r="D34" s="530">
        <v>5952319076</v>
      </c>
    </row>
    <row r="35" spans="2:4" ht="12.75">
      <c r="B35" s="528" t="s">
        <v>76</v>
      </c>
      <c r="C35" s="529">
        <v>994749753</v>
      </c>
      <c r="D35" s="530">
        <v>499196329</v>
      </c>
    </row>
    <row r="36" spans="2:4" ht="12.75">
      <c r="B36" s="528" t="s">
        <v>77</v>
      </c>
      <c r="C36" s="529">
        <v>2618294829</v>
      </c>
      <c r="D36" s="530">
        <v>2434852829</v>
      </c>
    </row>
    <row r="37" spans="2:4" ht="6" customHeight="1">
      <c r="B37" s="526"/>
      <c r="C37" s="527"/>
      <c r="D37" s="534"/>
    </row>
    <row r="38" spans="2:4" ht="12.75">
      <c r="B38" s="526" t="s">
        <v>78</v>
      </c>
      <c r="C38" s="527">
        <v>1588592781</v>
      </c>
      <c r="D38" s="527">
        <v>2102919386</v>
      </c>
    </row>
    <row r="39" spans="2:4" ht="12.75">
      <c r="B39" s="528" t="s">
        <v>79</v>
      </c>
      <c r="C39" s="529">
        <v>2681040</v>
      </c>
      <c r="D39" s="530">
        <v>521682761</v>
      </c>
    </row>
    <row r="40" spans="2:4" ht="12.75">
      <c r="B40" s="528" t="s">
        <v>80</v>
      </c>
      <c r="C40" s="529">
        <v>213407298</v>
      </c>
      <c r="D40" s="530">
        <v>676969395</v>
      </c>
    </row>
    <row r="41" spans="2:4" ht="12.75">
      <c r="B41" s="528" t="s">
        <v>81</v>
      </c>
      <c r="C41" s="529">
        <v>45549950</v>
      </c>
      <c r="D41" s="530">
        <v>30351796</v>
      </c>
    </row>
    <row r="42" spans="2:4" ht="12.75">
      <c r="B42" s="528" t="s">
        <v>82</v>
      </c>
      <c r="C42" s="529">
        <v>582750782</v>
      </c>
      <c r="D42" s="530">
        <v>324798592</v>
      </c>
    </row>
    <row r="43" spans="2:4" ht="12.75">
      <c r="B43" s="528" t="s">
        <v>83</v>
      </c>
      <c r="C43" s="529">
        <v>521335722</v>
      </c>
      <c r="D43" s="530">
        <v>489418804</v>
      </c>
    </row>
    <row r="44" spans="2:4" ht="12.75">
      <c r="B44" s="528" t="s">
        <v>84</v>
      </c>
      <c r="C44" s="529">
        <v>222867990</v>
      </c>
      <c r="D44" s="530">
        <v>44698039</v>
      </c>
    </row>
    <row r="45" spans="2:4" ht="12.75">
      <c r="B45" s="528" t="s">
        <v>85</v>
      </c>
      <c r="C45" s="529">
        <v>0</v>
      </c>
      <c r="D45" s="530">
        <v>0</v>
      </c>
    </row>
    <row r="46" spans="2:4" ht="12.75">
      <c r="B46" s="528" t="s">
        <v>86</v>
      </c>
      <c r="C46" s="529">
        <v>0</v>
      </c>
      <c r="D46" s="530">
        <v>15000000</v>
      </c>
    </row>
    <row r="47" spans="2:4" ht="12.75">
      <c r="B47" s="528" t="s">
        <v>87</v>
      </c>
      <c r="C47" s="529">
        <v>0</v>
      </c>
      <c r="D47" s="530">
        <v>0</v>
      </c>
    </row>
    <row r="48" spans="2:4" ht="6" customHeight="1">
      <c r="B48" s="526"/>
      <c r="C48" s="527"/>
      <c r="D48" s="534"/>
    </row>
    <row r="49" spans="2:4" ht="12.75">
      <c r="B49" s="526" t="s">
        <v>88</v>
      </c>
      <c r="C49" s="527">
        <v>20218750945</v>
      </c>
      <c r="D49" s="527">
        <v>17668349624</v>
      </c>
    </row>
    <row r="50" spans="2:4" ht="12.75">
      <c r="B50" s="528" t="s">
        <v>89</v>
      </c>
      <c r="C50" s="529">
        <v>7811057529</v>
      </c>
      <c r="D50" s="530">
        <v>7076573375</v>
      </c>
    </row>
    <row r="51" spans="2:4" ht="12.75">
      <c r="B51" s="528" t="s">
        <v>41</v>
      </c>
      <c r="C51" s="529">
        <v>12361488349</v>
      </c>
      <c r="D51" s="530">
        <v>10548014174</v>
      </c>
    </row>
    <row r="52" spans="2:4" ht="12.75">
      <c r="B52" s="528" t="s">
        <v>90</v>
      </c>
      <c r="C52" s="529">
        <v>46205067</v>
      </c>
      <c r="D52" s="530">
        <v>43762075</v>
      </c>
    </row>
    <row r="53" spans="2:4" ht="6" customHeight="1">
      <c r="B53" s="526"/>
      <c r="C53" s="527"/>
      <c r="D53" s="534"/>
    </row>
    <row r="54" spans="2:4" ht="12.75">
      <c r="B54" s="526" t="s">
        <v>91</v>
      </c>
      <c r="C54" s="527">
        <v>2085139701</v>
      </c>
      <c r="D54" s="527">
        <v>1565390298</v>
      </c>
    </row>
    <row r="55" spans="2:4" ht="12.75">
      <c r="B55" s="528" t="s">
        <v>92</v>
      </c>
      <c r="C55" s="529">
        <v>1955686880</v>
      </c>
      <c r="D55" s="530">
        <v>1365032818</v>
      </c>
    </row>
    <row r="56" spans="2:4" ht="12.75">
      <c r="B56" s="528" t="s">
        <v>93</v>
      </c>
      <c r="C56" s="529">
        <v>0</v>
      </c>
      <c r="D56" s="530">
        <v>0</v>
      </c>
    </row>
    <row r="57" spans="2:4" ht="12.75">
      <c r="B57" s="528" t="s">
        <v>94</v>
      </c>
      <c r="C57" s="529">
        <v>129452821</v>
      </c>
      <c r="D57" s="530">
        <v>38040981</v>
      </c>
    </row>
    <row r="58" spans="2:4" ht="12.75">
      <c r="B58" s="528" t="s">
        <v>95</v>
      </c>
      <c r="C58" s="529">
        <v>0</v>
      </c>
      <c r="D58" s="530">
        <v>162316499</v>
      </c>
    </row>
    <row r="59" spans="2:4" ht="12.75">
      <c r="B59" s="528" t="s">
        <v>273</v>
      </c>
      <c r="C59" s="529">
        <v>0</v>
      </c>
      <c r="D59" s="530">
        <v>0</v>
      </c>
    </row>
    <row r="60" spans="2:4" ht="6" customHeight="1">
      <c r="B60" s="526"/>
      <c r="C60" s="527"/>
      <c r="D60" s="534"/>
    </row>
    <row r="61" spans="2:4" ht="12.75">
      <c r="B61" s="526" t="s">
        <v>96</v>
      </c>
      <c r="C61" s="527">
        <v>285077833</v>
      </c>
      <c r="D61" s="527">
        <v>428507431</v>
      </c>
    </row>
    <row r="62" spans="2:4" ht="12.75">
      <c r="B62" s="528" t="s">
        <v>97</v>
      </c>
      <c r="C62" s="529">
        <v>285077833</v>
      </c>
      <c r="D62" s="530">
        <v>428507432</v>
      </c>
    </row>
    <row r="63" spans="2:4" ht="12.75">
      <c r="B63" s="528" t="s">
        <v>98</v>
      </c>
      <c r="C63" s="529">
        <v>0</v>
      </c>
      <c r="D63" s="530">
        <v>0</v>
      </c>
    </row>
    <row r="64" spans="2:4" ht="12.75">
      <c r="B64" s="528" t="s">
        <v>99</v>
      </c>
      <c r="C64" s="529">
        <v>0</v>
      </c>
      <c r="D64" s="530">
        <v>0</v>
      </c>
    </row>
    <row r="65" spans="2:5" ht="12.75">
      <c r="B65" s="528" t="s">
        <v>100</v>
      </c>
      <c r="C65" s="529">
        <v>0</v>
      </c>
      <c r="D65" s="530">
        <v>0</v>
      </c>
    </row>
    <row r="66" spans="2:5" ht="6" customHeight="1">
      <c r="B66" s="526"/>
      <c r="C66" s="527"/>
      <c r="D66" s="534"/>
    </row>
    <row r="67" spans="2:5" ht="12.75">
      <c r="B67" s="526" t="s">
        <v>101</v>
      </c>
      <c r="C67" s="527">
        <v>351888408</v>
      </c>
      <c r="D67" s="534">
        <v>754214454</v>
      </c>
    </row>
    <row r="68" spans="2:5" ht="12.75">
      <c r="B68" s="528" t="s">
        <v>102</v>
      </c>
      <c r="C68" s="529">
        <v>351888408</v>
      </c>
      <c r="D68" s="530">
        <v>754214454</v>
      </c>
    </row>
    <row r="69" spans="2:5" ht="6" customHeight="1">
      <c r="B69" s="535"/>
      <c r="C69" s="529"/>
      <c r="D69" s="530"/>
    </row>
    <row r="70" spans="2:5" ht="12.75">
      <c r="B70" s="533" t="s">
        <v>103</v>
      </c>
      <c r="C70" s="527">
        <v>35226751523</v>
      </c>
      <c r="D70" s="527">
        <v>31405749428</v>
      </c>
    </row>
    <row r="71" spans="2:5" ht="6" customHeight="1">
      <c r="B71" s="535"/>
      <c r="C71" s="527"/>
      <c r="D71" s="534"/>
    </row>
    <row r="72" spans="2:5" ht="12.75">
      <c r="B72" s="533" t="s">
        <v>104</v>
      </c>
      <c r="C72" s="527">
        <v>5353953008</v>
      </c>
      <c r="D72" s="527">
        <v>1585897018</v>
      </c>
    </row>
    <row r="73" spans="2:5" ht="6" customHeight="1">
      <c r="B73" s="536"/>
      <c r="C73" s="537"/>
      <c r="D73" s="538"/>
    </row>
    <row r="74" spans="2:5" ht="12.75">
      <c r="B74" s="516" t="s">
        <v>54</v>
      </c>
      <c r="C74" s="539"/>
      <c r="D74" s="540"/>
    </row>
    <row r="75" spans="2:5" ht="10.5" customHeight="1">
      <c r="C75" s="541"/>
      <c r="D75" s="542"/>
    </row>
    <row r="76" spans="2:5" ht="35.25" customHeight="1">
      <c r="B76" s="543"/>
      <c r="C76" s="544"/>
      <c r="E76" s="545"/>
    </row>
    <row r="77" spans="2:5" ht="14.25" customHeight="1">
      <c r="E77" s="546"/>
    </row>
    <row r="78" spans="2:5" ht="14.25" customHeight="1">
      <c r="E78" s="546"/>
    </row>
    <row r="79" spans="2:5" ht="14.25" customHeight="1">
      <c r="E79" s="546"/>
    </row>
    <row r="80" spans="2:5"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sheetData>
  <mergeCells count="6">
    <mergeCell ref="B6:D6"/>
    <mergeCell ref="B2:D2"/>
    <mergeCell ref="E2:G2"/>
    <mergeCell ref="B3:D3"/>
    <mergeCell ref="B4:D4"/>
    <mergeCell ref="B5:D5"/>
  </mergeCells>
  <printOptions horizontalCentered="1"/>
  <pageMargins left="0.31496062992125984" right="0.23622047244094491" top="0.43307086614173229" bottom="0.27559055118110237" header="0.31496062992125984" footer="0.31496062992125984"/>
  <pageSetup scale="77"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rgb="FF00B050"/>
    <pageSetUpPr fitToPage="1"/>
  </sheetPr>
  <dimension ref="C1:U994"/>
  <sheetViews>
    <sheetView showGridLines="0" topLeftCell="B1" zoomScale="80" zoomScaleNormal="80" zoomScaleSheetLayoutView="130" zoomScalePageLayoutView="110" workbookViewId="0">
      <selection activeCell="D13" sqref="D13"/>
    </sheetView>
  </sheetViews>
  <sheetFormatPr baseColWidth="10" defaultColWidth="14.28515625" defaultRowHeight="15" customHeight="1"/>
  <cols>
    <col min="1" max="1" width="2.42578125" style="549" customWidth="1"/>
    <col min="2" max="2" width="1.85546875" style="549" customWidth="1"/>
    <col min="3" max="3" width="43.28515625" style="547" customWidth="1"/>
    <col min="4" max="5" width="14.7109375" style="548" customWidth="1"/>
    <col min="6" max="6" width="43" style="549" customWidth="1"/>
    <col min="7" max="8" width="14.7109375" style="548" customWidth="1"/>
    <col min="9" max="9" width="3.7109375" style="550" customWidth="1"/>
    <col min="10" max="10" width="16" style="549" customWidth="1"/>
    <col min="11" max="11" width="18.85546875" style="550" bestFit="1" customWidth="1"/>
    <col min="12" max="12" width="13.42578125" style="549" bestFit="1" customWidth="1"/>
    <col min="13" max="21" width="11.28515625" style="549" customWidth="1"/>
    <col min="22" max="16384" width="14.28515625" style="549"/>
  </cols>
  <sheetData>
    <row r="1" spans="3:11" ht="22.5" customHeight="1"/>
    <row r="2" spans="3:11" s="552" customFormat="1" ht="15" customHeight="1">
      <c r="C2" s="1672" t="s">
        <v>284</v>
      </c>
      <c r="D2" s="1672"/>
      <c r="E2" s="1672"/>
      <c r="F2" s="1672"/>
      <c r="G2" s="1672"/>
      <c r="H2" s="1672"/>
      <c r="I2" s="551"/>
      <c r="K2" s="551"/>
    </row>
    <row r="3" spans="3:11" s="552" customFormat="1" ht="15" customHeight="1">
      <c r="C3" s="1672" t="s">
        <v>1002</v>
      </c>
      <c r="D3" s="1672"/>
      <c r="E3" s="1672"/>
      <c r="F3" s="1672"/>
      <c r="G3" s="1672"/>
      <c r="H3" s="1672"/>
      <c r="I3" s="551"/>
      <c r="K3" s="551"/>
    </row>
    <row r="4" spans="3:11" s="552" customFormat="1" ht="15" customHeight="1">
      <c r="C4" s="1672" t="s">
        <v>265</v>
      </c>
      <c r="D4" s="1672"/>
      <c r="E4" s="1672"/>
      <c r="F4" s="1672"/>
      <c r="G4" s="1672"/>
      <c r="H4" s="1672"/>
      <c r="I4" s="551"/>
      <c r="K4" s="551"/>
    </row>
    <row r="5" spans="3:11" s="552" customFormat="1" ht="15" customHeight="1">
      <c r="C5" s="1672" t="s">
        <v>278</v>
      </c>
      <c r="D5" s="1672"/>
      <c r="E5" s="1672"/>
      <c r="F5" s="1672"/>
      <c r="G5" s="1672"/>
      <c r="H5" s="1672"/>
      <c r="I5" s="551"/>
      <c r="K5" s="551"/>
    </row>
    <row r="6" spans="3:11" s="552" customFormat="1" ht="15" customHeight="1">
      <c r="C6" s="1673" t="s">
        <v>264</v>
      </c>
      <c r="D6" s="1673"/>
      <c r="E6" s="1673"/>
      <c r="F6" s="1673"/>
      <c r="G6" s="1673"/>
      <c r="H6" s="1673"/>
      <c r="I6" s="551"/>
      <c r="K6" s="551"/>
    </row>
    <row r="7" spans="3:11" s="552" customFormat="1" ht="15" customHeight="1">
      <c r="C7" s="553"/>
      <c r="D7" s="553"/>
      <c r="E7" s="553"/>
      <c r="F7" s="553"/>
      <c r="G7" s="553"/>
      <c r="H7" s="553"/>
      <c r="I7" s="551"/>
      <c r="K7" s="551"/>
    </row>
    <row r="8" spans="3:11" ht="19.5" customHeight="1">
      <c r="C8" s="554" t="s">
        <v>0</v>
      </c>
      <c r="D8" s="555">
        <v>2023</v>
      </c>
      <c r="E8" s="555">
        <v>2022</v>
      </c>
      <c r="F8" s="556" t="s">
        <v>0</v>
      </c>
      <c r="G8" s="555">
        <f t="shared" ref="G8:H8" si="0">D8</f>
        <v>2023</v>
      </c>
      <c r="H8" s="557">
        <f t="shared" si="0"/>
        <v>2022</v>
      </c>
    </row>
    <row r="9" spans="3:11" ht="24" customHeight="1">
      <c r="C9" s="558" t="s">
        <v>1</v>
      </c>
      <c r="D9" s="559"/>
      <c r="E9" s="559"/>
      <c r="F9" s="560" t="s">
        <v>2</v>
      </c>
      <c r="G9" s="561"/>
      <c r="H9" s="562"/>
    </row>
    <row r="10" spans="3:11" ht="24" customHeight="1">
      <c r="C10" s="563" t="s">
        <v>3</v>
      </c>
      <c r="D10" s="559"/>
      <c r="E10" s="559"/>
      <c r="F10" s="564" t="s">
        <v>4</v>
      </c>
      <c r="G10" s="561"/>
      <c r="H10" s="565"/>
    </row>
    <row r="11" spans="3:11" ht="24" customHeight="1">
      <c r="C11" s="566" t="s">
        <v>232</v>
      </c>
      <c r="D11" s="567">
        <v>7560830673</v>
      </c>
      <c r="E11" s="567">
        <v>2434194320</v>
      </c>
      <c r="F11" s="568" t="s">
        <v>5</v>
      </c>
      <c r="G11" s="567">
        <v>4046620844.2799997</v>
      </c>
      <c r="H11" s="569">
        <v>2683678465.5900002</v>
      </c>
      <c r="J11" s="548"/>
    </row>
    <row r="12" spans="3:11" ht="24" customHeight="1">
      <c r="C12" s="566" t="s">
        <v>233</v>
      </c>
      <c r="D12" s="567">
        <v>5997678821.2799997</v>
      </c>
      <c r="E12" s="567">
        <v>5360406204.5900002</v>
      </c>
      <c r="F12" s="568" t="s">
        <v>6</v>
      </c>
      <c r="G12" s="567">
        <v>0</v>
      </c>
      <c r="H12" s="569">
        <v>0</v>
      </c>
      <c r="J12" s="548"/>
    </row>
    <row r="13" spans="3:11" ht="33" customHeight="1">
      <c r="C13" s="566" t="s">
        <v>7</v>
      </c>
      <c r="D13" s="567">
        <v>123880181</v>
      </c>
      <c r="E13" s="567">
        <v>149866851</v>
      </c>
      <c r="F13" s="570" t="s">
        <v>8</v>
      </c>
      <c r="G13" s="567">
        <v>16097407</v>
      </c>
      <c r="H13" s="569">
        <v>13960084</v>
      </c>
      <c r="J13" s="548"/>
    </row>
    <row r="14" spans="3:11" ht="24" customHeight="1">
      <c r="C14" s="566" t="s">
        <v>9</v>
      </c>
      <c r="D14" s="567">
        <v>0</v>
      </c>
      <c r="E14" s="567">
        <v>0</v>
      </c>
      <c r="F14" s="568" t="s">
        <v>10</v>
      </c>
      <c r="G14" s="567">
        <v>0</v>
      </c>
      <c r="H14" s="569">
        <v>0</v>
      </c>
      <c r="J14" s="548"/>
    </row>
    <row r="15" spans="3:11" ht="24" customHeight="1">
      <c r="C15" s="566" t="s">
        <v>11</v>
      </c>
      <c r="D15" s="567">
        <v>0</v>
      </c>
      <c r="E15" s="567">
        <v>0</v>
      </c>
      <c r="F15" s="568" t="s">
        <v>12</v>
      </c>
      <c r="G15" s="567">
        <v>0</v>
      </c>
      <c r="H15" s="569">
        <v>0</v>
      </c>
      <c r="J15" s="548"/>
    </row>
    <row r="16" spans="3:11" ht="24" customHeight="1">
      <c r="C16" s="571" t="s">
        <v>13</v>
      </c>
      <c r="D16" s="567">
        <v>0</v>
      </c>
      <c r="E16" s="567">
        <v>0</v>
      </c>
      <c r="F16" s="570" t="s">
        <v>14</v>
      </c>
      <c r="G16" s="567">
        <v>0</v>
      </c>
      <c r="H16" s="569">
        <v>0</v>
      </c>
      <c r="J16" s="548"/>
    </row>
    <row r="17" spans="3:12" ht="24" customHeight="1">
      <c r="C17" s="566" t="s">
        <v>15</v>
      </c>
      <c r="D17" s="567">
        <v>0</v>
      </c>
      <c r="E17" s="567">
        <v>0</v>
      </c>
      <c r="F17" s="568" t="s">
        <v>16</v>
      </c>
      <c r="G17" s="567">
        <v>0</v>
      </c>
      <c r="H17" s="569">
        <v>0</v>
      </c>
      <c r="J17" s="548"/>
    </row>
    <row r="18" spans="3:12" ht="24" customHeight="1">
      <c r="C18" s="572"/>
      <c r="D18" s="573"/>
      <c r="E18" s="573"/>
      <c r="F18" s="568" t="s">
        <v>17</v>
      </c>
      <c r="G18" s="567">
        <v>51278925</v>
      </c>
      <c r="H18" s="569">
        <v>43235835</v>
      </c>
      <c r="J18" s="548"/>
    </row>
    <row r="19" spans="3:12" ht="24" customHeight="1">
      <c r="C19" s="563" t="s">
        <v>18</v>
      </c>
      <c r="D19" s="574">
        <v>13682389676.279999</v>
      </c>
      <c r="E19" s="574">
        <v>7944467375.5900002</v>
      </c>
      <c r="F19" s="564" t="s">
        <v>19</v>
      </c>
      <c r="G19" s="559">
        <v>4113997176.2799997</v>
      </c>
      <c r="H19" s="575">
        <v>2740874384.5900002</v>
      </c>
      <c r="J19" s="548"/>
    </row>
    <row r="20" spans="3:12" ht="35.25" customHeight="1">
      <c r="C20" s="563" t="s">
        <v>20</v>
      </c>
      <c r="D20" s="559"/>
      <c r="E20" s="559"/>
      <c r="F20" s="564" t="s">
        <v>21</v>
      </c>
      <c r="G20" s="576"/>
      <c r="H20" s="575"/>
      <c r="J20" s="548"/>
    </row>
    <row r="21" spans="3:12" ht="24" customHeight="1">
      <c r="C21" s="566" t="s">
        <v>22</v>
      </c>
      <c r="D21" s="567">
        <v>1862928917</v>
      </c>
      <c r="E21" s="567">
        <v>1604821694</v>
      </c>
      <c r="F21" s="568" t="s">
        <v>23</v>
      </c>
      <c r="G21" s="567">
        <v>0</v>
      </c>
      <c r="H21" s="569">
        <v>0</v>
      </c>
      <c r="J21" s="548"/>
    </row>
    <row r="22" spans="3:12" ht="29.25" customHeight="1">
      <c r="C22" s="571" t="s">
        <v>24</v>
      </c>
      <c r="D22" s="567">
        <v>0</v>
      </c>
      <c r="E22" s="567">
        <v>0</v>
      </c>
      <c r="F22" s="568" t="s">
        <v>25</v>
      </c>
      <c r="G22" s="567">
        <v>0</v>
      </c>
      <c r="H22" s="569">
        <v>0</v>
      </c>
      <c r="J22" s="548"/>
    </row>
    <row r="23" spans="3:12" ht="28.5" customHeight="1">
      <c r="C23" s="571" t="s">
        <v>26</v>
      </c>
      <c r="D23" s="567">
        <v>16750757928</v>
      </c>
      <c r="E23" s="567">
        <v>16958037679</v>
      </c>
      <c r="F23" s="568" t="s">
        <v>234</v>
      </c>
      <c r="G23" s="567">
        <v>15241740656</v>
      </c>
      <c r="H23" s="569">
        <v>15561482035</v>
      </c>
      <c r="J23" s="548"/>
      <c r="L23" s="577">
        <f>+K23+K13</f>
        <v>0</v>
      </c>
    </row>
    <row r="24" spans="3:12" ht="24" customHeight="1">
      <c r="C24" s="566" t="s">
        <v>27</v>
      </c>
      <c r="D24" s="567">
        <v>2526385060</v>
      </c>
      <c r="E24" s="567">
        <v>2395627630</v>
      </c>
      <c r="F24" s="568" t="s">
        <v>28</v>
      </c>
      <c r="G24" s="567">
        <v>0</v>
      </c>
      <c r="H24" s="569">
        <v>0</v>
      </c>
      <c r="J24" s="548"/>
    </row>
    <row r="25" spans="3:12" ht="33.75" customHeight="1">
      <c r="C25" s="566" t="s">
        <v>235</v>
      </c>
      <c r="D25" s="567">
        <v>186866755</v>
      </c>
      <c r="E25" s="567">
        <v>174199521</v>
      </c>
      <c r="F25" s="570" t="s">
        <v>274</v>
      </c>
      <c r="G25" s="567">
        <v>21269110</v>
      </c>
      <c r="H25" s="569">
        <v>20761608</v>
      </c>
      <c r="J25" s="548"/>
    </row>
    <row r="26" spans="3:12" ht="24" customHeight="1">
      <c r="C26" s="571" t="s">
        <v>30</v>
      </c>
      <c r="D26" s="567">
        <v>-1612609126</v>
      </c>
      <c r="E26" s="567">
        <v>-1408293037</v>
      </c>
      <c r="F26" s="568" t="s">
        <v>31</v>
      </c>
      <c r="G26" s="567">
        <v>0</v>
      </c>
      <c r="H26" s="569">
        <v>0</v>
      </c>
      <c r="J26" s="548"/>
    </row>
    <row r="27" spans="3:12" ht="24" customHeight="1">
      <c r="C27" s="566" t="s">
        <v>32</v>
      </c>
      <c r="D27" s="567">
        <v>0</v>
      </c>
      <c r="E27" s="567">
        <v>0</v>
      </c>
      <c r="F27" s="564" t="s">
        <v>34</v>
      </c>
      <c r="G27" s="574">
        <v>15263009766</v>
      </c>
      <c r="H27" s="578">
        <v>15582243643</v>
      </c>
      <c r="J27" s="548"/>
    </row>
    <row r="28" spans="3:12" ht="24" customHeight="1">
      <c r="C28" s="571" t="s">
        <v>33</v>
      </c>
      <c r="D28" s="567">
        <v>0</v>
      </c>
      <c r="E28" s="567">
        <v>0</v>
      </c>
      <c r="F28" s="560" t="s">
        <v>36</v>
      </c>
      <c r="G28" s="579">
        <v>19377006942.279999</v>
      </c>
      <c r="H28" s="579">
        <v>18323118027.59</v>
      </c>
      <c r="J28" s="548"/>
    </row>
    <row r="29" spans="3:12" ht="24" customHeight="1">
      <c r="C29" s="566" t="s">
        <v>35</v>
      </c>
      <c r="D29" s="567">
        <v>0</v>
      </c>
      <c r="E29" s="567">
        <v>0</v>
      </c>
      <c r="F29" s="560" t="s">
        <v>38</v>
      </c>
      <c r="G29" s="576"/>
      <c r="H29" s="575"/>
      <c r="J29" s="548"/>
    </row>
    <row r="30" spans="3:12" ht="24" customHeight="1">
      <c r="C30" s="572"/>
      <c r="D30" s="573"/>
      <c r="E30" s="573"/>
      <c r="F30" s="564" t="s">
        <v>40</v>
      </c>
      <c r="G30" s="574">
        <v>5323951785</v>
      </c>
      <c r="H30" s="574">
        <v>4460838813</v>
      </c>
      <c r="J30" s="548"/>
      <c r="K30" s="580"/>
    </row>
    <row r="31" spans="3:12" ht="24" customHeight="1">
      <c r="C31" s="563" t="s">
        <v>37</v>
      </c>
      <c r="D31" s="574">
        <v>19714329532</v>
      </c>
      <c r="E31" s="574">
        <v>19724393487</v>
      </c>
      <c r="F31" s="568" t="s">
        <v>41</v>
      </c>
      <c r="G31" s="567">
        <v>0</v>
      </c>
      <c r="H31" s="569">
        <v>0</v>
      </c>
      <c r="J31" s="548"/>
    </row>
    <row r="32" spans="3:12" ht="24" customHeight="1">
      <c r="C32" s="558" t="s">
        <v>39</v>
      </c>
      <c r="D32" s="574">
        <v>33396719208.279999</v>
      </c>
      <c r="E32" s="574">
        <v>27668860862.59</v>
      </c>
      <c r="F32" s="568" t="s">
        <v>42</v>
      </c>
      <c r="G32" s="567">
        <v>1452121</v>
      </c>
      <c r="H32" s="569">
        <v>1452121</v>
      </c>
      <c r="J32" s="548"/>
    </row>
    <row r="33" spans="3:21" ht="24" customHeight="1">
      <c r="C33" s="558"/>
      <c r="D33" s="574"/>
      <c r="E33" s="574"/>
      <c r="F33" s="570" t="s">
        <v>43</v>
      </c>
      <c r="G33" s="567">
        <v>5322499664</v>
      </c>
      <c r="H33" s="569">
        <v>4459386692</v>
      </c>
      <c r="J33" s="548"/>
    </row>
    <row r="34" spans="3:21" ht="24" customHeight="1">
      <c r="C34" s="581"/>
      <c r="D34" s="559"/>
      <c r="E34" s="559"/>
      <c r="F34" s="564" t="s">
        <v>44</v>
      </c>
      <c r="G34" s="574">
        <v>8695760481</v>
      </c>
      <c r="H34" s="574">
        <v>4884904022</v>
      </c>
    </row>
    <row r="35" spans="3:21" ht="24" customHeight="1">
      <c r="C35" s="582"/>
      <c r="D35" s="573"/>
      <c r="E35" s="573"/>
      <c r="F35" s="568" t="s">
        <v>45</v>
      </c>
      <c r="G35" s="567">
        <v>5353953008</v>
      </c>
      <c r="H35" s="569">
        <v>1585897018</v>
      </c>
      <c r="J35" s="548"/>
    </row>
    <row r="36" spans="3:21" ht="24" customHeight="1">
      <c r="C36" s="582"/>
      <c r="D36" s="573"/>
      <c r="E36" s="573"/>
      <c r="F36" s="568" t="s">
        <v>46</v>
      </c>
      <c r="G36" s="567">
        <v>3341793067</v>
      </c>
      <c r="H36" s="569">
        <v>3297345597</v>
      </c>
      <c r="J36" s="548"/>
    </row>
    <row r="37" spans="3:21" ht="24" customHeight="1">
      <c r="C37" s="582"/>
      <c r="D37" s="573"/>
      <c r="E37" s="573"/>
      <c r="F37" s="568" t="s">
        <v>47</v>
      </c>
      <c r="G37" s="567">
        <v>15364</v>
      </c>
      <c r="H37" s="569">
        <v>1662364</v>
      </c>
      <c r="J37" s="548"/>
    </row>
    <row r="38" spans="3:21" ht="24" customHeight="1">
      <c r="C38" s="581"/>
      <c r="D38" s="559"/>
      <c r="E38" s="559"/>
      <c r="F38" s="568" t="s">
        <v>48</v>
      </c>
      <c r="G38" s="567">
        <v>0</v>
      </c>
      <c r="H38" s="569">
        <v>0</v>
      </c>
      <c r="J38" s="548"/>
    </row>
    <row r="39" spans="3:21" ht="27.75" customHeight="1">
      <c r="C39" s="582"/>
      <c r="D39" s="573"/>
      <c r="E39" s="573"/>
      <c r="F39" s="570" t="s">
        <v>49</v>
      </c>
      <c r="G39" s="567">
        <v>-958</v>
      </c>
      <c r="H39" s="569">
        <v>-958</v>
      </c>
      <c r="J39" s="548"/>
    </row>
    <row r="40" spans="3:21" ht="24" customHeight="1">
      <c r="C40" s="582"/>
      <c r="D40" s="573"/>
      <c r="E40" s="573"/>
      <c r="F40" s="583" t="s">
        <v>231</v>
      </c>
      <c r="G40" s="574">
        <v>0</v>
      </c>
      <c r="H40" s="574">
        <v>0</v>
      </c>
      <c r="J40" s="548"/>
    </row>
    <row r="41" spans="3:21" ht="24" customHeight="1">
      <c r="C41" s="582"/>
      <c r="D41" s="584"/>
      <c r="E41" s="584"/>
      <c r="F41" s="585" t="s">
        <v>50</v>
      </c>
      <c r="G41" s="586">
        <v>0</v>
      </c>
      <c r="H41" s="587">
        <v>0</v>
      </c>
      <c r="J41" s="548"/>
    </row>
    <row r="42" spans="3:21" ht="24" customHeight="1">
      <c r="C42" s="582"/>
      <c r="D42" s="584"/>
      <c r="E42" s="584"/>
      <c r="F42" s="588" t="s">
        <v>51</v>
      </c>
      <c r="G42" s="586">
        <v>0</v>
      </c>
      <c r="H42" s="587">
        <v>0</v>
      </c>
      <c r="J42" s="548"/>
    </row>
    <row r="43" spans="3:21" ht="24" customHeight="1">
      <c r="C43" s="581"/>
      <c r="D43" s="559"/>
      <c r="E43" s="559"/>
      <c r="F43" s="589" t="s">
        <v>52</v>
      </c>
      <c r="G43" s="590">
        <v>14019712266</v>
      </c>
      <c r="H43" s="590">
        <v>9345742835</v>
      </c>
      <c r="J43" s="548"/>
    </row>
    <row r="44" spans="3:21" ht="36" customHeight="1">
      <c r="C44" s="591"/>
      <c r="D44" s="592"/>
      <c r="E44" s="592"/>
      <c r="F44" s="593" t="s">
        <v>53</v>
      </c>
      <c r="G44" s="594">
        <v>33396719208.279999</v>
      </c>
      <c r="H44" s="594">
        <v>27668860862.59</v>
      </c>
      <c r="J44" s="548"/>
    </row>
    <row r="45" spans="3:21" ht="24" customHeight="1">
      <c r="C45" s="595" t="s">
        <v>54</v>
      </c>
      <c r="D45" s="596"/>
      <c r="E45" s="596"/>
      <c r="F45" s="597"/>
      <c r="G45" s="598"/>
      <c r="H45" s="598"/>
    </row>
    <row r="46" spans="3:21" ht="24" customHeight="1">
      <c r="D46" s="599"/>
      <c r="E46" s="599"/>
      <c r="F46" s="600"/>
      <c r="G46" s="599"/>
      <c r="H46" s="599"/>
      <c r="I46" s="601"/>
      <c r="J46" s="597"/>
      <c r="K46" s="601"/>
      <c r="L46" s="597"/>
      <c r="M46" s="597"/>
      <c r="N46" s="597"/>
      <c r="O46" s="597"/>
      <c r="P46" s="597"/>
      <c r="Q46" s="597"/>
      <c r="R46" s="597"/>
      <c r="S46" s="597"/>
      <c r="T46" s="597"/>
      <c r="U46" s="597"/>
    </row>
    <row r="47" spans="3:21" s="597" customFormat="1" ht="14.25" customHeight="1">
      <c r="C47" s="547"/>
      <c r="D47" s="548"/>
      <c r="E47" s="548"/>
      <c r="F47" s="549"/>
      <c r="G47" s="548"/>
      <c r="H47" s="548"/>
      <c r="I47" s="601"/>
      <c r="K47" s="601"/>
    </row>
    <row r="48" spans="3:21" ht="6" customHeight="1">
      <c r="I48" s="602"/>
      <c r="J48" s="600"/>
      <c r="K48" s="602"/>
      <c r="L48" s="600"/>
      <c r="M48" s="600"/>
      <c r="N48" s="600"/>
      <c r="O48" s="600"/>
      <c r="P48" s="600"/>
      <c r="Q48" s="600"/>
      <c r="R48" s="600"/>
      <c r="S48" s="600"/>
      <c r="T48" s="600"/>
      <c r="U48" s="600"/>
    </row>
    <row r="49" ht="6.75" customHeight="1"/>
    <row r="50" ht="6.75" customHeight="1"/>
    <row r="51" ht="6.75" customHeight="1"/>
    <row r="52" ht="6.75" customHeight="1"/>
    <row r="53" ht="6.75" customHeight="1"/>
    <row r="54" ht="6.75" customHeight="1"/>
    <row r="55" ht="6.75" customHeight="1"/>
    <row r="56" ht="6.75" customHeight="1"/>
    <row r="57" ht="6.75" customHeight="1"/>
    <row r="58" ht="6.75" customHeight="1"/>
    <row r="59" ht="6.75" customHeight="1"/>
    <row r="60" ht="6.75" customHeight="1"/>
    <row r="61" ht="6.75" customHeight="1"/>
    <row r="62" ht="6.75" customHeight="1"/>
    <row r="63" ht="6.75" customHeight="1"/>
    <row r="64" ht="6.75" customHeight="1"/>
    <row r="65" ht="6.75" customHeight="1"/>
    <row r="66" ht="6.75" customHeight="1"/>
    <row r="67" ht="6.75" customHeight="1"/>
    <row r="68" ht="6.75" customHeight="1"/>
    <row r="69" ht="6.75" customHeight="1"/>
    <row r="70" ht="6.75" customHeight="1"/>
    <row r="71" ht="6.75" customHeight="1"/>
    <row r="72" ht="6.75" customHeight="1"/>
    <row r="73" ht="6.75" customHeight="1"/>
    <row r="74" ht="6.75" customHeight="1"/>
    <row r="75" ht="6.75" customHeight="1"/>
    <row r="76" ht="6.75" customHeight="1"/>
    <row r="77" ht="6.75" customHeight="1"/>
    <row r="78" ht="6.75" customHeight="1"/>
    <row r="79" ht="6.75" customHeight="1"/>
    <row r="80" ht="6.75" customHeight="1"/>
    <row r="81" ht="6.75" customHeight="1"/>
    <row r="82" ht="6.75" customHeight="1"/>
    <row r="83" ht="6.75" customHeight="1"/>
    <row r="84" ht="6.75" customHeight="1"/>
    <row r="85" ht="6.75" customHeight="1"/>
    <row r="86" ht="6.75" customHeight="1"/>
    <row r="87" ht="6.75" customHeight="1"/>
    <row r="88" ht="6.75" customHeight="1"/>
    <row r="89" ht="6.75" customHeight="1"/>
    <row r="90" ht="6.75" customHeight="1"/>
    <row r="91" ht="6.75" customHeight="1"/>
    <row r="92" ht="6.75" customHeight="1"/>
    <row r="93" ht="6.75" customHeight="1"/>
    <row r="94" ht="6.75" customHeight="1"/>
    <row r="95" ht="6.75" customHeight="1"/>
    <row r="96" ht="6.75" customHeight="1"/>
    <row r="97" ht="6.75" customHeight="1"/>
    <row r="98" ht="6.75" customHeight="1"/>
    <row r="99" ht="6.75" customHeight="1"/>
    <row r="100" ht="6.75" customHeight="1"/>
    <row r="101" ht="6.75" customHeight="1"/>
    <row r="102" ht="6.75" customHeight="1"/>
    <row r="103" ht="6.75" customHeight="1"/>
    <row r="104" ht="6.75" customHeight="1"/>
    <row r="105" ht="6.75" customHeight="1"/>
    <row r="106" ht="6.75" customHeight="1"/>
    <row r="107" ht="6.75" customHeight="1"/>
    <row r="108" ht="6.75" customHeight="1"/>
    <row r="109" ht="6.75" customHeight="1"/>
    <row r="110" ht="6.75" customHeight="1"/>
    <row r="111" ht="6.75" customHeight="1"/>
    <row r="112" ht="6.75" customHeight="1"/>
    <row r="113" ht="6.75" customHeight="1"/>
    <row r="114" ht="6.75" customHeight="1"/>
    <row r="115" ht="6.75" customHeight="1"/>
    <row r="116" ht="6.75" customHeight="1"/>
    <row r="117" ht="6.75" customHeight="1"/>
    <row r="118" ht="6.75" customHeight="1"/>
    <row r="119" ht="6.75" customHeight="1"/>
    <row r="120" ht="6.75" customHeight="1"/>
    <row r="121" ht="6.75" customHeight="1"/>
    <row r="122" ht="6.75" customHeight="1"/>
    <row r="123" ht="6.75" customHeight="1"/>
    <row r="124" ht="6.75" customHeight="1"/>
    <row r="125" ht="6.75" customHeight="1"/>
    <row r="126" ht="6.75" customHeight="1"/>
    <row r="127" ht="6.75" customHeight="1"/>
    <row r="128" ht="6.75" customHeight="1"/>
    <row r="129" ht="6.75" customHeight="1"/>
    <row r="130" ht="6.75" customHeight="1"/>
    <row r="131" ht="6.75" customHeight="1"/>
    <row r="132" ht="6.75" customHeight="1"/>
    <row r="133" ht="6.75" customHeight="1"/>
    <row r="134" ht="6.75" customHeight="1"/>
    <row r="135" ht="6.75" customHeight="1"/>
    <row r="136" ht="6.75" customHeight="1"/>
    <row r="137" ht="6.75" customHeight="1"/>
    <row r="138" ht="6.75" customHeight="1"/>
    <row r="139" ht="6.75" customHeight="1"/>
    <row r="140" ht="6.75" customHeight="1"/>
    <row r="141" ht="6.75" customHeight="1"/>
    <row r="142" ht="6.75" customHeight="1"/>
    <row r="143" ht="6.75" customHeight="1"/>
    <row r="144" ht="6.75" customHeight="1"/>
    <row r="145" ht="6.75" customHeight="1"/>
    <row r="146" ht="6.75" customHeight="1"/>
    <row r="147" ht="6.75" customHeight="1"/>
    <row r="148" ht="6.75" customHeight="1"/>
    <row r="149" ht="6.75" customHeight="1"/>
    <row r="150" ht="6.75" customHeight="1"/>
    <row r="151" ht="6.75" customHeight="1"/>
    <row r="152" ht="6.75" customHeight="1"/>
    <row r="153" ht="6.75" customHeight="1"/>
    <row r="154" ht="6.75" customHeight="1"/>
    <row r="155" ht="6.75" customHeight="1"/>
    <row r="156" ht="6.75" customHeight="1"/>
    <row r="157" ht="6.75" customHeight="1"/>
    <row r="158" ht="6.75" customHeight="1"/>
    <row r="159" ht="6.75" customHeight="1"/>
    <row r="160" ht="6.75" customHeight="1"/>
    <row r="161" ht="6.75" customHeight="1"/>
    <row r="162" ht="6.75"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mergeCells count="5">
    <mergeCell ref="C2:H2"/>
    <mergeCell ref="C3:H3"/>
    <mergeCell ref="C4:H4"/>
    <mergeCell ref="C5:H5"/>
    <mergeCell ref="C6:H6"/>
  </mergeCells>
  <printOptions horizontalCentered="1"/>
  <pageMargins left="0.31496062992125984" right="0.23622047244094491" top="0.43307086614173229" bottom="0.27559055118110237" header="0.31496062992125984" footer="0.31496062992125984"/>
  <pageSetup scale="66"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rgb="FFFFC000"/>
    <pageSetUpPr fitToPage="1"/>
  </sheetPr>
  <dimension ref="B1:M999"/>
  <sheetViews>
    <sheetView showGridLines="0" view="pageBreakPreview" topLeftCell="C1" zoomScale="101" zoomScaleSheetLayoutView="70" workbookViewId="0">
      <selection activeCell="K9" sqref="K9"/>
    </sheetView>
  </sheetViews>
  <sheetFormatPr baseColWidth="10" defaultColWidth="14.28515625" defaultRowHeight="15" customHeight="1"/>
  <cols>
    <col min="1" max="1" width="1.5703125" style="604" customWidth="1"/>
    <col min="2" max="2" width="54.28515625" style="603" customWidth="1"/>
    <col min="3" max="3" width="17.28515625" style="595" customWidth="1"/>
    <col min="4" max="7" width="17.28515625" style="604" customWidth="1"/>
    <col min="8" max="8" width="2.28515625" style="604" customWidth="1"/>
    <col min="9" max="9" width="1.140625" style="605" customWidth="1"/>
    <col min="10" max="10" width="12.7109375" style="606" bestFit="1" customWidth="1"/>
    <col min="11" max="11" width="17" style="607" bestFit="1" customWidth="1"/>
    <col min="12" max="12" width="16.85546875" style="608" customWidth="1"/>
    <col min="13" max="13" width="8" style="604" customWidth="1"/>
    <col min="14" max="16384" width="14.28515625" style="604"/>
  </cols>
  <sheetData>
    <row r="1" spans="2:13" ht="20.25" customHeight="1"/>
    <row r="2" spans="2:13" ht="15" customHeight="1">
      <c r="B2" s="1672" t="s">
        <v>284</v>
      </c>
      <c r="C2" s="1672"/>
      <c r="D2" s="1672"/>
      <c r="E2" s="1672"/>
      <c r="F2" s="1672"/>
      <c r="G2" s="1672"/>
    </row>
    <row r="3" spans="2:13" ht="15" customHeight="1">
      <c r="B3" s="1672" t="s">
        <v>1002</v>
      </c>
      <c r="C3" s="1672"/>
      <c r="D3" s="1672"/>
      <c r="E3" s="1672"/>
      <c r="F3" s="1672"/>
      <c r="G3" s="1672"/>
      <c r="H3" s="605"/>
    </row>
    <row r="4" spans="2:13" ht="15" customHeight="1">
      <c r="B4" s="1672" t="s">
        <v>267</v>
      </c>
      <c r="C4" s="1672"/>
      <c r="D4" s="1672"/>
      <c r="E4" s="1672"/>
      <c r="F4" s="1672"/>
      <c r="G4" s="1672"/>
      <c r="H4" s="605"/>
    </row>
    <row r="5" spans="2:13" ht="15" customHeight="1">
      <c r="B5" s="1672" t="s">
        <v>279</v>
      </c>
      <c r="C5" s="1672"/>
      <c r="D5" s="1672"/>
      <c r="E5" s="1672"/>
      <c r="F5" s="1672"/>
      <c r="G5" s="1672"/>
      <c r="H5" s="605"/>
    </row>
    <row r="6" spans="2:13" ht="15" customHeight="1">
      <c r="B6" s="1673" t="s">
        <v>264</v>
      </c>
      <c r="C6" s="1673"/>
      <c r="D6" s="1673"/>
      <c r="E6" s="1673"/>
      <c r="F6" s="1673"/>
      <c r="G6" s="1673"/>
      <c r="H6" s="605"/>
    </row>
    <row r="7" spans="2:13" ht="15" customHeight="1">
      <c r="B7" s="553"/>
      <c r="C7" s="553"/>
      <c r="D7" s="553"/>
      <c r="E7" s="553"/>
      <c r="F7" s="553"/>
      <c r="G7" s="553"/>
      <c r="H7" s="605"/>
    </row>
    <row r="8" spans="2:13" ht="81" customHeight="1">
      <c r="B8" s="609" t="s">
        <v>0</v>
      </c>
      <c r="C8" s="610" t="s">
        <v>105</v>
      </c>
      <c r="D8" s="611" t="s">
        <v>219</v>
      </c>
      <c r="E8" s="611" t="s">
        <v>106</v>
      </c>
      <c r="F8" s="612" t="s">
        <v>220</v>
      </c>
      <c r="G8" s="611" t="s">
        <v>221</v>
      </c>
      <c r="H8" s="613"/>
      <c r="I8" s="613"/>
      <c r="J8" s="614"/>
      <c r="K8" s="615"/>
      <c r="L8" s="615"/>
      <c r="M8" s="616"/>
    </row>
    <row r="9" spans="2:13" ht="26.25" customHeight="1">
      <c r="B9" s="617" t="s">
        <v>222</v>
      </c>
      <c r="C9" s="618">
        <v>4460838813</v>
      </c>
      <c r="D9" s="618">
        <v>0</v>
      </c>
      <c r="E9" s="618">
        <v>0</v>
      </c>
      <c r="F9" s="618">
        <v>0</v>
      </c>
      <c r="G9" s="619">
        <v>4460838813</v>
      </c>
      <c r="H9" s="620"/>
      <c r="I9" s="620"/>
      <c r="J9" s="621"/>
      <c r="K9" s="622"/>
      <c r="L9" s="622"/>
      <c r="M9" s="623"/>
    </row>
    <row r="10" spans="2:13" ht="26.25" customHeight="1">
      <c r="B10" s="624" t="s">
        <v>41</v>
      </c>
      <c r="C10" s="625">
        <v>0</v>
      </c>
      <c r="D10" s="567">
        <v>0</v>
      </c>
      <c r="E10" s="567">
        <v>0</v>
      </c>
      <c r="F10" s="626">
        <v>0</v>
      </c>
      <c r="G10" s="567">
        <v>0</v>
      </c>
      <c r="H10" s="620"/>
      <c r="I10" s="620"/>
      <c r="J10" s="621"/>
      <c r="K10" s="622"/>
      <c r="L10" s="622"/>
      <c r="M10" s="623"/>
    </row>
    <row r="11" spans="2:13" ht="26.25" customHeight="1">
      <c r="B11" s="624" t="s">
        <v>107</v>
      </c>
      <c r="C11" s="625">
        <v>1452121</v>
      </c>
      <c r="D11" s="567">
        <v>0</v>
      </c>
      <c r="E11" s="567">
        <v>0</v>
      </c>
      <c r="F11" s="626">
        <v>0</v>
      </c>
      <c r="G11" s="567">
        <v>1452121</v>
      </c>
      <c r="H11" s="613"/>
      <c r="I11" s="613"/>
      <c r="J11" s="614"/>
      <c r="K11" s="615"/>
      <c r="L11" s="615"/>
      <c r="M11" s="616"/>
    </row>
    <row r="12" spans="2:13" ht="26.25" customHeight="1">
      <c r="B12" s="624" t="s">
        <v>108</v>
      </c>
      <c r="C12" s="625">
        <v>4459386692</v>
      </c>
      <c r="D12" s="567">
        <v>0</v>
      </c>
      <c r="E12" s="567">
        <v>0</v>
      </c>
      <c r="F12" s="626">
        <v>0</v>
      </c>
      <c r="G12" s="567">
        <v>4459386692</v>
      </c>
      <c r="H12" s="613"/>
      <c r="I12" s="613"/>
      <c r="J12" s="614"/>
      <c r="K12" s="615"/>
      <c r="L12" s="615"/>
      <c r="M12" s="616"/>
    </row>
    <row r="13" spans="2:13" ht="33" customHeight="1">
      <c r="B13" s="627"/>
      <c r="C13" s="625"/>
      <c r="D13" s="567"/>
      <c r="E13" s="567"/>
      <c r="F13" s="626"/>
      <c r="G13" s="574"/>
      <c r="H13" s="613"/>
      <c r="I13" s="613"/>
      <c r="J13" s="620"/>
      <c r="K13" s="615"/>
      <c r="L13" s="615"/>
      <c r="M13" s="616"/>
    </row>
    <row r="14" spans="2:13" ht="26.25" customHeight="1">
      <c r="B14" s="628" t="s">
        <v>223</v>
      </c>
      <c r="C14" s="629">
        <v>0</v>
      </c>
      <c r="D14" s="629">
        <v>3299007003</v>
      </c>
      <c r="E14" s="629">
        <v>1585897018</v>
      </c>
      <c r="F14" s="629">
        <v>0</v>
      </c>
      <c r="G14" s="574">
        <v>4884904021</v>
      </c>
      <c r="H14" s="630"/>
      <c r="I14" s="613"/>
      <c r="J14" s="614"/>
      <c r="K14" s="615"/>
      <c r="L14" s="615"/>
      <c r="M14" s="616"/>
    </row>
    <row r="15" spans="2:13" ht="26.25" customHeight="1">
      <c r="B15" s="624" t="s">
        <v>109</v>
      </c>
      <c r="C15" s="625">
        <v>0</v>
      </c>
      <c r="D15" s="567">
        <v>0</v>
      </c>
      <c r="E15" s="567">
        <v>1585897018</v>
      </c>
      <c r="F15" s="626">
        <v>0</v>
      </c>
      <c r="G15" s="567">
        <v>1585897018</v>
      </c>
      <c r="H15" s="614"/>
      <c r="I15" s="613"/>
      <c r="J15" s="614"/>
      <c r="K15" s="615"/>
      <c r="L15" s="615"/>
      <c r="M15" s="616"/>
    </row>
    <row r="16" spans="2:13" ht="26.25" customHeight="1">
      <c r="B16" s="624" t="s">
        <v>110</v>
      </c>
      <c r="C16" s="625">
        <v>0</v>
      </c>
      <c r="D16" s="567">
        <v>3297345597</v>
      </c>
      <c r="E16" s="567">
        <v>0</v>
      </c>
      <c r="F16" s="626">
        <v>0</v>
      </c>
      <c r="G16" s="567">
        <v>3297345597</v>
      </c>
      <c r="H16" s="614"/>
      <c r="I16" s="613"/>
      <c r="J16" s="614"/>
      <c r="K16" s="615"/>
      <c r="L16" s="615"/>
      <c r="M16" s="616"/>
    </row>
    <row r="17" spans="2:13" ht="26.25" customHeight="1">
      <c r="B17" s="624" t="s">
        <v>47</v>
      </c>
      <c r="C17" s="625">
        <v>0</v>
      </c>
      <c r="D17" s="567">
        <v>1662364</v>
      </c>
      <c r="E17" s="567">
        <v>0</v>
      </c>
      <c r="F17" s="626">
        <v>0</v>
      </c>
      <c r="G17" s="567">
        <v>1662364</v>
      </c>
      <c r="H17" s="614"/>
      <c r="I17" s="613"/>
      <c r="J17" s="614"/>
      <c r="K17" s="615"/>
      <c r="L17" s="615"/>
      <c r="M17" s="616"/>
    </row>
    <row r="18" spans="2:13" ht="26.25" customHeight="1">
      <c r="B18" s="624" t="s">
        <v>48</v>
      </c>
      <c r="C18" s="625">
        <v>0</v>
      </c>
      <c r="D18" s="567">
        <v>0</v>
      </c>
      <c r="E18" s="567">
        <v>0</v>
      </c>
      <c r="F18" s="626">
        <v>0</v>
      </c>
      <c r="G18" s="567">
        <v>0</v>
      </c>
      <c r="H18" s="613"/>
      <c r="I18" s="613"/>
      <c r="J18" s="614"/>
      <c r="K18" s="615"/>
      <c r="L18" s="615"/>
      <c r="M18" s="616"/>
    </row>
    <row r="19" spans="2:13" ht="26.25" customHeight="1">
      <c r="B19" s="624" t="s">
        <v>49</v>
      </c>
      <c r="C19" s="625">
        <v>0</v>
      </c>
      <c r="D19" s="567">
        <v>-958</v>
      </c>
      <c r="E19" s="567">
        <v>0</v>
      </c>
      <c r="F19" s="626">
        <v>0</v>
      </c>
      <c r="G19" s="567">
        <v>-958</v>
      </c>
      <c r="H19" s="613"/>
      <c r="I19" s="613"/>
      <c r="J19" s="614"/>
      <c r="K19" s="615"/>
      <c r="L19" s="615"/>
      <c r="M19" s="616"/>
    </row>
    <row r="20" spans="2:13" ht="6.75" customHeight="1">
      <c r="B20" s="627"/>
      <c r="C20" s="625"/>
      <c r="D20" s="567"/>
      <c r="E20" s="567"/>
      <c r="F20" s="626"/>
      <c r="G20" s="574"/>
      <c r="H20" s="613"/>
      <c r="I20" s="613"/>
      <c r="J20" s="620"/>
      <c r="K20" s="615"/>
      <c r="L20" s="615"/>
      <c r="M20" s="616"/>
    </row>
    <row r="21" spans="2:13" ht="26.25" customHeight="1">
      <c r="B21" s="628" t="s">
        <v>224</v>
      </c>
      <c r="C21" s="629">
        <v>0</v>
      </c>
      <c r="D21" s="629">
        <v>0</v>
      </c>
      <c r="E21" s="629">
        <v>0</v>
      </c>
      <c r="F21" s="629">
        <v>0</v>
      </c>
      <c r="G21" s="574">
        <v>0</v>
      </c>
      <c r="H21" s="620"/>
      <c r="I21" s="620"/>
      <c r="J21" s="621"/>
      <c r="K21" s="622"/>
      <c r="L21" s="622"/>
      <c r="M21" s="623"/>
    </row>
    <row r="22" spans="2:13" ht="26.25" customHeight="1">
      <c r="B22" s="624" t="s">
        <v>111</v>
      </c>
      <c r="C22" s="625">
        <v>0</v>
      </c>
      <c r="D22" s="567">
        <v>0</v>
      </c>
      <c r="E22" s="567">
        <v>0</v>
      </c>
      <c r="F22" s="626">
        <v>0</v>
      </c>
      <c r="G22" s="567">
        <v>0</v>
      </c>
      <c r="H22" s="613"/>
      <c r="I22" s="613"/>
      <c r="J22" s="614"/>
      <c r="K22" s="615"/>
      <c r="L22" s="615"/>
      <c r="M22" s="616"/>
    </row>
    <row r="23" spans="2:13" ht="26.25" customHeight="1">
      <c r="B23" s="624" t="s">
        <v>277</v>
      </c>
      <c r="C23" s="625">
        <v>0</v>
      </c>
      <c r="D23" s="567">
        <v>0</v>
      </c>
      <c r="E23" s="567">
        <v>0</v>
      </c>
      <c r="F23" s="626">
        <v>0</v>
      </c>
      <c r="G23" s="567">
        <v>0</v>
      </c>
      <c r="H23" s="613"/>
      <c r="I23" s="613"/>
      <c r="J23" s="614"/>
      <c r="K23" s="615"/>
      <c r="L23" s="615"/>
      <c r="M23" s="616"/>
    </row>
    <row r="24" spans="2:13" ht="13.5" customHeight="1">
      <c r="B24" s="627"/>
      <c r="C24" s="625"/>
      <c r="D24" s="567"/>
      <c r="E24" s="567"/>
      <c r="F24" s="626"/>
      <c r="G24" s="574"/>
      <c r="H24" s="613"/>
      <c r="I24" s="631"/>
      <c r="J24" s="631"/>
      <c r="K24" s="615"/>
      <c r="L24" s="615"/>
      <c r="M24" s="616"/>
    </row>
    <row r="25" spans="2:13" ht="26.25" customHeight="1">
      <c r="B25" s="628" t="s">
        <v>225</v>
      </c>
      <c r="C25" s="629">
        <v>4460838813</v>
      </c>
      <c r="D25" s="629">
        <v>3299007003</v>
      </c>
      <c r="E25" s="629">
        <v>1585897018</v>
      </c>
      <c r="F25" s="629">
        <v>0</v>
      </c>
      <c r="G25" s="632">
        <v>9345742835</v>
      </c>
      <c r="H25" s="631"/>
      <c r="I25" s="633"/>
      <c r="J25" s="633"/>
      <c r="K25" s="622"/>
      <c r="L25" s="615"/>
      <c r="M25" s="616"/>
    </row>
    <row r="26" spans="2:13" ht="6.75" customHeight="1">
      <c r="B26" s="627"/>
      <c r="C26" s="625"/>
      <c r="D26" s="567"/>
      <c r="E26" s="567"/>
      <c r="F26" s="626"/>
      <c r="G26" s="574"/>
      <c r="H26" s="613"/>
      <c r="I26" s="613"/>
      <c r="J26" s="620"/>
      <c r="K26" s="615"/>
      <c r="L26" s="615"/>
      <c r="M26" s="616"/>
    </row>
    <row r="27" spans="2:13" ht="26.25" customHeight="1">
      <c r="B27" s="628" t="s">
        <v>226</v>
      </c>
      <c r="C27" s="629">
        <v>863112972</v>
      </c>
      <c r="D27" s="629">
        <v>0</v>
      </c>
      <c r="E27" s="629">
        <v>0</v>
      </c>
      <c r="F27" s="629">
        <v>0</v>
      </c>
      <c r="G27" s="574">
        <v>863112972</v>
      </c>
      <c r="H27" s="613"/>
      <c r="I27" s="633"/>
      <c r="J27" s="633"/>
      <c r="K27" s="615"/>
      <c r="L27" s="615"/>
      <c r="M27" s="616"/>
    </row>
    <row r="28" spans="2:13" ht="26.25" customHeight="1">
      <c r="B28" s="624" t="s">
        <v>41</v>
      </c>
      <c r="C28" s="625">
        <v>0</v>
      </c>
      <c r="D28" s="567">
        <v>0</v>
      </c>
      <c r="E28" s="567">
        <v>0</v>
      </c>
      <c r="F28" s="626">
        <v>0</v>
      </c>
      <c r="G28" s="567">
        <v>0</v>
      </c>
      <c r="H28" s="626"/>
      <c r="I28" s="631"/>
      <c r="J28" s="631"/>
      <c r="K28" s="615"/>
      <c r="L28" s="615"/>
      <c r="M28" s="616"/>
    </row>
    <row r="29" spans="2:13" ht="26.25" customHeight="1">
      <c r="B29" s="624" t="s">
        <v>107</v>
      </c>
      <c r="C29" s="625">
        <v>0</v>
      </c>
      <c r="D29" s="567">
        <v>0</v>
      </c>
      <c r="E29" s="567">
        <v>0</v>
      </c>
      <c r="F29" s="626">
        <v>0</v>
      </c>
      <c r="G29" s="567">
        <v>0</v>
      </c>
      <c r="H29" s="613"/>
      <c r="I29" s="633"/>
      <c r="J29" s="633"/>
      <c r="K29" s="615"/>
      <c r="L29" s="615"/>
      <c r="M29" s="616"/>
    </row>
    <row r="30" spans="2:13" ht="26.25" customHeight="1">
      <c r="B30" s="624" t="s">
        <v>108</v>
      </c>
      <c r="C30" s="625">
        <v>863112972</v>
      </c>
      <c r="D30" s="567">
        <v>0</v>
      </c>
      <c r="E30" s="567">
        <v>0</v>
      </c>
      <c r="F30" s="626">
        <v>0</v>
      </c>
      <c r="G30" s="567">
        <v>863112972</v>
      </c>
      <c r="H30" s="626"/>
      <c r="I30" s="633"/>
      <c r="J30" s="633"/>
      <c r="K30" s="615"/>
      <c r="L30" s="615"/>
      <c r="M30" s="616"/>
    </row>
    <row r="31" spans="2:13" ht="6.75" customHeight="1">
      <c r="B31" s="627"/>
      <c r="C31" s="625"/>
      <c r="D31" s="567"/>
      <c r="E31" s="567"/>
      <c r="F31" s="626"/>
      <c r="G31" s="574"/>
      <c r="H31" s="613"/>
      <c r="I31" s="613"/>
      <c r="J31" s="620"/>
      <c r="K31" s="615"/>
      <c r="L31" s="615"/>
      <c r="M31" s="616"/>
    </row>
    <row r="32" spans="2:13" ht="26.25" customHeight="1">
      <c r="B32" s="628" t="s">
        <v>227</v>
      </c>
      <c r="C32" s="629">
        <v>0</v>
      </c>
      <c r="D32" s="629">
        <v>42786064</v>
      </c>
      <c r="E32" s="629">
        <v>3768070396</v>
      </c>
      <c r="F32" s="629">
        <v>0</v>
      </c>
      <c r="G32" s="574">
        <v>3810856460</v>
      </c>
      <c r="H32" s="613"/>
      <c r="I32" s="633"/>
      <c r="J32" s="633"/>
      <c r="K32" s="615"/>
      <c r="L32" s="615"/>
      <c r="M32" s="616"/>
    </row>
    <row r="33" spans="2:13" ht="26.25" customHeight="1">
      <c r="B33" s="624" t="s">
        <v>109</v>
      </c>
      <c r="C33" s="625">
        <v>0</v>
      </c>
      <c r="D33" s="567">
        <v>0</v>
      </c>
      <c r="E33" s="567">
        <v>5353953008</v>
      </c>
      <c r="F33" s="626">
        <v>0</v>
      </c>
      <c r="G33" s="567">
        <v>5353953008</v>
      </c>
      <c r="H33" s="613"/>
      <c r="I33" s="633"/>
      <c r="J33" s="633"/>
      <c r="K33" s="615"/>
      <c r="L33" s="615"/>
      <c r="M33" s="616"/>
    </row>
    <row r="34" spans="2:13" ht="26.25" customHeight="1">
      <c r="B34" s="624" t="s">
        <v>110</v>
      </c>
      <c r="C34" s="625">
        <v>0</v>
      </c>
      <c r="D34" s="567">
        <v>42786064</v>
      </c>
      <c r="E34" s="567">
        <v>-1585897018</v>
      </c>
      <c r="F34" s="626">
        <v>0</v>
      </c>
      <c r="G34" s="567">
        <v>-1543110954</v>
      </c>
      <c r="H34" s="626"/>
      <c r="I34" s="631"/>
      <c r="J34" s="631"/>
      <c r="K34" s="622"/>
      <c r="L34" s="615"/>
      <c r="M34" s="616"/>
    </row>
    <row r="35" spans="2:13" ht="26.25" customHeight="1">
      <c r="B35" s="624" t="s">
        <v>47</v>
      </c>
      <c r="C35" s="625">
        <v>0</v>
      </c>
      <c r="D35" s="567">
        <v>0</v>
      </c>
      <c r="E35" s="567">
        <v>15364</v>
      </c>
      <c r="F35" s="626">
        <v>0</v>
      </c>
      <c r="G35" s="567">
        <v>15364</v>
      </c>
      <c r="H35" s="613"/>
      <c r="I35" s="634"/>
      <c r="J35" s="634"/>
      <c r="K35" s="615"/>
      <c r="L35" s="615"/>
      <c r="M35" s="616"/>
    </row>
    <row r="36" spans="2:13" ht="26.25" customHeight="1">
      <c r="B36" s="624" t="s">
        <v>48</v>
      </c>
      <c r="C36" s="625">
        <v>0</v>
      </c>
      <c r="D36" s="567">
        <v>0</v>
      </c>
      <c r="E36" s="567">
        <v>0</v>
      </c>
      <c r="F36" s="626">
        <v>0</v>
      </c>
      <c r="G36" s="567">
        <v>0</v>
      </c>
      <c r="H36" s="613"/>
      <c r="I36" s="634"/>
      <c r="J36" s="634"/>
      <c r="K36" s="615"/>
      <c r="L36" s="615"/>
      <c r="M36" s="616"/>
    </row>
    <row r="37" spans="2:13" ht="26.25" customHeight="1">
      <c r="B37" s="624" t="s">
        <v>49</v>
      </c>
      <c r="C37" s="625">
        <v>0</v>
      </c>
      <c r="D37" s="567">
        <v>0</v>
      </c>
      <c r="E37" s="567">
        <v>-958</v>
      </c>
      <c r="F37" s="626">
        <v>0</v>
      </c>
      <c r="G37" s="567">
        <v>-958</v>
      </c>
      <c r="H37" s="613"/>
      <c r="I37" s="635"/>
      <c r="J37" s="635"/>
      <c r="K37" s="615"/>
      <c r="L37" s="615"/>
      <c r="M37" s="616"/>
    </row>
    <row r="38" spans="2:13" ht="6.75" customHeight="1">
      <c r="B38" s="627"/>
      <c r="C38" s="625"/>
      <c r="D38" s="567"/>
      <c r="E38" s="567"/>
      <c r="F38" s="626"/>
      <c r="G38" s="574"/>
      <c r="H38" s="613"/>
      <c r="I38" s="613"/>
      <c r="J38" s="620"/>
      <c r="K38" s="615"/>
      <c r="L38" s="615"/>
      <c r="M38" s="616"/>
    </row>
    <row r="39" spans="2:13" ht="34.5" customHeight="1">
      <c r="B39" s="628" t="s">
        <v>228</v>
      </c>
      <c r="C39" s="629">
        <v>0</v>
      </c>
      <c r="D39" s="629">
        <v>0</v>
      </c>
      <c r="E39" s="629">
        <v>0</v>
      </c>
      <c r="F39" s="629">
        <v>0</v>
      </c>
      <c r="G39" s="574">
        <v>0</v>
      </c>
      <c r="H39" s="631"/>
      <c r="I39" s="635"/>
      <c r="J39" s="635"/>
      <c r="K39" s="615"/>
      <c r="L39" s="615"/>
      <c r="M39" s="616"/>
    </row>
    <row r="40" spans="2:13" ht="26.25" customHeight="1">
      <c r="B40" s="624" t="s">
        <v>111</v>
      </c>
      <c r="C40" s="625">
        <v>0</v>
      </c>
      <c r="D40" s="567">
        <v>0</v>
      </c>
      <c r="E40" s="567">
        <v>0</v>
      </c>
      <c r="F40" s="626">
        <v>0</v>
      </c>
      <c r="G40" s="567">
        <v>0</v>
      </c>
      <c r="H40" s="636"/>
      <c r="I40" s="613"/>
      <c r="J40" s="614"/>
      <c r="K40" s="615"/>
      <c r="L40" s="615"/>
      <c r="M40" s="616"/>
    </row>
    <row r="41" spans="2:13" ht="26.25" customHeight="1">
      <c r="B41" s="624" t="s">
        <v>277</v>
      </c>
      <c r="C41" s="625">
        <v>0</v>
      </c>
      <c r="D41" s="567">
        <v>0</v>
      </c>
      <c r="E41" s="567">
        <v>0</v>
      </c>
      <c r="F41" s="626">
        <v>0</v>
      </c>
      <c r="G41" s="567">
        <v>0</v>
      </c>
      <c r="H41" s="613"/>
      <c r="I41" s="613"/>
      <c r="J41" s="614"/>
      <c r="K41" s="615"/>
      <c r="L41" s="615"/>
      <c r="M41" s="616"/>
    </row>
    <row r="42" spans="2:13" ht="6.75" customHeight="1">
      <c r="B42" s="627"/>
      <c r="C42" s="625"/>
      <c r="D42" s="567"/>
      <c r="E42" s="567"/>
      <c r="F42" s="626"/>
      <c r="G42" s="574"/>
      <c r="H42" s="613"/>
      <c r="I42" s="613"/>
      <c r="J42" s="620"/>
      <c r="K42" s="615"/>
      <c r="L42" s="615"/>
      <c r="M42" s="616"/>
    </row>
    <row r="43" spans="2:13" s="605" customFormat="1" ht="26.25" customHeight="1">
      <c r="B43" s="637" t="s">
        <v>229</v>
      </c>
      <c r="C43" s="638">
        <v>5323951785</v>
      </c>
      <c r="D43" s="638">
        <v>3341793067</v>
      </c>
      <c r="E43" s="638">
        <v>5353967414</v>
      </c>
      <c r="F43" s="638">
        <v>0</v>
      </c>
      <c r="G43" s="594">
        <v>14019712266</v>
      </c>
      <c r="H43" s="639"/>
      <c r="J43" s="621"/>
      <c r="K43" s="640"/>
      <c r="L43" s="640"/>
      <c r="M43" s="620"/>
    </row>
    <row r="44" spans="2:13" s="605" customFormat="1" ht="14.25" customHeight="1">
      <c r="B44" s="641" t="s">
        <v>54</v>
      </c>
      <c r="C44" s="642"/>
      <c r="D44" s="643"/>
      <c r="E44" s="643"/>
      <c r="F44" s="643"/>
      <c r="G44" s="644"/>
      <c r="H44" s="644"/>
      <c r="I44" s="613"/>
      <c r="J44" s="614"/>
      <c r="K44" s="645"/>
      <c r="L44" s="645"/>
      <c r="M44" s="613"/>
    </row>
    <row r="45" spans="2:13" ht="14.25" customHeight="1">
      <c r="B45" s="595"/>
      <c r="C45" s="646"/>
      <c r="D45" s="616"/>
      <c r="E45" s="616"/>
      <c r="F45" s="616"/>
      <c r="G45" s="613"/>
      <c r="H45" s="613"/>
      <c r="I45" s="613"/>
      <c r="J45" s="614"/>
      <c r="K45" s="615"/>
      <c r="L45" s="615"/>
      <c r="M45" s="616"/>
    </row>
    <row r="46" spans="2:13" ht="14.25" customHeight="1">
      <c r="B46" s="595"/>
      <c r="C46" s="646"/>
      <c r="D46" s="616"/>
      <c r="E46" s="616"/>
      <c r="F46" s="616"/>
      <c r="G46" s="613"/>
      <c r="H46" s="613"/>
      <c r="I46" s="613"/>
      <c r="J46" s="614"/>
      <c r="K46" s="615"/>
      <c r="L46" s="615"/>
      <c r="M46" s="616"/>
    </row>
    <row r="47" spans="2:13" ht="14.25" customHeight="1">
      <c r="B47" s="595"/>
      <c r="C47" s="646"/>
      <c r="D47" s="616"/>
      <c r="E47" s="616"/>
      <c r="F47" s="616"/>
      <c r="G47" s="613"/>
      <c r="H47" s="613"/>
      <c r="I47" s="613"/>
      <c r="J47" s="614"/>
      <c r="K47" s="615"/>
      <c r="L47" s="615"/>
      <c r="M47" s="616"/>
    </row>
    <row r="48" spans="2:13" ht="12.75" customHeight="1">
      <c r="B48" s="595"/>
      <c r="C48" s="646"/>
      <c r="D48" s="616"/>
      <c r="E48" s="616"/>
      <c r="F48" s="616"/>
      <c r="G48" s="616"/>
      <c r="H48" s="616"/>
      <c r="I48" s="613"/>
      <c r="J48" s="614"/>
      <c r="K48" s="615"/>
      <c r="L48" s="615"/>
      <c r="M48" s="616"/>
    </row>
    <row r="49" spans="2:13" ht="12.75" customHeight="1">
      <c r="B49" s="646"/>
      <c r="C49" s="646"/>
      <c r="D49" s="616"/>
      <c r="E49" s="616"/>
      <c r="F49" s="616"/>
      <c r="G49" s="616"/>
      <c r="H49" s="616"/>
      <c r="I49" s="613"/>
      <c r="J49" s="614"/>
      <c r="K49" s="615"/>
      <c r="L49" s="615"/>
      <c r="M49" s="616"/>
    </row>
    <row r="50" spans="2:13" ht="12.75" customHeight="1">
      <c r="B50" s="646"/>
      <c r="C50" s="646"/>
      <c r="D50" s="616"/>
      <c r="E50" s="616"/>
      <c r="F50" s="616"/>
      <c r="G50" s="616"/>
      <c r="H50" s="616"/>
      <c r="I50" s="613"/>
      <c r="J50" s="614"/>
      <c r="K50" s="615"/>
      <c r="L50" s="615"/>
      <c r="M50" s="616"/>
    </row>
    <row r="51" spans="2:13" ht="12.75" customHeight="1">
      <c r="B51" s="646"/>
      <c r="C51" s="646"/>
      <c r="D51" s="616"/>
      <c r="E51" s="616"/>
      <c r="F51" s="616"/>
      <c r="G51" s="616"/>
      <c r="H51" s="616"/>
      <c r="I51" s="613"/>
      <c r="J51" s="614"/>
      <c r="K51" s="615"/>
      <c r="L51" s="615"/>
      <c r="M51" s="616"/>
    </row>
    <row r="52" spans="2:13" ht="12.75" customHeight="1">
      <c r="B52" s="646"/>
      <c r="C52" s="646"/>
      <c r="D52" s="616"/>
      <c r="E52" s="616"/>
      <c r="F52" s="616"/>
      <c r="G52" s="616"/>
      <c r="H52" s="616"/>
      <c r="I52" s="613"/>
      <c r="J52" s="614"/>
      <c r="K52" s="615"/>
      <c r="L52" s="615"/>
      <c r="M52" s="616"/>
    </row>
    <row r="53" spans="2:13" ht="12.75" customHeight="1">
      <c r="B53" s="646"/>
      <c r="C53" s="646"/>
      <c r="D53" s="616"/>
      <c r="E53" s="616"/>
      <c r="F53" s="616"/>
      <c r="G53" s="616"/>
      <c r="H53" s="616"/>
      <c r="I53" s="613"/>
      <c r="J53" s="614"/>
      <c r="K53" s="615"/>
      <c r="L53" s="615"/>
      <c r="M53" s="616"/>
    </row>
    <row r="54" spans="2:13" ht="12.75" customHeight="1">
      <c r="B54" s="646"/>
      <c r="C54" s="646"/>
      <c r="D54" s="616"/>
      <c r="E54" s="616"/>
      <c r="F54" s="616"/>
      <c r="G54" s="616"/>
      <c r="H54" s="616"/>
      <c r="I54" s="613"/>
      <c r="J54" s="614"/>
      <c r="K54" s="615"/>
      <c r="L54" s="615"/>
      <c r="M54" s="616"/>
    </row>
    <row r="55" spans="2:13" ht="12.75" customHeight="1">
      <c r="B55" s="646"/>
      <c r="C55" s="646"/>
      <c r="D55" s="616"/>
      <c r="E55" s="616"/>
      <c r="F55" s="616"/>
      <c r="G55" s="613"/>
      <c r="H55" s="613"/>
      <c r="I55" s="613"/>
      <c r="J55" s="614"/>
      <c r="K55" s="615"/>
      <c r="L55" s="615"/>
      <c r="M55" s="616"/>
    </row>
    <row r="56" spans="2:13" ht="12.75" customHeight="1">
      <c r="B56" s="646"/>
      <c r="C56" s="646"/>
      <c r="D56" s="616"/>
      <c r="E56" s="616"/>
      <c r="F56" s="616"/>
      <c r="G56" s="616"/>
      <c r="H56" s="616"/>
      <c r="I56" s="613"/>
      <c r="J56" s="614"/>
      <c r="K56" s="615"/>
      <c r="L56" s="615"/>
      <c r="M56" s="616"/>
    </row>
    <row r="57" spans="2:13" ht="12.75" customHeight="1">
      <c r="B57" s="646"/>
      <c r="C57" s="646"/>
      <c r="D57" s="616"/>
      <c r="E57" s="616"/>
      <c r="F57" s="616"/>
      <c r="G57" s="616"/>
      <c r="H57" s="616"/>
      <c r="I57" s="613"/>
      <c r="J57" s="614"/>
      <c r="K57" s="615"/>
      <c r="L57" s="615"/>
      <c r="M57" s="616"/>
    </row>
    <row r="58" spans="2:13" ht="12.75" customHeight="1">
      <c r="B58" s="646"/>
      <c r="C58" s="646"/>
      <c r="D58" s="616"/>
      <c r="E58" s="616"/>
      <c r="F58" s="616"/>
      <c r="G58" s="616"/>
      <c r="H58" s="616"/>
      <c r="I58" s="613"/>
      <c r="J58" s="614"/>
      <c r="K58" s="615"/>
      <c r="L58" s="615"/>
      <c r="M58" s="616"/>
    </row>
    <row r="59" spans="2:13" ht="12.75" customHeight="1">
      <c r="B59" s="646"/>
      <c r="C59" s="646"/>
      <c r="D59" s="616"/>
      <c r="E59" s="616"/>
      <c r="F59" s="616"/>
      <c r="G59" s="616"/>
      <c r="H59" s="616"/>
      <c r="I59" s="613"/>
      <c r="J59" s="614"/>
      <c r="K59" s="615"/>
      <c r="L59" s="615"/>
      <c r="M59" s="616"/>
    </row>
    <row r="60" spans="2:13" ht="12.75" customHeight="1">
      <c r="B60" s="646"/>
      <c r="C60" s="646"/>
      <c r="D60" s="616"/>
      <c r="E60" s="616"/>
      <c r="F60" s="616"/>
      <c r="G60" s="616"/>
      <c r="H60" s="616"/>
      <c r="I60" s="613"/>
      <c r="J60" s="614"/>
      <c r="K60" s="615"/>
      <c r="L60" s="615"/>
      <c r="M60" s="616"/>
    </row>
    <row r="61" spans="2:13" ht="12.75" customHeight="1">
      <c r="B61" s="646"/>
      <c r="C61" s="646"/>
      <c r="D61" s="616"/>
      <c r="E61" s="616"/>
      <c r="F61" s="616"/>
      <c r="G61" s="616"/>
      <c r="H61" s="616"/>
      <c r="I61" s="613"/>
      <c r="J61" s="614"/>
      <c r="K61" s="615"/>
      <c r="L61" s="615"/>
      <c r="M61" s="616"/>
    </row>
    <row r="62" spans="2:13" ht="12.75" customHeight="1">
      <c r="B62" s="646"/>
      <c r="C62" s="646"/>
      <c r="D62" s="616"/>
      <c r="E62" s="616"/>
      <c r="F62" s="616"/>
      <c r="G62" s="616"/>
      <c r="H62" s="616"/>
      <c r="I62" s="613"/>
      <c r="J62" s="614"/>
      <c r="K62" s="615"/>
      <c r="L62" s="615"/>
      <c r="M62" s="616"/>
    </row>
    <row r="63" spans="2:13" ht="12.75" customHeight="1">
      <c r="B63" s="646"/>
      <c r="C63" s="646"/>
      <c r="D63" s="616"/>
      <c r="E63" s="616"/>
      <c r="F63" s="616"/>
      <c r="G63" s="616"/>
      <c r="H63" s="616"/>
      <c r="I63" s="613"/>
      <c r="J63" s="614"/>
      <c r="K63" s="615"/>
      <c r="L63" s="615"/>
      <c r="M63" s="616"/>
    </row>
    <row r="64" spans="2:13" ht="12.75" customHeight="1">
      <c r="B64" s="646"/>
      <c r="C64" s="646"/>
      <c r="D64" s="616"/>
      <c r="E64" s="616"/>
      <c r="F64" s="616"/>
      <c r="G64" s="616"/>
      <c r="H64" s="616"/>
      <c r="I64" s="613"/>
      <c r="J64" s="614"/>
      <c r="K64" s="615"/>
      <c r="L64" s="615"/>
      <c r="M64" s="616"/>
    </row>
    <row r="65" spans="2:13" ht="12.75" customHeight="1">
      <c r="B65" s="646"/>
      <c r="C65" s="646"/>
      <c r="D65" s="616"/>
      <c r="E65" s="616"/>
      <c r="F65" s="616"/>
      <c r="G65" s="616"/>
      <c r="H65" s="616"/>
      <c r="I65" s="613"/>
      <c r="J65" s="614"/>
      <c r="K65" s="615"/>
      <c r="L65" s="615"/>
      <c r="M65" s="616"/>
    </row>
    <row r="66" spans="2:13" ht="12.75" customHeight="1">
      <c r="B66" s="646"/>
      <c r="C66" s="646"/>
      <c r="D66" s="616"/>
      <c r="E66" s="616"/>
      <c r="F66" s="616"/>
      <c r="G66" s="616"/>
      <c r="H66" s="616"/>
      <c r="I66" s="613"/>
      <c r="J66" s="614"/>
      <c r="K66" s="615"/>
      <c r="L66" s="615"/>
      <c r="M66" s="616"/>
    </row>
    <row r="67" spans="2:13" ht="12.75" customHeight="1">
      <c r="B67" s="646"/>
      <c r="C67" s="646"/>
      <c r="D67" s="616"/>
      <c r="E67" s="616"/>
      <c r="F67" s="616"/>
      <c r="G67" s="616"/>
      <c r="H67" s="616"/>
      <c r="I67" s="613"/>
      <c r="J67" s="614"/>
      <c r="K67" s="615"/>
      <c r="L67" s="615"/>
      <c r="M67" s="616"/>
    </row>
    <row r="68" spans="2:13" ht="12.75" customHeight="1">
      <c r="B68" s="646"/>
      <c r="C68" s="646"/>
      <c r="D68" s="616"/>
      <c r="E68" s="616"/>
      <c r="F68" s="616"/>
      <c r="G68" s="616"/>
      <c r="H68" s="616"/>
      <c r="I68" s="613"/>
      <c r="J68" s="614"/>
      <c r="K68" s="615"/>
      <c r="L68" s="615"/>
      <c r="M68" s="616"/>
    </row>
    <row r="69" spans="2:13" ht="12.75" customHeight="1">
      <c r="B69" s="646"/>
      <c r="C69" s="646"/>
      <c r="D69" s="616"/>
      <c r="E69" s="616"/>
      <c r="F69" s="616"/>
      <c r="G69" s="616"/>
      <c r="H69" s="616"/>
      <c r="I69" s="613"/>
      <c r="J69" s="614"/>
      <c r="K69" s="615"/>
      <c r="L69" s="615"/>
      <c r="M69" s="616"/>
    </row>
    <row r="70" spans="2:13" ht="12.75" customHeight="1">
      <c r="B70" s="646"/>
      <c r="C70" s="646"/>
      <c r="D70" s="616"/>
      <c r="E70" s="616"/>
      <c r="F70" s="616"/>
      <c r="G70" s="616"/>
      <c r="H70" s="616"/>
      <c r="I70" s="613"/>
      <c r="J70" s="614"/>
      <c r="K70" s="615"/>
      <c r="L70" s="615"/>
      <c r="M70" s="616"/>
    </row>
    <row r="71" spans="2:13" ht="12.75" customHeight="1">
      <c r="B71" s="646"/>
      <c r="C71" s="646"/>
      <c r="D71" s="616"/>
      <c r="E71" s="616"/>
      <c r="F71" s="616"/>
      <c r="G71" s="616"/>
      <c r="H71" s="616"/>
      <c r="I71" s="613"/>
      <c r="J71" s="614"/>
      <c r="K71" s="615"/>
      <c r="L71" s="615"/>
      <c r="M71" s="616"/>
    </row>
    <row r="72" spans="2:13" ht="12.75" customHeight="1">
      <c r="B72" s="646"/>
      <c r="C72" s="646"/>
      <c r="D72" s="616"/>
      <c r="E72" s="616"/>
      <c r="F72" s="616"/>
      <c r="G72" s="616"/>
      <c r="H72" s="616"/>
      <c r="I72" s="613"/>
      <c r="J72" s="614"/>
      <c r="K72" s="615"/>
      <c r="L72" s="615"/>
      <c r="M72" s="616"/>
    </row>
    <row r="73" spans="2:13" ht="12.75" customHeight="1">
      <c r="B73" s="646"/>
      <c r="C73" s="646"/>
      <c r="D73" s="616"/>
      <c r="E73" s="616"/>
      <c r="F73" s="616"/>
      <c r="G73" s="616"/>
      <c r="H73" s="616"/>
      <c r="I73" s="613"/>
      <c r="J73" s="614"/>
      <c r="K73" s="615"/>
      <c r="L73" s="615"/>
      <c r="M73" s="616"/>
    </row>
    <row r="74" spans="2:13" ht="12.75" customHeight="1">
      <c r="B74" s="646"/>
      <c r="C74" s="646"/>
      <c r="D74" s="616"/>
      <c r="E74" s="616"/>
      <c r="F74" s="616"/>
      <c r="G74" s="616"/>
      <c r="H74" s="616"/>
      <c r="I74" s="613"/>
      <c r="J74" s="614"/>
      <c r="K74" s="615"/>
      <c r="L74" s="615"/>
      <c r="M74" s="616"/>
    </row>
    <row r="75" spans="2:13" ht="12.75" customHeight="1">
      <c r="B75" s="646"/>
      <c r="C75" s="646"/>
      <c r="D75" s="616"/>
      <c r="E75" s="616"/>
      <c r="F75" s="616"/>
      <c r="G75" s="616"/>
      <c r="H75" s="616"/>
      <c r="I75" s="613"/>
      <c r="J75" s="614"/>
      <c r="K75" s="615"/>
      <c r="L75" s="615"/>
      <c r="M75" s="616"/>
    </row>
    <row r="76" spans="2:13" ht="12.75" customHeight="1">
      <c r="B76" s="646"/>
      <c r="C76" s="646"/>
      <c r="D76" s="616"/>
      <c r="E76" s="616"/>
      <c r="F76" s="616"/>
      <c r="G76" s="616"/>
      <c r="H76" s="616"/>
      <c r="I76" s="613"/>
      <c r="J76" s="614"/>
      <c r="K76" s="615"/>
      <c r="L76" s="615"/>
      <c r="M76" s="616"/>
    </row>
    <row r="77" spans="2:13" ht="12.75" customHeight="1">
      <c r="B77" s="646"/>
      <c r="C77" s="646"/>
      <c r="D77" s="616"/>
      <c r="E77" s="616"/>
      <c r="F77" s="616"/>
      <c r="G77" s="616"/>
      <c r="H77" s="616"/>
      <c r="I77" s="613"/>
      <c r="J77" s="614"/>
      <c r="K77" s="615"/>
      <c r="L77" s="615"/>
      <c r="M77" s="616"/>
    </row>
    <row r="78" spans="2:13" ht="12.75" customHeight="1">
      <c r="B78" s="646"/>
      <c r="C78" s="646"/>
      <c r="D78" s="616"/>
      <c r="E78" s="616"/>
      <c r="F78" s="616"/>
      <c r="G78" s="616"/>
      <c r="H78" s="616"/>
      <c r="I78" s="613"/>
      <c r="J78" s="614"/>
      <c r="K78" s="615"/>
      <c r="L78" s="615"/>
      <c r="M78" s="616"/>
    </row>
    <row r="79" spans="2:13" ht="12.75" customHeight="1">
      <c r="B79" s="646"/>
      <c r="C79" s="646"/>
      <c r="D79" s="616"/>
      <c r="E79" s="616"/>
      <c r="F79" s="616"/>
      <c r="G79" s="616"/>
      <c r="H79" s="616"/>
      <c r="I79" s="613"/>
      <c r="J79" s="614"/>
      <c r="K79" s="615"/>
      <c r="L79" s="615"/>
      <c r="M79" s="616"/>
    </row>
    <row r="80" spans="2:13" ht="12.75" customHeight="1">
      <c r="B80" s="646"/>
      <c r="C80" s="646"/>
      <c r="D80" s="616"/>
      <c r="E80" s="616"/>
      <c r="F80" s="616"/>
      <c r="G80" s="616"/>
      <c r="H80" s="616"/>
      <c r="I80" s="613"/>
      <c r="J80" s="614"/>
      <c r="K80" s="615"/>
      <c r="L80" s="615"/>
      <c r="M80" s="616"/>
    </row>
    <row r="81" spans="2:13" ht="12.75" customHeight="1">
      <c r="B81" s="646"/>
      <c r="C81" s="646"/>
      <c r="D81" s="616"/>
      <c r="E81" s="616"/>
      <c r="F81" s="616"/>
      <c r="G81" s="616"/>
      <c r="H81" s="616"/>
      <c r="I81" s="613"/>
      <c r="J81" s="614"/>
      <c r="K81" s="615"/>
      <c r="L81" s="615"/>
      <c r="M81" s="616"/>
    </row>
    <row r="82" spans="2:13" ht="12.75" customHeight="1">
      <c r="B82" s="646"/>
      <c r="C82" s="646"/>
      <c r="D82" s="616"/>
      <c r="E82" s="616"/>
      <c r="F82" s="616"/>
      <c r="G82" s="616"/>
      <c r="H82" s="616"/>
      <c r="I82" s="613"/>
      <c r="J82" s="614"/>
      <c r="K82" s="615"/>
      <c r="L82" s="615"/>
      <c r="M82" s="616"/>
    </row>
    <row r="83" spans="2:13" ht="12.75" customHeight="1">
      <c r="B83" s="646"/>
      <c r="C83" s="646"/>
      <c r="D83" s="616"/>
      <c r="E83" s="616"/>
      <c r="F83" s="616"/>
      <c r="G83" s="616"/>
      <c r="H83" s="616"/>
      <c r="I83" s="613"/>
      <c r="J83" s="614"/>
      <c r="K83" s="615"/>
      <c r="L83" s="615"/>
      <c r="M83" s="616"/>
    </row>
    <row r="84" spans="2:13" ht="12.75" customHeight="1">
      <c r="B84" s="646"/>
      <c r="C84" s="646"/>
      <c r="D84" s="616"/>
      <c r="E84" s="616"/>
      <c r="F84" s="616"/>
      <c r="G84" s="616"/>
      <c r="H84" s="616"/>
      <c r="I84" s="613"/>
      <c r="J84" s="614"/>
      <c r="K84" s="615"/>
      <c r="L84" s="615"/>
      <c r="M84" s="616"/>
    </row>
    <row r="85" spans="2:13" ht="12.75" customHeight="1">
      <c r="B85" s="646"/>
      <c r="C85" s="646"/>
      <c r="D85" s="616"/>
      <c r="E85" s="616"/>
      <c r="F85" s="616"/>
      <c r="G85" s="616"/>
      <c r="H85" s="616"/>
      <c r="I85" s="613"/>
      <c r="J85" s="614"/>
      <c r="K85" s="615"/>
      <c r="L85" s="615"/>
      <c r="M85" s="616"/>
    </row>
    <row r="86" spans="2:13" ht="12.75" customHeight="1">
      <c r="B86" s="646"/>
      <c r="C86" s="646"/>
      <c r="D86" s="616"/>
      <c r="E86" s="616"/>
      <c r="F86" s="616"/>
      <c r="G86" s="616"/>
      <c r="H86" s="616"/>
      <c r="I86" s="613"/>
      <c r="J86" s="614"/>
      <c r="K86" s="615"/>
      <c r="L86" s="615"/>
      <c r="M86" s="616"/>
    </row>
    <row r="87" spans="2:13" ht="12.75" customHeight="1">
      <c r="B87" s="646"/>
      <c r="C87" s="646"/>
      <c r="D87" s="616"/>
      <c r="E87" s="616"/>
      <c r="F87" s="616"/>
      <c r="G87" s="616"/>
      <c r="H87" s="616"/>
      <c r="I87" s="613"/>
      <c r="J87" s="614"/>
      <c r="K87" s="615"/>
      <c r="L87" s="615"/>
      <c r="M87" s="616"/>
    </row>
    <row r="88" spans="2:13" ht="12.75" customHeight="1">
      <c r="B88" s="646"/>
      <c r="C88" s="646"/>
      <c r="D88" s="616"/>
      <c r="E88" s="616"/>
      <c r="F88" s="616"/>
      <c r="G88" s="616"/>
      <c r="H88" s="616"/>
      <c r="I88" s="613"/>
      <c r="J88" s="614"/>
      <c r="K88" s="615"/>
      <c r="L88" s="615"/>
      <c r="M88" s="616"/>
    </row>
    <row r="89" spans="2:13" ht="12.75" customHeight="1">
      <c r="B89" s="646"/>
      <c r="C89" s="646"/>
      <c r="D89" s="616"/>
      <c r="E89" s="616"/>
      <c r="F89" s="616"/>
      <c r="G89" s="616"/>
      <c r="H89" s="616"/>
      <c r="I89" s="613"/>
      <c r="J89" s="614"/>
      <c r="K89" s="615"/>
      <c r="L89" s="615"/>
      <c r="M89" s="616"/>
    </row>
    <row r="90" spans="2:13" ht="12.75" customHeight="1">
      <c r="B90" s="646"/>
      <c r="C90" s="646"/>
      <c r="D90" s="616"/>
      <c r="E90" s="616"/>
      <c r="F90" s="616"/>
      <c r="G90" s="616"/>
      <c r="H90" s="616"/>
      <c r="I90" s="613"/>
      <c r="J90" s="614"/>
      <c r="K90" s="615"/>
      <c r="L90" s="615"/>
      <c r="M90" s="616"/>
    </row>
    <row r="91" spans="2:13" ht="12.75" customHeight="1">
      <c r="B91" s="646"/>
      <c r="C91" s="646"/>
      <c r="D91" s="616"/>
      <c r="E91" s="616"/>
      <c r="F91" s="616"/>
      <c r="G91" s="616"/>
      <c r="H91" s="616"/>
      <c r="I91" s="613"/>
      <c r="J91" s="614"/>
      <c r="K91" s="615"/>
      <c r="L91" s="615"/>
      <c r="M91" s="616"/>
    </row>
    <row r="92" spans="2:13" ht="12.75" customHeight="1">
      <c r="B92" s="646"/>
      <c r="C92" s="646"/>
      <c r="D92" s="616"/>
      <c r="E92" s="616"/>
      <c r="F92" s="616"/>
      <c r="G92" s="616"/>
      <c r="H92" s="616"/>
      <c r="I92" s="613"/>
      <c r="J92" s="614"/>
      <c r="K92" s="615"/>
      <c r="L92" s="615"/>
      <c r="M92" s="616"/>
    </row>
    <row r="93" spans="2:13" ht="12.75" customHeight="1">
      <c r="B93" s="646"/>
      <c r="C93" s="646"/>
      <c r="D93" s="616"/>
      <c r="E93" s="616"/>
      <c r="F93" s="616"/>
      <c r="G93" s="616"/>
      <c r="H93" s="616"/>
      <c r="I93" s="613"/>
      <c r="J93" s="614"/>
      <c r="K93" s="615"/>
      <c r="L93" s="615"/>
      <c r="M93" s="616"/>
    </row>
    <row r="94" spans="2:13" ht="12.75" customHeight="1">
      <c r="B94" s="646"/>
      <c r="C94" s="646"/>
      <c r="D94" s="616"/>
      <c r="E94" s="616"/>
      <c r="F94" s="616"/>
      <c r="G94" s="616"/>
      <c r="H94" s="616"/>
      <c r="I94" s="613"/>
      <c r="J94" s="614"/>
      <c r="K94" s="615"/>
      <c r="L94" s="615"/>
      <c r="M94" s="616"/>
    </row>
    <row r="95" spans="2:13" ht="12.75" customHeight="1">
      <c r="B95" s="646"/>
      <c r="C95" s="646"/>
      <c r="D95" s="616"/>
      <c r="E95" s="616"/>
      <c r="F95" s="616"/>
      <c r="G95" s="616"/>
      <c r="H95" s="616"/>
      <c r="I95" s="613"/>
      <c r="J95" s="614"/>
      <c r="K95" s="615"/>
      <c r="L95" s="615"/>
      <c r="M95" s="616"/>
    </row>
    <row r="96" spans="2:13" ht="12.75" customHeight="1">
      <c r="B96" s="646"/>
      <c r="C96" s="646"/>
      <c r="D96" s="616"/>
      <c r="E96" s="616"/>
      <c r="F96" s="616"/>
      <c r="G96" s="616"/>
      <c r="H96" s="616"/>
      <c r="I96" s="613"/>
      <c r="J96" s="614"/>
      <c r="K96" s="615"/>
      <c r="L96" s="615"/>
      <c r="M96" s="616"/>
    </row>
    <row r="97" spans="2:13" ht="12.75" customHeight="1">
      <c r="B97" s="646"/>
      <c r="C97" s="646"/>
      <c r="D97" s="616"/>
      <c r="E97" s="616"/>
      <c r="F97" s="616"/>
      <c r="G97" s="616"/>
      <c r="H97" s="616"/>
      <c r="I97" s="613"/>
      <c r="J97" s="614"/>
      <c r="K97" s="615"/>
      <c r="L97" s="615"/>
      <c r="M97" s="616"/>
    </row>
    <row r="98" spans="2:13" ht="12.75" customHeight="1">
      <c r="B98" s="646"/>
      <c r="C98" s="646"/>
      <c r="D98" s="616"/>
      <c r="E98" s="616"/>
      <c r="F98" s="616"/>
      <c r="G98" s="616"/>
      <c r="H98" s="616"/>
      <c r="I98" s="613"/>
      <c r="J98" s="614"/>
      <c r="K98" s="615"/>
      <c r="L98" s="615"/>
      <c r="M98" s="616"/>
    </row>
    <row r="99" spans="2:13" ht="12.75" customHeight="1">
      <c r="B99" s="646"/>
      <c r="C99" s="646"/>
      <c r="D99" s="616"/>
      <c r="E99" s="616"/>
      <c r="F99" s="616"/>
      <c r="G99" s="616"/>
      <c r="H99" s="616"/>
      <c r="I99" s="613"/>
      <c r="J99" s="614"/>
      <c r="K99" s="615"/>
      <c r="L99" s="615"/>
      <c r="M99" s="616"/>
    </row>
    <row r="100" spans="2:13" ht="12.75" customHeight="1">
      <c r="B100" s="646"/>
      <c r="C100" s="646"/>
      <c r="D100" s="616"/>
      <c r="E100" s="616"/>
      <c r="F100" s="616"/>
      <c r="G100" s="616"/>
      <c r="H100" s="616"/>
      <c r="I100" s="613"/>
      <c r="J100" s="614"/>
      <c r="K100" s="615"/>
      <c r="L100" s="615"/>
      <c r="M100" s="616"/>
    </row>
    <row r="101" spans="2:13" ht="12.75" customHeight="1">
      <c r="B101" s="646"/>
      <c r="C101" s="646"/>
      <c r="D101" s="616"/>
      <c r="E101" s="616"/>
      <c r="F101" s="616"/>
      <c r="G101" s="616"/>
      <c r="H101" s="616"/>
      <c r="I101" s="613"/>
      <c r="J101" s="614"/>
      <c r="K101" s="615"/>
      <c r="L101" s="615"/>
      <c r="M101" s="616"/>
    </row>
    <row r="102" spans="2:13" ht="12.75" customHeight="1">
      <c r="B102" s="646"/>
      <c r="C102" s="646"/>
      <c r="D102" s="616"/>
      <c r="E102" s="616"/>
      <c r="F102" s="616"/>
      <c r="G102" s="616"/>
      <c r="H102" s="616"/>
      <c r="I102" s="613"/>
      <c r="J102" s="614"/>
      <c r="K102" s="615"/>
      <c r="L102" s="615"/>
      <c r="M102" s="616"/>
    </row>
    <row r="103" spans="2:13" ht="12.75" customHeight="1">
      <c r="B103" s="646"/>
      <c r="C103" s="646"/>
      <c r="D103" s="616"/>
      <c r="E103" s="616"/>
      <c r="F103" s="616"/>
      <c r="G103" s="616"/>
      <c r="H103" s="616"/>
      <c r="I103" s="613"/>
      <c r="J103" s="614"/>
      <c r="K103" s="615"/>
      <c r="L103" s="615"/>
      <c r="M103" s="616"/>
    </row>
    <row r="104" spans="2:13" ht="12.75" customHeight="1">
      <c r="B104" s="646"/>
      <c r="C104" s="646"/>
      <c r="D104" s="616"/>
      <c r="E104" s="616"/>
      <c r="F104" s="616"/>
      <c r="G104" s="616"/>
      <c r="H104" s="616"/>
      <c r="I104" s="613"/>
      <c r="J104" s="614"/>
      <c r="K104" s="615"/>
      <c r="L104" s="615"/>
      <c r="M104" s="616"/>
    </row>
    <row r="105" spans="2:13" ht="12.75" customHeight="1">
      <c r="B105" s="646"/>
      <c r="C105" s="646"/>
      <c r="D105" s="616"/>
      <c r="E105" s="616"/>
      <c r="F105" s="616"/>
      <c r="G105" s="616"/>
      <c r="H105" s="616"/>
      <c r="I105" s="613"/>
      <c r="J105" s="614"/>
      <c r="K105" s="615"/>
      <c r="L105" s="615"/>
      <c r="M105" s="616"/>
    </row>
    <row r="106" spans="2:13" ht="12.75" customHeight="1">
      <c r="B106" s="646"/>
      <c r="C106" s="646"/>
      <c r="D106" s="616"/>
      <c r="E106" s="616"/>
      <c r="F106" s="616"/>
      <c r="G106" s="616"/>
      <c r="H106" s="616"/>
      <c r="I106" s="613"/>
      <c r="J106" s="614"/>
      <c r="K106" s="615"/>
      <c r="L106" s="615"/>
      <c r="M106" s="616"/>
    </row>
    <row r="107" spans="2:13" ht="12.75" customHeight="1">
      <c r="B107" s="646"/>
      <c r="C107" s="646"/>
      <c r="D107" s="616"/>
      <c r="E107" s="616"/>
      <c r="F107" s="616"/>
      <c r="G107" s="616"/>
      <c r="H107" s="616"/>
      <c r="I107" s="613"/>
      <c r="J107" s="614"/>
      <c r="K107" s="615"/>
      <c r="L107" s="615"/>
      <c r="M107" s="616"/>
    </row>
    <row r="108" spans="2:13" ht="12.75" customHeight="1">
      <c r="B108" s="646"/>
      <c r="C108" s="646"/>
      <c r="D108" s="616"/>
      <c r="E108" s="616"/>
      <c r="F108" s="616"/>
      <c r="G108" s="616"/>
      <c r="H108" s="616"/>
      <c r="I108" s="613"/>
      <c r="J108" s="614"/>
      <c r="K108" s="615"/>
      <c r="L108" s="615"/>
      <c r="M108" s="616"/>
    </row>
    <row r="109" spans="2:13" ht="12.75" customHeight="1">
      <c r="B109" s="646"/>
      <c r="C109" s="646"/>
      <c r="D109" s="616"/>
      <c r="E109" s="616"/>
      <c r="F109" s="616"/>
      <c r="G109" s="616"/>
      <c r="H109" s="616"/>
      <c r="I109" s="613"/>
      <c r="J109" s="614"/>
      <c r="K109" s="615"/>
      <c r="L109" s="615"/>
      <c r="M109" s="616"/>
    </row>
    <row r="110" spans="2:13" ht="12.75" customHeight="1">
      <c r="B110" s="646"/>
      <c r="C110" s="646"/>
      <c r="D110" s="616"/>
      <c r="E110" s="616"/>
      <c r="F110" s="616"/>
      <c r="G110" s="616"/>
      <c r="H110" s="616"/>
      <c r="I110" s="613"/>
      <c r="J110" s="614"/>
      <c r="K110" s="615"/>
      <c r="L110" s="615"/>
      <c r="M110" s="616"/>
    </row>
    <row r="111" spans="2:13" ht="12.75" customHeight="1">
      <c r="B111" s="646"/>
      <c r="C111" s="646"/>
      <c r="D111" s="616"/>
      <c r="E111" s="616"/>
      <c r="F111" s="616"/>
      <c r="G111" s="616"/>
      <c r="H111" s="616"/>
      <c r="I111" s="613"/>
      <c r="J111" s="614"/>
      <c r="K111" s="615"/>
      <c r="L111" s="615"/>
      <c r="M111" s="616"/>
    </row>
    <row r="112" spans="2:13" ht="12.75" customHeight="1">
      <c r="B112" s="646"/>
      <c r="C112" s="646"/>
      <c r="D112" s="616"/>
      <c r="E112" s="616"/>
      <c r="F112" s="616"/>
      <c r="G112" s="616"/>
      <c r="H112" s="616"/>
      <c r="I112" s="613"/>
      <c r="J112" s="614"/>
      <c r="K112" s="615"/>
      <c r="L112" s="615"/>
      <c r="M112" s="616"/>
    </row>
    <row r="113" spans="2:13" ht="12.75" customHeight="1">
      <c r="B113" s="646"/>
      <c r="C113" s="646"/>
      <c r="D113" s="616"/>
      <c r="E113" s="616"/>
      <c r="F113" s="616"/>
      <c r="G113" s="616"/>
      <c r="H113" s="616"/>
      <c r="I113" s="613"/>
      <c r="J113" s="614"/>
      <c r="K113" s="615"/>
      <c r="L113" s="615"/>
      <c r="M113" s="616"/>
    </row>
    <row r="114" spans="2:13" ht="12.75" customHeight="1">
      <c r="B114" s="646"/>
      <c r="C114" s="646"/>
      <c r="D114" s="616"/>
      <c r="E114" s="616"/>
      <c r="F114" s="616"/>
      <c r="G114" s="616"/>
      <c r="H114" s="616"/>
      <c r="I114" s="613"/>
      <c r="J114" s="614"/>
      <c r="K114" s="615"/>
      <c r="L114" s="615"/>
      <c r="M114" s="616"/>
    </row>
    <row r="115" spans="2:13" ht="12.75" customHeight="1">
      <c r="B115" s="646"/>
      <c r="C115" s="646"/>
      <c r="D115" s="616"/>
      <c r="E115" s="616"/>
      <c r="F115" s="616"/>
      <c r="G115" s="616"/>
      <c r="H115" s="616"/>
      <c r="I115" s="613"/>
      <c r="J115" s="614"/>
      <c r="K115" s="615"/>
      <c r="L115" s="615"/>
      <c r="M115" s="616"/>
    </row>
    <row r="116" spans="2:13" ht="12.75" customHeight="1">
      <c r="B116" s="646"/>
      <c r="C116" s="646"/>
      <c r="D116" s="616"/>
      <c r="E116" s="616"/>
      <c r="F116" s="616"/>
      <c r="G116" s="616"/>
      <c r="H116" s="616"/>
      <c r="I116" s="613"/>
      <c r="J116" s="614"/>
      <c r="K116" s="615"/>
      <c r="L116" s="615"/>
      <c r="M116" s="616"/>
    </row>
    <row r="117" spans="2:13" ht="12.75" customHeight="1">
      <c r="B117" s="646"/>
      <c r="C117" s="646"/>
      <c r="D117" s="616"/>
      <c r="E117" s="616"/>
      <c r="F117" s="616"/>
      <c r="G117" s="616"/>
      <c r="H117" s="616"/>
      <c r="I117" s="613"/>
      <c r="J117" s="614"/>
      <c r="K117" s="615"/>
      <c r="L117" s="615"/>
      <c r="M117" s="616"/>
    </row>
    <row r="118" spans="2:13" ht="12.75" customHeight="1">
      <c r="B118" s="646"/>
      <c r="C118" s="646"/>
      <c r="D118" s="616"/>
      <c r="E118" s="616"/>
      <c r="F118" s="616"/>
      <c r="G118" s="616"/>
      <c r="H118" s="616"/>
      <c r="I118" s="613"/>
      <c r="J118" s="614"/>
      <c r="K118" s="615"/>
      <c r="L118" s="615"/>
      <c r="M118" s="616"/>
    </row>
    <row r="119" spans="2:13" ht="12.75" customHeight="1">
      <c r="B119" s="646"/>
      <c r="C119" s="646"/>
      <c r="D119" s="616"/>
      <c r="E119" s="616"/>
      <c r="F119" s="616"/>
      <c r="G119" s="616"/>
      <c r="H119" s="616"/>
      <c r="I119" s="613"/>
      <c r="J119" s="614"/>
      <c r="K119" s="615"/>
      <c r="L119" s="615"/>
      <c r="M119" s="616"/>
    </row>
    <row r="120" spans="2:13" ht="12.75" customHeight="1">
      <c r="B120" s="646"/>
      <c r="C120" s="646"/>
      <c r="D120" s="616"/>
      <c r="E120" s="616"/>
      <c r="F120" s="616"/>
      <c r="G120" s="616"/>
      <c r="H120" s="616"/>
      <c r="I120" s="613"/>
      <c r="J120" s="614"/>
      <c r="K120" s="615"/>
      <c r="L120" s="615"/>
      <c r="M120" s="616"/>
    </row>
    <row r="121" spans="2:13" ht="12.75" customHeight="1">
      <c r="B121" s="646"/>
      <c r="C121" s="646"/>
      <c r="D121" s="616"/>
      <c r="E121" s="616"/>
      <c r="F121" s="616"/>
      <c r="G121" s="616"/>
      <c r="H121" s="616"/>
      <c r="I121" s="613"/>
      <c r="J121" s="614"/>
      <c r="K121" s="615"/>
      <c r="L121" s="615"/>
      <c r="M121" s="616"/>
    </row>
    <row r="122" spans="2:13" ht="12.75" customHeight="1">
      <c r="B122" s="646"/>
      <c r="C122" s="646"/>
      <c r="D122" s="616"/>
      <c r="E122" s="616"/>
      <c r="F122" s="616"/>
      <c r="G122" s="616"/>
      <c r="H122" s="616"/>
      <c r="I122" s="613"/>
      <c r="J122" s="614"/>
      <c r="K122" s="615"/>
      <c r="L122" s="615"/>
      <c r="M122" s="616"/>
    </row>
    <row r="123" spans="2:13" ht="12.75" customHeight="1">
      <c r="B123" s="646"/>
      <c r="C123" s="646"/>
      <c r="D123" s="616"/>
      <c r="E123" s="616"/>
      <c r="F123" s="616"/>
      <c r="G123" s="616"/>
      <c r="H123" s="616"/>
      <c r="I123" s="613"/>
      <c r="J123" s="614"/>
      <c r="K123" s="615"/>
      <c r="L123" s="615"/>
      <c r="M123" s="616"/>
    </row>
    <row r="124" spans="2:13" ht="12.75" customHeight="1">
      <c r="B124" s="646"/>
      <c r="C124" s="646"/>
      <c r="D124" s="616"/>
      <c r="E124" s="616"/>
      <c r="F124" s="616"/>
      <c r="G124" s="616"/>
      <c r="H124" s="616"/>
      <c r="I124" s="613"/>
      <c r="J124" s="614"/>
      <c r="K124" s="615"/>
      <c r="L124" s="615"/>
      <c r="M124" s="616"/>
    </row>
    <row r="125" spans="2:13" ht="12.75" customHeight="1">
      <c r="B125" s="646"/>
      <c r="C125" s="646"/>
      <c r="D125" s="616"/>
      <c r="E125" s="616"/>
      <c r="F125" s="616"/>
      <c r="G125" s="616"/>
      <c r="H125" s="616"/>
      <c r="I125" s="613"/>
      <c r="J125" s="614"/>
      <c r="K125" s="615"/>
      <c r="L125" s="615"/>
      <c r="M125" s="616"/>
    </row>
    <row r="126" spans="2:13" ht="12.75" customHeight="1">
      <c r="B126" s="646"/>
      <c r="C126" s="646"/>
      <c r="D126" s="616"/>
      <c r="E126" s="616"/>
      <c r="F126" s="616"/>
      <c r="G126" s="616"/>
      <c r="H126" s="616"/>
      <c r="I126" s="613"/>
      <c r="J126" s="614"/>
      <c r="K126" s="615"/>
      <c r="L126" s="615"/>
      <c r="M126" s="616"/>
    </row>
    <row r="127" spans="2:13" ht="12.75" customHeight="1">
      <c r="B127" s="646"/>
      <c r="C127" s="646"/>
      <c r="D127" s="616"/>
      <c r="E127" s="616"/>
      <c r="F127" s="616"/>
      <c r="G127" s="616"/>
      <c r="H127" s="616"/>
      <c r="I127" s="613"/>
      <c r="J127" s="614"/>
      <c r="K127" s="615"/>
      <c r="L127" s="615"/>
      <c r="M127" s="616"/>
    </row>
    <row r="128" spans="2:13" ht="12.75" customHeight="1">
      <c r="B128" s="646"/>
      <c r="C128" s="646"/>
      <c r="D128" s="616"/>
      <c r="E128" s="616"/>
      <c r="F128" s="616"/>
      <c r="G128" s="616"/>
      <c r="H128" s="616"/>
      <c r="I128" s="613"/>
      <c r="J128" s="614"/>
      <c r="K128" s="615"/>
      <c r="L128" s="615"/>
      <c r="M128" s="616"/>
    </row>
    <row r="129" spans="2:13" ht="12.75" customHeight="1">
      <c r="B129" s="646"/>
      <c r="C129" s="646"/>
      <c r="D129" s="616"/>
      <c r="E129" s="616"/>
      <c r="F129" s="616"/>
      <c r="G129" s="616"/>
      <c r="H129" s="616"/>
      <c r="I129" s="613"/>
      <c r="J129" s="614"/>
      <c r="K129" s="615"/>
      <c r="L129" s="615"/>
      <c r="M129" s="616"/>
    </row>
    <row r="130" spans="2:13" ht="12.75" customHeight="1">
      <c r="B130" s="646"/>
      <c r="C130" s="646"/>
      <c r="D130" s="616"/>
      <c r="E130" s="616"/>
      <c r="F130" s="616"/>
      <c r="G130" s="616"/>
      <c r="H130" s="616"/>
      <c r="I130" s="613"/>
      <c r="J130" s="614"/>
      <c r="K130" s="615"/>
      <c r="L130" s="615"/>
      <c r="M130" s="616"/>
    </row>
    <row r="131" spans="2:13" ht="12.75" customHeight="1">
      <c r="B131" s="646"/>
      <c r="C131" s="646"/>
      <c r="D131" s="616"/>
      <c r="E131" s="616"/>
      <c r="F131" s="616"/>
      <c r="G131" s="616"/>
      <c r="H131" s="616"/>
      <c r="I131" s="613"/>
      <c r="J131" s="614"/>
      <c r="K131" s="615"/>
      <c r="L131" s="615"/>
      <c r="M131" s="616"/>
    </row>
    <row r="132" spans="2:13" ht="12.75" customHeight="1">
      <c r="B132" s="646"/>
      <c r="C132" s="646"/>
      <c r="D132" s="616"/>
      <c r="E132" s="616"/>
      <c r="F132" s="616"/>
      <c r="G132" s="616"/>
      <c r="H132" s="616"/>
      <c r="I132" s="613"/>
      <c r="J132" s="614"/>
      <c r="K132" s="615"/>
      <c r="L132" s="615"/>
      <c r="M132" s="616"/>
    </row>
    <row r="133" spans="2:13" ht="12.75" customHeight="1">
      <c r="B133" s="646"/>
      <c r="C133" s="646"/>
      <c r="D133" s="616"/>
      <c r="E133" s="616"/>
      <c r="F133" s="616"/>
      <c r="G133" s="616"/>
      <c r="H133" s="616"/>
      <c r="I133" s="613"/>
      <c r="J133" s="614"/>
      <c r="K133" s="615"/>
      <c r="L133" s="615"/>
      <c r="M133" s="616"/>
    </row>
    <row r="134" spans="2:13" ht="12.75" customHeight="1">
      <c r="B134" s="646"/>
      <c r="C134" s="646"/>
      <c r="D134" s="616"/>
      <c r="E134" s="616"/>
      <c r="F134" s="616"/>
      <c r="G134" s="616"/>
      <c r="H134" s="616"/>
      <c r="I134" s="613"/>
      <c r="J134" s="614"/>
      <c r="K134" s="615"/>
      <c r="L134" s="615"/>
      <c r="M134" s="616"/>
    </row>
    <row r="135" spans="2:13" ht="12.75" customHeight="1">
      <c r="B135" s="646"/>
      <c r="C135" s="646"/>
      <c r="D135" s="616"/>
      <c r="E135" s="616"/>
      <c r="F135" s="616"/>
      <c r="G135" s="616"/>
      <c r="H135" s="616"/>
      <c r="I135" s="613"/>
      <c r="J135" s="614"/>
      <c r="K135" s="615"/>
      <c r="L135" s="615"/>
      <c r="M135" s="616"/>
    </row>
    <row r="136" spans="2:13" ht="12.75" customHeight="1">
      <c r="B136" s="646"/>
      <c r="C136" s="646"/>
      <c r="D136" s="616"/>
      <c r="E136" s="616"/>
      <c r="F136" s="616"/>
      <c r="G136" s="616"/>
      <c r="H136" s="616"/>
      <c r="I136" s="613"/>
      <c r="J136" s="614"/>
      <c r="K136" s="615"/>
      <c r="L136" s="615"/>
      <c r="M136" s="616"/>
    </row>
    <row r="137" spans="2:13" ht="12.75" customHeight="1">
      <c r="B137" s="646"/>
      <c r="C137" s="646"/>
      <c r="D137" s="616"/>
      <c r="E137" s="616"/>
      <c r="F137" s="616"/>
      <c r="G137" s="616"/>
      <c r="H137" s="616"/>
      <c r="I137" s="613"/>
      <c r="J137" s="614"/>
      <c r="K137" s="615"/>
      <c r="L137" s="615"/>
      <c r="M137" s="616"/>
    </row>
    <row r="138" spans="2:13" ht="12.75" customHeight="1">
      <c r="B138" s="646"/>
      <c r="C138" s="646"/>
      <c r="D138" s="616"/>
      <c r="E138" s="616"/>
      <c r="F138" s="616"/>
      <c r="G138" s="616"/>
      <c r="H138" s="616"/>
      <c r="I138" s="613"/>
      <c r="J138" s="614"/>
      <c r="K138" s="615"/>
      <c r="L138" s="615"/>
      <c r="M138" s="616"/>
    </row>
    <row r="139" spans="2:13" ht="12.75" customHeight="1">
      <c r="B139" s="646"/>
      <c r="C139" s="646"/>
      <c r="D139" s="616"/>
      <c r="E139" s="616"/>
      <c r="F139" s="616"/>
      <c r="G139" s="616"/>
      <c r="H139" s="616"/>
      <c r="I139" s="613"/>
      <c r="J139" s="614"/>
      <c r="K139" s="615"/>
      <c r="L139" s="615"/>
      <c r="M139" s="616"/>
    </row>
    <row r="140" spans="2:13" ht="12.75" customHeight="1">
      <c r="B140" s="646"/>
      <c r="C140" s="646"/>
      <c r="D140" s="616"/>
      <c r="E140" s="616"/>
      <c r="F140" s="616"/>
      <c r="G140" s="616"/>
      <c r="H140" s="616"/>
      <c r="I140" s="613"/>
      <c r="J140" s="614"/>
      <c r="K140" s="615"/>
      <c r="L140" s="615"/>
      <c r="M140" s="616"/>
    </row>
    <row r="141" spans="2:13" ht="12.75" customHeight="1">
      <c r="B141" s="646"/>
      <c r="C141" s="646"/>
      <c r="D141" s="616"/>
      <c r="E141" s="616"/>
      <c r="F141" s="616"/>
      <c r="G141" s="616"/>
      <c r="H141" s="616"/>
      <c r="I141" s="613"/>
      <c r="J141" s="614"/>
      <c r="K141" s="615"/>
      <c r="L141" s="615"/>
      <c r="M141" s="616"/>
    </row>
    <row r="142" spans="2:13" ht="12.75" customHeight="1">
      <c r="B142" s="646"/>
      <c r="C142" s="646"/>
      <c r="D142" s="616"/>
      <c r="E142" s="616"/>
      <c r="F142" s="616"/>
      <c r="G142" s="616"/>
      <c r="H142" s="616"/>
      <c r="I142" s="613"/>
      <c r="J142" s="614"/>
      <c r="K142" s="615"/>
      <c r="L142" s="615"/>
      <c r="M142" s="616"/>
    </row>
    <row r="143" spans="2:13" ht="12.75" customHeight="1">
      <c r="B143" s="646"/>
      <c r="C143" s="646"/>
      <c r="D143" s="616"/>
      <c r="E143" s="616"/>
      <c r="F143" s="616"/>
      <c r="G143" s="616"/>
      <c r="H143" s="616"/>
      <c r="I143" s="613"/>
      <c r="J143" s="614"/>
      <c r="K143" s="615"/>
      <c r="L143" s="615"/>
      <c r="M143" s="616"/>
    </row>
    <row r="144" spans="2:13" ht="12.75" customHeight="1">
      <c r="B144" s="646"/>
      <c r="C144" s="646"/>
      <c r="D144" s="616"/>
      <c r="E144" s="616"/>
      <c r="F144" s="616"/>
      <c r="G144" s="616"/>
      <c r="H144" s="616"/>
      <c r="I144" s="613"/>
      <c r="J144" s="614"/>
      <c r="K144" s="615"/>
      <c r="L144" s="615"/>
      <c r="M144" s="616"/>
    </row>
    <row r="145" spans="2:13" ht="12.75" customHeight="1">
      <c r="B145" s="646"/>
      <c r="C145" s="646"/>
      <c r="D145" s="616"/>
      <c r="E145" s="616"/>
      <c r="F145" s="616"/>
      <c r="G145" s="616"/>
      <c r="H145" s="616"/>
      <c r="I145" s="613"/>
      <c r="J145" s="614"/>
      <c r="K145" s="615"/>
      <c r="L145" s="615"/>
      <c r="M145" s="616"/>
    </row>
    <row r="146" spans="2:13" ht="12.75" customHeight="1">
      <c r="B146" s="646"/>
      <c r="C146" s="646"/>
      <c r="D146" s="616"/>
      <c r="E146" s="616"/>
      <c r="F146" s="616"/>
      <c r="G146" s="616"/>
      <c r="H146" s="616"/>
      <c r="I146" s="613"/>
      <c r="J146" s="614"/>
      <c r="K146" s="615"/>
      <c r="L146" s="615"/>
      <c r="M146" s="616"/>
    </row>
    <row r="147" spans="2:13" ht="12.75" customHeight="1">
      <c r="B147" s="646"/>
      <c r="C147" s="646"/>
      <c r="D147" s="616"/>
      <c r="E147" s="616"/>
      <c r="F147" s="616"/>
      <c r="G147" s="616"/>
      <c r="H147" s="616"/>
      <c r="I147" s="613"/>
      <c r="J147" s="614"/>
      <c r="K147" s="615"/>
      <c r="L147" s="615"/>
      <c r="M147" s="616"/>
    </row>
    <row r="148" spans="2:13" ht="12.75" customHeight="1">
      <c r="B148" s="646"/>
      <c r="C148" s="646"/>
      <c r="D148" s="616"/>
      <c r="E148" s="616"/>
      <c r="F148" s="616"/>
      <c r="G148" s="616"/>
      <c r="H148" s="616"/>
      <c r="I148" s="613"/>
      <c r="J148" s="614"/>
      <c r="K148" s="615"/>
      <c r="L148" s="615"/>
      <c r="M148" s="616"/>
    </row>
    <row r="149" spans="2:13" ht="12.75" customHeight="1">
      <c r="B149" s="646"/>
      <c r="C149" s="646"/>
      <c r="D149" s="616"/>
      <c r="E149" s="616"/>
      <c r="F149" s="616"/>
      <c r="G149" s="616"/>
      <c r="H149" s="616"/>
      <c r="I149" s="613"/>
      <c r="J149" s="614"/>
      <c r="K149" s="615"/>
      <c r="L149" s="615"/>
      <c r="M149" s="616"/>
    </row>
    <row r="150" spans="2:13" ht="12.75" customHeight="1">
      <c r="B150" s="646"/>
      <c r="C150" s="646"/>
      <c r="D150" s="616"/>
      <c r="E150" s="616"/>
      <c r="F150" s="616"/>
      <c r="G150" s="616"/>
      <c r="H150" s="616"/>
      <c r="I150" s="613"/>
      <c r="J150" s="614"/>
      <c r="K150" s="615"/>
      <c r="L150" s="615"/>
      <c r="M150" s="616"/>
    </row>
    <row r="151" spans="2:13" ht="12.75" customHeight="1">
      <c r="B151" s="646"/>
      <c r="C151" s="646"/>
      <c r="D151" s="616"/>
      <c r="E151" s="616"/>
      <c r="F151" s="616"/>
      <c r="G151" s="616"/>
      <c r="H151" s="616"/>
      <c r="I151" s="613"/>
      <c r="J151" s="614"/>
      <c r="K151" s="615"/>
      <c r="L151" s="615"/>
      <c r="M151" s="616"/>
    </row>
    <row r="152" spans="2:13" ht="12.75" customHeight="1">
      <c r="B152" s="646"/>
      <c r="C152" s="646"/>
      <c r="D152" s="616"/>
      <c r="E152" s="616"/>
      <c r="F152" s="616"/>
      <c r="G152" s="616"/>
      <c r="H152" s="616"/>
      <c r="I152" s="613"/>
      <c r="J152" s="614"/>
      <c r="K152" s="615"/>
      <c r="L152" s="615"/>
      <c r="M152" s="616"/>
    </row>
    <row r="153" spans="2:13" ht="12.75" customHeight="1">
      <c r="B153" s="646"/>
      <c r="C153" s="646"/>
      <c r="D153" s="616"/>
      <c r="E153" s="616"/>
      <c r="F153" s="616"/>
      <c r="G153" s="616"/>
      <c r="H153" s="616"/>
      <c r="I153" s="613"/>
      <c r="J153" s="614"/>
      <c r="K153" s="615"/>
      <c r="L153" s="615"/>
      <c r="M153" s="616"/>
    </row>
    <row r="154" spans="2:13" ht="12.75" customHeight="1">
      <c r="B154" s="646"/>
      <c r="C154" s="646"/>
      <c r="D154" s="616"/>
      <c r="E154" s="616"/>
      <c r="F154" s="616"/>
      <c r="G154" s="616"/>
      <c r="H154" s="616"/>
      <c r="I154" s="613"/>
      <c r="J154" s="614"/>
      <c r="K154" s="615"/>
      <c r="L154" s="615"/>
      <c r="M154" s="616"/>
    </row>
    <row r="155" spans="2:13" ht="12.75" customHeight="1">
      <c r="B155" s="646"/>
      <c r="C155" s="646"/>
      <c r="D155" s="616"/>
      <c r="E155" s="616"/>
      <c r="F155" s="616"/>
      <c r="G155" s="616"/>
      <c r="H155" s="616"/>
      <c r="I155" s="613"/>
      <c r="J155" s="614"/>
      <c r="K155" s="615"/>
      <c r="L155" s="615"/>
      <c r="M155" s="616"/>
    </row>
    <row r="156" spans="2:13" ht="12.75" customHeight="1">
      <c r="B156" s="646"/>
      <c r="C156" s="646"/>
      <c r="D156" s="616"/>
      <c r="E156" s="616"/>
      <c r="F156" s="616"/>
      <c r="G156" s="616"/>
      <c r="H156" s="616"/>
      <c r="I156" s="613"/>
      <c r="J156" s="614"/>
      <c r="K156" s="615"/>
      <c r="L156" s="615"/>
      <c r="M156" s="616"/>
    </row>
    <row r="157" spans="2:13" ht="12.75" customHeight="1">
      <c r="B157" s="646"/>
      <c r="C157" s="646"/>
      <c r="D157" s="616"/>
      <c r="E157" s="616"/>
      <c r="F157" s="616"/>
      <c r="G157" s="616"/>
      <c r="H157" s="616"/>
      <c r="I157" s="613"/>
      <c r="J157" s="614"/>
      <c r="K157" s="615"/>
      <c r="L157" s="615"/>
      <c r="M157" s="616"/>
    </row>
    <row r="158" spans="2:13" ht="12.75" customHeight="1">
      <c r="B158" s="646"/>
      <c r="C158" s="646"/>
      <c r="D158" s="616"/>
      <c r="E158" s="616"/>
      <c r="F158" s="616"/>
      <c r="G158" s="616"/>
      <c r="H158" s="616"/>
      <c r="I158" s="613"/>
      <c r="J158" s="614"/>
      <c r="K158" s="615"/>
      <c r="L158" s="615"/>
      <c r="M158" s="616"/>
    </row>
    <row r="159" spans="2:13" ht="12.75" customHeight="1">
      <c r="B159" s="646"/>
      <c r="C159" s="646"/>
      <c r="D159" s="616"/>
      <c r="E159" s="616"/>
      <c r="F159" s="616"/>
      <c r="G159" s="616"/>
      <c r="H159" s="616"/>
      <c r="I159" s="613"/>
      <c r="J159" s="614"/>
      <c r="K159" s="615"/>
      <c r="L159" s="615"/>
      <c r="M159" s="616"/>
    </row>
    <row r="160" spans="2:13" ht="12.75" customHeight="1">
      <c r="B160" s="646"/>
      <c r="C160" s="646"/>
      <c r="D160" s="616"/>
      <c r="E160" s="616"/>
      <c r="F160" s="616"/>
      <c r="G160" s="616"/>
      <c r="H160" s="616"/>
      <c r="I160" s="613"/>
      <c r="J160" s="614"/>
      <c r="K160" s="615"/>
      <c r="L160" s="615"/>
      <c r="M160" s="616"/>
    </row>
    <row r="161" spans="2:13" ht="12.75" customHeight="1">
      <c r="B161" s="646"/>
      <c r="C161" s="646"/>
      <c r="D161" s="616"/>
      <c r="E161" s="616"/>
      <c r="F161" s="616"/>
      <c r="G161" s="616"/>
      <c r="H161" s="616"/>
      <c r="I161" s="613"/>
      <c r="J161" s="614"/>
      <c r="K161" s="615"/>
      <c r="L161" s="615"/>
      <c r="M161" s="616"/>
    </row>
    <row r="162" spans="2:13" ht="12.75" customHeight="1">
      <c r="B162" s="646"/>
      <c r="C162" s="646"/>
      <c r="D162" s="616"/>
      <c r="E162" s="616"/>
      <c r="F162" s="616"/>
      <c r="G162" s="616"/>
      <c r="H162" s="616"/>
      <c r="I162" s="613"/>
      <c r="J162" s="614"/>
      <c r="K162" s="615"/>
      <c r="L162" s="615"/>
      <c r="M162" s="616"/>
    </row>
    <row r="163" spans="2:13" ht="12.75" customHeight="1">
      <c r="B163" s="646"/>
      <c r="C163" s="646"/>
      <c r="D163" s="616"/>
      <c r="E163" s="616"/>
      <c r="F163" s="616"/>
      <c r="G163" s="616"/>
      <c r="H163" s="616"/>
      <c r="I163" s="613"/>
      <c r="J163" s="614"/>
      <c r="K163" s="615"/>
      <c r="L163" s="615"/>
      <c r="M163" s="616"/>
    </row>
    <row r="164" spans="2:13" ht="12.75" customHeight="1">
      <c r="B164" s="646"/>
      <c r="C164" s="646"/>
      <c r="D164" s="616"/>
      <c r="E164" s="616"/>
      <c r="F164" s="616"/>
      <c r="G164" s="616"/>
      <c r="H164" s="616"/>
      <c r="I164" s="613"/>
      <c r="J164" s="614"/>
      <c r="K164" s="615"/>
      <c r="L164" s="615"/>
      <c r="M164" s="616"/>
    </row>
    <row r="165" spans="2:13" ht="12.75" customHeight="1">
      <c r="B165" s="646"/>
      <c r="C165" s="646"/>
      <c r="D165" s="616"/>
      <c r="E165" s="616"/>
      <c r="F165" s="616"/>
      <c r="G165" s="616"/>
      <c r="H165" s="616"/>
      <c r="I165" s="613"/>
      <c r="J165" s="614"/>
      <c r="K165" s="615"/>
      <c r="L165" s="615"/>
      <c r="M165" s="616"/>
    </row>
    <row r="166" spans="2:13" ht="12.75" customHeight="1">
      <c r="B166" s="646"/>
      <c r="C166" s="646"/>
      <c r="D166" s="616"/>
      <c r="E166" s="616"/>
      <c r="F166" s="616"/>
      <c r="G166" s="616"/>
      <c r="H166" s="616"/>
      <c r="I166" s="613"/>
      <c r="J166" s="614"/>
      <c r="K166" s="615"/>
      <c r="L166" s="615"/>
      <c r="M166" s="616"/>
    </row>
    <row r="167" spans="2:13" ht="12.75" customHeight="1">
      <c r="B167" s="646"/>
      <c r="C167" s="646"/>
      <c r="D167" s="616"/>
      <c r="E167" s="616"/>
      <c r="F167" s="616"/>
      <c r="G167" s="616"/>
      <c r="H167" s="616"/>
      <c r="I167" s="613"/>
      <c r="J167" s="614"/>
      <c r="K167" s="615"/>
      <c r="L167" s="615"/>
      <c r="M167" s="616"/>
    </row>
    <row r="168" spans="2:13" ht="12.75" customHeight="1">
      <c r="B168" s="646"/>
      <c r="C168" s="646"/>
      <c r="D168" s="616"/>
      <c r="E168" s="616"/>
      <c r="F168" s="616"/>
      <c r="G168" s="616"/>
      <c r="H168" s="616"/>
      <c r="I168" s="613"/>
      <c r="J168" s="614"/>
      <c r="K168" s="615"/>
      <c r="L168" s="615"/>
      <c r="M168" s="616"/>
    </row>
    <row r="169" spans="2:13" ht="12.75" customHeight="1">
      <c r="B169" s="646"/>
      <c r="C169" s="646"/>
      <c r="D169" s="616"/>
      <c r="E169" s="616"/>
      <c r="F169" s="616"/>
      <c r="G169" s="616"/>
      <c r="H169" s="616"/>
      <c r="I169" s="613"/>
      <c r="J169" s="614"/>
      <c r="K169" s="615"/>
      <c r="L169" s="615"/>
      <c r="M169" s="616"/>
    </row>
    <row r="170" spans="2:13" ht="12.75" customHeight="1">
      <c r="B170" s="646"/>
      <c r="C170" s="646"/>
      <c r="D170" s="616"/>
      <c r="E170" s="616"/>
      <c r="F170" s="616"/>
      <c r="G170" s="616"/>
      <c r="H170" s="616"/>
      <c r="I170" s="613"/>
      <c r="J170" s="614"/>
      <c r="K170" s="615"/>
      <c r="L170" s="615"/>
      <c r="M170" s="616"/>
    </row>
    <row r="171" spans="2:13" ht="12.75" customHeight="1">
      <c r="B171" s="646"/>
      <c r="C171" s="646"/>
      <c r="D171" s="616"/>
      <c r="E171" s="616"/>
      <c r="F171" s="616"/>
      <c r="G171" s="616"/>
      <c r="H171" s="616"/>
      <c r="I171" s="613"/>
      <c r="J171" s="614"/>
      <c r="K171" s="615"/>
      <c r="L171" s="615"/>
      <c r="M171" s="616"/>
    </row>
    <row r="172" spans="2:13" ht="12.75" customHeight="1">
      <c r="B172" s="646"/>
      <c r="C172" s="646"/>
      <c r="D172" s="616"/>
      <c r="E172" s="616"/>
      <c r="F172" s="616"/>
      <c r="G172" s="616"/>
      <c r="H172" s="616"/>
      <c r="I172" s="613"/>
      <c r="J172" s="614"/>
      <c r="K172" s="615"/>
      <c r="L172" s="615"/>
      <c r="M172" s="616"/>
    </row>
    <row r="173" spans="2:13" ht="12.75" customHeight="1">
      <c r="B173" s="646"/>
      <c r="C173" s="646"/>
      <c r="D173" s="616"/>
      <c r="E173" s="616"/>
      <c r="F173" s="616"/>
      <c r="G173" s="616"/>
      <c r="H173" s="616"/>
      <c r="I173" s="613"/>
      <c r="J173" s="614"/>
      <c r="K173" s="615"/>
      <c r="L173" s="615"/>
      <c r="M173" s="616"/>
    </row>
    <row r="174" spans="2:13" ht="12.75" customHeight="1">
      <c r="B174" s="646"/>
      <c r="C174" s="646"/>
      <c r="D174" s="616"/>
      <c r="E174" s="616"/>
      <c r="F174" s="616"/>
      <c r="G174" s="616"/>
      <c r="H174" s="616"/>
      <c r="I174" s="613"/>
      <c r="J174" s="614"/>
      <c r="K174" s="615"/>
      <c r="L174" s="615"/>
      <c r="M174" s="616"/>
    </row>
    <row r="175" spans="2:13" ht="12.75" customHeight="1">
      <c r="B175" s="646"/>
      <c r="C175" s="646"/>
      <c r="D175" s="616"/>
      <c r="E175" s="616"/>
      <c r="F175" s="616"/>
      <c r="G175" s="616"/>
      <c r="H175" s="616"/>
      <c r="I175" s="613"/>
      <c r="J175" s="614"/>
      <c r="K175" s="615"/>
      <c r="L175" s="615"/>
      <c r="M175" s="616"/>
    </row>
    <row r="176" spans="2:13" ht="12.75" customHeight="1">
      <c r="B176" s="646"/>
      <c r="C176" s="646"/>
      <c r="D176" s="616"/>
      <c r="E176" s="616"/>
      <c r="F176" s="616"/>
      <c r="G176" s="616"/>
      <c r="H176" s="616"/>
      <c r="I176" s="613"/>
      <c r="J176" s="614"/>
      <c r="K176" s="615"/>
      <c r="L176" s="615"/>
      <c r="M176" s="616"/>
    </row>
    <row r="177" spans="2:13" ht="12.75" customHeight="1">
      <c r="B177" s="646"/>
      <c r="C177" s="646"/>
      <c r="D177" s="616"/>
      <c r="E177" s="616"/>
      <c r="F177" s="616"/>
      <c r="G177" s="616"/>
      <c r="H177" s="616"/>
      <c r="I177" s="613"/>
      <c r="J177" s="614"/>
      <c r="K177" s="615"/>
      <c r="L177" s="615"/>
      <c r="M177" s="616"/>
    </row>
    <row r="178" spans="2:13" ht="12.75" customHeight="1">
      <c r="B178" s="646"/>
      <c r="C178" s="646"/>
      <c r="D178" s="616"/>
      <c r="E178" s="616"/>
      <c r="F178" s="616"/>
      <c r="G178" s="616"/>
      <c r="H178" s="616"/>
      <c r="I178" s="613"/>
      <c r="J178" s="614"/>
      <c r="K178" s="615"/>
      <c r="L178" s="615"/>
      <c r="M178" s="616"/>
    </row>
    <row r="179" spans="2:13" ht="12.75" customHeight="1">
      <c r="B179" s="646"/>
      <c r="C179" s="646"/>
      <c r="D179" s="616"/>
      <c r="E179" s="616"/>
      <c r="F179" s="616"/>
      <c r="G179" s="616"/>
      <c r="H179" s="616"/>
      <c r="I179" s="613"/>
      <c r="J179" s="614"/>
      <c r="K179" s="615"/>
      <c r="L179" s="615"/>
      <c r="M179" s="616"/>
    </row>
    <row r="180" spans="2:13" ht="12.75" customHeight="1">
      <c r="B180" s="646"/>
      <c r="C180" s="646"/>
      <c r="D180" s="616"/>
      <c r="E180" s="616"/>
      <c r="F180" s="616"/>
      <c r="G180" s="616"/>
      <c r="H180" s="616"/>
      <c r="I180" s="613"/>
      <c r="J180" s="614"/>
      <c r="K180" s="615"/>
      <c r="L180" s="615"/>
      <c r="M180" s="616"/>
    </row>
    <row r="181" spans="2:13" ht="12.75" customHeight="1">
      <c r="B181" s="646"/>
      <c r="C181" s="646"/>
      <c r="D181" s="616"/>
      <c r="E181" s="616"/>
      <c r="F181" s="616"/>
      <c r="G181" s="616"/>
      <c r="H181" s="616"/>
      <c r="I181" s="613"/>
      <c r="J181" s="614"/>
      <c r="K181" s="615"/>
      <c r="L181" s="615"/>
      <c r="M181" s="616"/>
    </row>
    <row r="182" spans="2:13" ht="12.75" customHeight="1">
      <c r="B182" s="646"/>
      <c r="C182" s="646"/>
      <c r="D182" s="616"/>
      <c r="E182" s="616"/>
      <c r="F182" s="616"/>
      <c r="G182" s="616"/>
      <c r="H182" s="616"/>
      <c r="I182" s="613"/>
      <c r="J182" s="614"/>
      <c r="K182" s="615"/>
      <c r="L182" s="615"/>
      <c r="M182" s="616"/>
    </row>
    <row r="183" spans="2:13" ht="12.75" customHeight="1">
      <c r="B183" s="646"/>
      <c r="C183" s="646"/>
      <c r="D183" s="616"/>
      <c r="E183" s="616"/>
      <c r="F183" s="616"/>
      <c r="G183" s="616"/>
      <c r="H183" s="616"/>
      <c r="I183" s="613"/>
      <c r="J183" s="614"/>
      <c r="K183" s="615"/>
      <c r="L183" s="615"/>
      <c r="M183" s="616"/>
    </row>
    <row r="184" spans="2:13" ht="12.75" customHeight="1">
      <c r="B184" s="646"/>
      <c r="C184" s="646"/>
      <c r="D184" s="616"/>
      <c r="E184" s="616"/>
      <c r="F184" s="616"/>
      <c r="G184" s="616"/>
      <c r="H184" s="616"/>
      <c r="I184" s="613"/>
      <c r="J184" s="614"/>
      <c r="K184" s="615"/>
      <c r="L184" s="615"/>
      <c r="M184" s="616"/>
    </row>
    <row r="185" spans="2:13" ht="12.75" customHeight="1">
      <c r="B185" s="646"/>
      <c r="C185" s="646"/>
      <c r="D185" s="616"/>
      <c r="E185" s="616"/>
      <c r="F185" s="616"/>
      <c r="G185" s="616"/>
      <c r="H185" s="616"/>
      <c r="I185" s="613"/>
      <c r="J185" s="614"/>
      <c r="K185" s="615"/>
      <c r="L185" s="615"/>
      <c r="M185" s="616"/>
    </row>
    <row r="186" spans="2:13" ht="12.75" customHeight="1">
      <c r="B186" s="646"/>
      <c r="C186" s="646"/>
      <c r="D186" s="616"/>
      <c r="E186" s="616"/>
      <c r="F186" s="616"/>
      <c r="G186" s="616"/>
      <c r="H186" s="616"/>
      <c r="I186" s="613"/>
      <c r="J186" s="614"/>
      <c r="K186" s="615"/>
      <c r="L186" s="615"/>
      <c r="M186" s="616"/>
    </row>
    <row r="187" spans="2:13" ht="12.75" customHeight="1">
      <c r="B187" s="646"/>
      <c r="C187" s="646"/>
      <c r="D187" s="616"/>
      <c r="E187" s="616"/>
      <c r="F187" s="616"/>
      <c r="G187" s="616"/>
      <c r="H187" s="616"/>
      <c r="I187" s="613"/>
      <c r="J187" s="614"/>
      <c r="K187" s="615"/>
      <c r="L187" s="615"/>
      <c r="M187" s="616"/>
    </row>
    <row r="188" spans="2:13" ht="12.75" customHeight="1">
      <c r="B188" s="646"/>
      <c r="C188" s="646"/>
      <c r="D188" s="616"/>
      <c r="E188" s="616"/>
      <c r="F188" s="616"/>
      <c r="G188" s="616"/>
      <c r="H188" s="616"/>
      <c r="I188" s="613"/>
      <c r="J188" s="614"/>
      <c r="K188" s="615"/>
      <c r="L188" s="615"/>
      <c r="M188" s="616"/>
    </row>
    <row r="189" spans="2:13" ht="12.75" customHeight="1">
      <c r="B189" s="646"/>
      <c r="C189" s="646"/>
      <c r="D189" s="616"/>
      <c r="E189" s="616"/>
      <c r="F189" s="616"/>
      <c r="G189" s="616"/>
      <c r="H189" s="616"/>
      <c r="I189" s="613"/>
      <c r="J189" s="614"/>
      <c r="K189" s="615"/>
      <c r="L189" s="615"/>
      <c r="M189" s="616"/>
    </row>
    <row r="190" spans="2:13" ht="12.75" customHeight="1">
      <c r="B190" s="646"/>
      <c r="C190" s="646"/>
      <c r="D190" s="616"/>
      <c r="E190" s="616"/>
      <c r="F190" s="616"/>
      <c r="G190" s="616"/>
      <c r="H190" s="616"/>
      <c r="I190" s="613"/>
      <c r="J190" s="614"/>
      <c r="K190" s="615"/>
      <c r="L190" s="615"/>
      <c r="M190" s="616"/>
    </row>
    <row r="191" spans="2:13" ht="12.75" customHeight="1">
      <c r="B191" s="646"/>
      <c r="C191" s="646"/>
      <c r="D191" s="616"/>
      <c r="E191" s="616"/>
      <c r="F191" s="616"/>
      <c r="G191" s="616"/>
      <c r="H191" s="616"/>
      <c r="I191" s="613"/>
      <c r="J191" s="614"/>
      <c r="K191" s="615"/>
      <c r="L191" s="615"/>
      <c r="M191" s="616"/>
    </row>
    <row r="192" spans="2:13" ht="12.75" customHeight="1">
      <c r="B192" s="646"/>
      <c r="C192" s="646"/>
      <c r="D192" s="616"/>
      <c r="E192" s="616"/>
      <c r="F192" s="616"/>
      <c r="G192" s="616"/>
      <c r="H192" s="616"/>
      <c r="I192" s="613"/>
      <c r="J192" s="614"/>
      <c r="K192" s="615"/>
      <c r="L192" s="615"/>
      <c r="M192" s="616"/>
    </row>
    <row r="193" spans="2:13" ht="12.75" customHeight="1">
      <c r="B193" s="646"/>
      <c r="C193" s="646"/>
      <c r="D193" s="616"/>
      <c r="E193" s="616"/>
      <c r="F193" s="616"/>
      <c r="G193" s="616"/>
      <c r="H193" s="616"/>
      <c r="I193" s="613"/>
      <c r="J193" s="614"/>
      <c r="K193" s="615"/>
      <c r="L193" s="615"/>
      <c r="M193" s="616"/>
    </row>
    <row r="194" spans="2:13" ht="12.75" customHeight="1">
      <c r="B194" s="646"/>
      <c r="C194" s="646"/>
      <c r="D194" s="616"/>
      <c r="E194" s="616"/>
      <c r="F194" s="616"/>
      <c r="G194" s="616"/>
      <c r="H194" s="616"/>
      <c r="I194" s="613"/>
      <c r="J194" s="614"/>
      <c r="K194" s="615"/>
      <c r="L194" s="615"/>
      <c r="M194" s="616"/>
    </row>
    <row r="195" spans="2:13" ht="12.75" customHeight="1">
      <c r="B195" s="646"/>
      <c r="C195" s="646"/>
      <c r="D195" s="616"/>
      <c r="E195" s="616"/>
      <c r="F195" s="616"/>
      <c r="G195" s="616"/>
      <c r="H195" s="616"/>
      <c r="I195" s="613"/>
      <c r="J195" s="614"/>
      <c r="K195" s="615"/>
      <c r="L195" s="615"/>
      <c r="M195" s="616"/>
    </row>
    <row r="196" spans="2:13" ht="12.75" customHeight="1">
      <c r="B196" s="646"/>
      <c r="C196" s="646"/>
      <c r="D196" s="616"/>
      <c r="E196" s="616"/>
      <c r="F196" s="616"/>
      <c r="G196" s="616"/>
      <c r="H196" s="616"/>
      <c r="I196" s="613"/>
      <c r="J196" s="614"/>
      <c r="K196" s="615"/>
      <c r="L196" s="615"/>
      <c r="M196" s="616"/>
    </row>
    <row r="197" spans="2:13" ht="12.75" customHeight="1">
      <c r="B197" s="646"/>
      <c r="C197" s="646"/>
      <c r="D197" s="616"/>
      <c r="E197" s="616"/>
      <c r="F197" s="616"/>
      <c r="G197" s="616"/>
      <c r="H197" s="616"/>
      <c r="I197" s="613"/>
      <c r="J197" s="614"/>
      <c r="K197" s="615"/>
      <c r="L197" s="615"/>
      <c r="M197" s="616"/>
    </row>
    <row r="198" spans="2:13" ht="12.75" customHeight="1">
      <c r="B198" s="646"/>
      <c r="C198" s="646"/>
      <c r="D198" s="616"/>
      <c r="E198" s="616"/>
      <c r="F198" s="616"/>
      <c r="G198" s="616"/>
      <c r="H198" s="616"/>
      <c r="I198" s="613"/>
      <c r="J198" s="614"/>
      <c r="K198" s="615"/>
      <c r="L198" s="615"/>
      <c r="M198" s="616"/>
    </row>
    <row r="199" spans="2:13" ht="12.75" customHeight="1">
      <c r="B199" s="646"/>
      <c r="C199" s="646"/>
      <c r="D199" s="616"/>
      <c r="E199" s="616"/>
      <c r="F199" s="616"/>
      <c r="G199" s="616"/>
      <c r="H199" s="616"/>
      <c r="I199" s="613"/>
      <c r="J199" s="614"/>
      <c r="K199" s="615"/>
      <c r="L199" s="615"/>
      <c r="M199" s="616"/>
    </row>
    <row r="200" spans="2:13" ht="12.75" customHeight="1">
      <c r="B200" s="646"/>
      <c r="C200" s="646"/>
      <c r="D200" s="616"/>
      <c r="E200" s="616"/>
      <c r="F200" s="616"/>
      <c r="G200" s="616"/>
      <c r="H200" s="616"/>
      <c r="I200" s="613"/>
      <c r="J200" s="614"/>
      <c r="K200" s="615"/>
      <c r="L200" s="615"/>
      <c r="M200" s="616"/>
    </row>
    <row r="201" spans="2:13" ht="12.75" customHeight="1">
      <c r="B201" s="646"/>
      <c r="C201" s="646"/>
      <c r="D201" s="616"/>
      <c r="E201" s="616"/>
      <c r="F201" s="616"/>
      <c r="G201" s="616"/>
      <c r="H201" s="616"/>
      <c r="I201" s="613"/>
      <c r="J201" s="614"/>
      <c r="K201" s="615"/>
      <c r="L201" s="615"/>
      <c r="M201" s="616"/>
    </row>
    <row r="202" spans="2:13" ht="12.75" customHeight="1">
      <c r="B202" s="646"/>
      <c r="C202" s="646"/>
      <c r="D202" s="616"/>
      <c r="E202" s="616"/>
      <c r="F202" s="616"/>
      <c r="G202" s="616"/>
      <c r="H202" s="616"/>
      <c r="I202" s="613"/>
      <c r="J202" s="614"/>
      <c r="K202" s="615"/>
      <c r="L202" s="615"/>
      <c r="M202" s="616"/>
    </row>
    <row r="203" spans="2:13" ht="12.75" customHeight="1">
      <c r="B203" s="646"/>
      <c r="C203" s="646"/>
      <c r="D203" s="616"/>
      <c r="E203" s="616"/>
      <c r="F203" s="616"/>
      <c r="G203" s="616"/>
      <c r="H203" s="616"/>
      <c r="I203" s="613"/>
      <c r="J203" s="614"/>
      <c r="K203" s="615"/>
      <c r="L203" s="615"/>
      <c r="M203" s="616"/>
    </row>
    <row r="204" spans="2:13" ht="12.75" customHeight="1">
      <c r="B204" s="646"/>
      <c r="C204" s="646"/>
      <c r="D204" s="616"/>
      <c r="E204" s="616"/>
      <c r="F204" s="616"/>
      <c r="G204" s="616"/>
      <c r="H204" s="616"/>
      <c r="I204" s="613"/>
      <c r="J204" s="614"/>
      <c r="K204" s="615"/>
      <c r="L204" s="615"/>
      <c r="M204" s="616"/>
    </row>
    <row r="205" spans="2:13" ht="12.75" customHeight="1">
      <c r="B205" s="646"/>
      <c r="C205" s="646"/>
      <c r="D205" s="616"/>
      <c r="E205" s="616"/>
      <c r="F205" s="616"/>
      <c r="G205" s="616"/>
      <c r="H205" s="616"/>
      <c r="I205" s="613"/>
      <c r="J205" s="614"/>
      <c r="K205" s="615"/>
      <c r="L205" s="615"/>
      <c r="M205" s="616"/>
    </row>
    <row r="206" spans="2:13" ht="12.75" customHeight="1">
      <c r="B206" s="646"/>
      <c r="C206" s="646"/>
      <c r="D206" s="616"/>
      <c r="E206" s="616"/>
      <c r="F206" s="616"/>
      <c r="G206" s="616"/>
      <c r="H206" s="616"/>
      <c r="I206" s="613"/>
      <c r="J206" s="614"/>
      <c r="K206" s="615"/>
      <c r="L206" s="615"/>
      <c r="M206" s="616"/>
    </row>
    <row r="207" spans="2:13" ht="12.75" customHeight="1">
      <c r="B207" s="646"/>
      <c r="C207" s="646"/>
      <c r="D207" s="616"/>
      <c r="E207" s="616"/>
      <c r="F207" s="616"/>
      <c r="G207" s="616"/>
      <c r="H207" s="616"/>
      <c r="I207" s="613"/>
      <c r="J207" s="614"/>
      <c r="K207" s="615"/>
      <c r="L207" s="615"/>
      <c r="M207" s="616"/>
    </row>
    <row r="208" spans="2:13" ht="12.75" customHeight="1">
      <c r="B208" s="646"/>
      <c r="C208" s="646"/>
      <c r="D208" s="616"/>
      <c r="E208" s="616"/>
      <c r="F208" s="616"/>
      <c r="G208" s="616"/>
      <c r="H208" s="616"/>
      <c r="I208" s="613"/>
      <c r="J208" s="614"/>
      <c r="K208" s="615"/>
      <c r="L208" s="615"/>
      <c r="M208" s="616"/>
    </row>
    <row r="209" spans="2:13" ht="12.75" customHeight="1">
      <c r="B209" s="646"/>
      <c r="C209" s="646"/>
      <c r="D209" s="616"/>
      <c r="E209" s="616"/>
      <c r="F209" s="616"/>
      <c r="G209" s="616"/>
      <c r="H209" s="616"/>
      <c r="I209" s="613"/>
      <c r="J209" s="614"/>
      <c r="K209" s="615"/>
      <c r="L209" s="615"/>
      <c r="M209" s="616"/>
    </row>
    <row r="210" spans="2:13" ht="12.75" customHeight="1">
      <c r="B210" s="646"/>
      <c r="C210" s="646"/>
      <c r="D210" s="616"/>
      <c r="E210" s="616"/>
      <c r="F210" s="616"/>
      <c r="G210" s="616"/>
      <c r="H210" s="616"/>
      <c r="I210" s="613"/>
      <c r="J210" s="614"/>
      <c r="K210" s="615"/>
      <c r="L210" s="615"/>
      <c r="M210" s="616"/>
    </row>
    <row r="211" spans="2:13" ht="12.75" customHeight="1">
      <c r="B211" s="646"/>
      <c r="C211" s="646"/>
      <c r="D211" s="616"/>
      <c r="E211" s="616"/>
      <c r="F211" s="616"/>
      <c r="G211" s="616"/>
      <c r="H211" s="616"/>
      <c r="I211" s="613"/>
      <c r="J211" s="614"/>
      <c r="K211" s="615"/>
      <c r="L211" s="615"/>
      <c r="M211" s="616"/>
    </row>
    <row r="212" spans="2:13" ht="12.75" customHeight="1">
      <c r="B212" s="646"/>
      <c r="C212" s="646"/>
      <c r="D212" s="616"/>
      <c r="E212" s="616"/>
      <c r="F212" s="616"/>
      <c r="G212" s="616"/>
      <c r="H212" s="616"/>
      <c r="I212" s="613"/>
      <c r="J212" s="614"/>
      <c r="K212" s="615"/>
      <c r="L212" s="615"/>
      <c r="M212" s="616"/>
    </row>
    <row r="213" spans="2:13" ht="12.75" customHeight="1">
      <c r="B213" s="646"/>
      <c r="C213" s="646"/>
      <c r="D213" s="616"/>
      <c r="E213" s="616"/>
      <c r="F213" s="616"/>
      <c r="G213" s="616"/>
      <c r="H213" s="616"/>
      <c r="I213" s="613"/>
      <c r="J213" s="614"/>
      <c r="K213" s="615"/>
      <c r="L213" s="615"/>
      <c r="M213" s="616"/>
    </row>
    <row r="214" spans="2:13" ht="12.75" customHeight="1">
      <c r="B214" s="646"/>
      <c r="C214" s="646"/>
      <c r="D214" s="616"/>
      <c r="E214" s="616"/>
      <c r="F214" s="616"/>
      <c r="G214" s="616"/>
      <c r="H214" s="616"/>
      <c r="I214" s="613"/>
      <c r="J214" s="614"/>
      <c r="K214" s="615"/>
      <c r="L214" s="615"/>
      <c r="M214" s="616"/>
    </row>
    <row r="215" spans="2:13" ht="12.75" customHeight="1">
      <c r="B215" s="646"/>
      <c r="C215" s="646"/>
      <c r="D215" s="616"/>
      <c r="E215" s="616"/>
      <c r="F215" s="616"/>
      <c r="G215" s="616"/>
      <c r="H215" s="616"/>
      <c r="I215" s="613"/>
      <c r="J215" s="614"/>
      <c r="K215" s="615"/>
      <c r="L215" s="615"/>
      <c r="M215" s="616"/>
    </row>
    <row r="216" spans="2:13" ht="12.75" customHeight="1">
      <c r="B216" s="646"/>
      <c r="C216" s="646"/>
      <c r="D216" s="616"/>
      <c r="E216" s="616"/>
      <c r="F216" s="616"/>
      <c r="G216" s="616"/>
      <c r="H216" s="616"/>
      <c r="I216" s="613"/>
      <c r="J216" s="614"/>
      <c r="K216" s="615"/>
      <c r="L216" s="615"/>
      <c r="M216" s="616"/>
    </row>
    <row r="217" spans="2:13" ht="12.75" customHeight="1">
      <c r="B217" s="646"/>
      <c r="C217" s="646"/>
      <c r="D217" s="616"/>
      <c r="E217" s="616"/>
      <c r="F217" s="616"/>
      <c r="G217" s="616"/>
      <c r="H217" s="616"/>
      <c r="I217" s="613"/>
      <c r="J217" s="614"/>
      <c r="K217" s="615"/>
      <c r="L217" s="615"/>
      <c r="M217" s="616"/>
    </row>
    <row r="218" spans="2:13" ht="12.75" customHeight="1">
      <c r="B218" s="646"/>
      <c r="C218" s="646"/>
      <c r="D218" s="616"/>
      <c r="E218" s="616"/>
      <c r="F218" s="616"/>
      <c r="G218" s="616"/>
      <c r="H218" s="616"/>
      <c r="I218" s="613"/>
      <c r="J218" s="614"/>
      <c r="K218" s="615"/>
      <c r="L218" s="615"/>
      <c r="M218" s="616"/>
    </row>
    <row r="219" spans="2:13" ht="12.75" customHeight="1">
      <c r="B219" s="646"/>
      <c r="C219" s="646"/>
      <c r="D219" s="616"/>
      <c r="E219" s="616"/>
      <c r="F219" s="616"/>
      <c r="G219" s="616"/>
      <c r="H219" s="616"/>
      <c r="I219" s="613"/>
      <c r="J219" s="614"/>
      <c r="K219" s="615"/>
      <c r="L219" s="615"/>
      <c r="M219" s="616"/>
    </row>
    <row r="220" spans="2:13" ht="12.75" customHeight="1">
      <c r="B220" s="646"/>
      <c r="C220" s="646"/>
      <c r="D220" s="616"/>
      <c r="E220" s="616"/>
      <c r="F220" s="616"/>
      <c r="G220" s="616"/>
      <c r="H220" s="616"/>
      <c r="I220" s="613"/>
      <c r="J220" s="614"/>
      <c r="K220" s="615"/>
      <c r="L220" s="615"/>
      <c r="M220" s="616"/>
    </row>
    <row r="221" spans="2:13" ht="12.75" customHeight="1">
      <c r="B221" s="646"/>
      <c r="C221" s="646"/>
      <c r="D221" s="616"/>
      <c r="E221" s="616"/>
      <c r="F221" s="616"/>
      <c r="G221" s="616"/>
      <c r="H221" s="616"/>
      <c r="I221" s="613"/>
      <c r="J221" s="614"/>
      <c r="K221" s="615"/>
      <c r="L221" s="615"/>
      <c r="M221" s="616"/>
    </row>
    <row r="222" spans="2:13" ht="12.75" customHeight="1">
      <c r="B222" s="646"/>
      <c r="C222" s="646"/>
      <c r="D222" s="616"/>
      <c r="E222" s="616"/>
      <c r="F222" s="616"/>
      <c r="G222" s="616"/>
      <c r="H222" s="616"/>
      <c r="I222" s="613"/>
      <c r="J222" s="614"/>
      <c r="K222" s="615"/>
      <c r="L222" s="615"/>
      <c r="M222" s="616"/>
    </row>
    <row r="223" spans="2:13" ht="12.75" customHeight="1">
      <c r="B223" s="646"/>
      <c r="C223" s="646"/>
      <c r="D223" s="616"/>
      <c r="E223" s="616"/>
      <c r="F223" s="616"/>
      <c r="G223" s="616"/>
      <c r="H223" s="616"/>
      <c r="I223" s="613"/>
      <c r="J223" s="614"/>
      <c r="K223" s="615"/>
      <c r="L223" s="615"/>
      <c r="M223" s="616"/>
    </row>
    <row r="224" spans="2:13" ht="12.75" customHeight="1">
      <c r="B224" s="646"/>
      <c r="C224" s="646"/>
      <c r="D224" s="616"/>
      <c r="E224" s="616"/>
      <c r="F224" s="616"/>
      <c r="G224" s="616"/>
      <c r="H224" s="616"/>
      <c r="I224" s="613"/>
      <c r="J224" s="614"/>
      <c r="K224" s="615"/>
      <c r="L224" s="615"/>
      <c r="M224" s="616"/>
    </row>
    <row r="225" spans="2:13" ht="12.75" customHeight="1">
      <c r="B225" s="646"/>
      <c r="C225" s="646"/>
      <c r="D225" s="616"/>
      <c r="E225" s="616"/>
      <c r="F225" s="616"/>
      <c r="G225" s="616"/>
      <c r="H225" s="616"/>
      <c r="I225" s="613"/>
      <c r="J225" s="614"/>
      <c r="K225" s="615"/>
      <c r="L225" s="615"/>
      <c r="M225" s="616"/>
    </row>
    <row r="226" spans="2:13" ht="12.75" customHeight="1">
      <c r="B226" s="646"/>
      <c r="C226" s="646"/>
      <c r="D226" s="616"/>
      <c r="E226" s="616"/>
      <c r="F226" s="616"/>
      <c r="G226" s="616"/>
      <c r="H226" s="616"/>
      <c r="I226" s="613"/>
      <c r="J226" s="614"/>
      <c r="K226" s="615"/>
      <c r="L226" s="615"/>
      <c r="M226" s="616"/>
    </row>
    <row r="227" spans="2:13" ht="12.75" customHeight="1">
      <c r="B227" s="646"/>
      <c r="C227" s="646"/>
      <c r="D227" s="616"/>
      <c r="E227" s="616"/>
      <c r="F227" s="616"/>
      <c r="G227" s="616"/>
      <c r="H227" s="616"/>
      <c r="I227" s="613"/>
      <c r="J227" s="614"/>
      <c r="K227" s="615"/>
      <c r="L227" s="615"/>
      <c r="M227" s="616"/>
    </row>
    <row r="228" spans="2:13" ht="12.75" customHeight="1">
      <c r="B228" s="646"/>
      <c r="C228" s="646"/>
      <c r="D228" s="616"/>
      <c r="E228" s="616"/>
      <c r="F228" s="616"/>
      <c r="G228" s="616"/>
      <c r="H228" s="616"/>
      <c r="I228" s="613"/>
      <c r="J228" s="614"/>
      <c r="K228" s="615"/>
      <c r="L228" s="615"/>
      <c r="M228" s="616"/>
    </row>
    <row r="229" spans="2:13" ht="12.75" customHeight="1">
      <c r="B229" s="646"/>
      <c r="C229" s="646"/>
      <c r="D229" s="616"/>
      <c r="E229" s="616"/>
      <c r="F229" s="616"/>
      <c r="G229" s="616"/>
      <c r="H229" s="616"/>
      <c r="I229" s="613"/>
      <c r="J229" s="614"/>
      <c r="K229" s="615"/>
      <c r="L229" s="615"/>
      <c r="M229" s="616"/>
    </row>
    <row r="230" spans="2:13" ht="12.75" customHeight="1">
      <c r="B230" s="646"/>
      <c r="C230" s="646"/>
      <c r="D230" s="616"/>
      <c r="E230" s="616"/>
      <c r="F230" s="616"/>
      <c r="G230" s="616"/>
      <c r="H230" s="616"/>
      <c r="I230" s="613"/>
      <c r="J230" s="614"/>
      <c r="K230" s="615"/>
      <c r="L230" s="615"/>
      <c r="M230" s="616"/>
    </row>
    <row r="231" spans="2:13" ht="12.75" customHeight="1">
      <c r="B231" s="646"/>
      <c r="C231" s="646"/>
      <c r="D231" s="616"/>
      <c r="E231" s="616"/>
      <c r="F231" s="616"/>
      <c r="G231" s="616"/>
      <c r="H231" s="616"/>
      <c r="I231" s="613"/>
      <c r="J231" s="614"/>
      <c r="K231" s="615"/>
      <c r="L231" s="615"/>
      <c r="M231" s="616"/>
    </row>
    <row r="232" spans="2:13" ht="12.75" customHeight="1">
      <c r="B232" s="646"/>
      <c r="C232" s="646"/>
      <c r="D232" s="616"/>
      <c r="E232" s="616"/>
      <c r="F232" s="616"/>
      <c r="G232" s="616"/>
      <c r="H232" s="616"/>
      <c r="I232" s="613"/>
      <c r="J232" s="614"/>
      <c r="K232" s="615"/>
      <c r="L232" s="615"/>
      <c r="M232" s="616"/>
    </row>
    <row r="233" spans="2:13" ht="12.75" customHeight="1">
      <c r="B233" s="646"/>
      <c r="C233" s="646"/>
      <c r="D233" s="616"/>
      <c r="E233" s="616"/>
      <c r="F233" s="616"/>
      <c r="G233" s="616"/>
      <c r="H233" s="616"/>
      <c r="I233" s="613"/>
      <c r="J233" s="614"/>
      <c r="K233" s="615"/>
      <c r="L233" s="615"/>
      <c r="M233" s="616"/>
    </row>
    <row r="234" spans="2:13" ht="12.75" customHeight="1">
      <c r="B234" s="646"/>
      <c r="C234" s="646"/>
      <c r="D234" s="616"/>
      <c r="E234" s="616"/>
      <c r="F234" s="616"/>
      <c r="G234" s="616"/>
      <c r="H234" s="616"/>
      <c r="I234" s="613"/>
      <c r="J234" s="614"/>
      <c r="K234" s="615"/>
      <c r="L234" s="615"/>
      <c r="M234" s="616"/>
    </row>
    <row r="235" spans="2:13" ht="12.75" customHeight="1">
      <c r="B235" s="646"/>
      <c r="C235" s="646"/>
      <c r="D235" s="616"/>
      <c r="E235" s="616"/>
      <c r="F235" s="616"/>
      <c r="G235" s="616"/>
      <c r="H235" s="616"/>
      <c r="I235" s="613"/>
      <c r="J235" s="614"/>
      <c r="K235" s="615"/>
      <c r="L235" s="615"/>
      <c r="M235" s="616"/>
    </row>
    <row r="236" spans="2:13" ht="12.75" customHeight="1">
      <c r="B236" s="646"/>
      <c r="C236" s="646"/>
      <c r="D236" s="616"/>
      <c r="E236" s="616"/>
      <c r="F236" s="616"/>
      <c r="G236" s="616"/>
      <c r="H236" s="616"/>
      <c r="I236" s="613"/>
      <c r="J236" s="614"/>
      <c r="K236" s="615"/>
      <c r="L236" s="615"/>
      <c r="M236" s="616"/>
    </row>
    <row r="237" spans="2:13" ht="12.75" customHeight="1">
      <c r="B237" s="646"/>
      <c r="C237" s="646"/>
      <c r="D237" s="616"/>
      <c r="E237" s="616"/>
      <c r="F237" s="616"/>
      <c r="G237" s="616"/>
      <c r="H237" s="616"/>
      <c r="I237" s="613"/>
      <c r="J237" s="614"/>
      <c r="K237" s="615"/>
      <c r="L237" s="615"/>
      <c r="M237" s="616"/>
    </row>
    <row r="238" spans="2:13" ht="12.75" customHeight="1">
      <c r="B238" s="646"/>
      <c r="C238" s="646"/>
      <c r="D238" s="616"/>
      <c r="E238" s="616"/>
      <c r="F238" s="616"/>
      <c r="G238" s="616"/>
      <c r="H238" s="616"/>
      <c r="I238" s="613"/>
      <c r="J238" s="614"/>
      <c r="K238" s="615"/>
      <c r="L238" s="615"/>
      <c r="M238" s="616"/>
    </row>
    <row r="239" spans="2:13" ht="12.75" customHeight="1">
      <c r="B239" s="646"/>
      <c r="C239" s="646"/>
      <c r="D239" s="616"/>
      <c r="E239" s="616"/>
      <c r="F239" s="616"/>
      <c r="G239" s="616"/>
      <c r="H239" s="616"/>
      <c r="I239" s="613"/>
      <c r="J239" s="614"/>
      <c r="K239" s="615"/>
      <c r="L239" s="615"/>
      <c r="M239" s="616"/>
    </row>
    <row r="240" spans="2:13" ht="12.75" customHeight="1">
      <c r="B240" s="646"/>
      <c r="C240" s="646"/>
      <c r="D240" s="616"/>
      <c r="E240" s="616"/>
      <c r="F240" s="616"/>
      <c r="G240" s="616"/>
      <c r="H240" s="616"/>
      <c r="I240" s="613"/>
      <c r="J240" s="614"/>
      <c r="K240" s="615"/>
      <c r="L240" s="615"/>
      <c r="M240" s="616"/>
    </row>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5">
    <mergeCell ref="B2:G2"/>
    <mergeCell ref="B3:G3"/>
    <mergeCell ref="B4:G4"/>
    <mergeCell ref="B5:G5"/>
    <mergeCell ref="B6:G6"/>
  </mergeCells>
  <printOptions horizontalCentered="1"/>
  <pageMargins left="0.31496062992125984" right="0.23622047244094491" top="0.43307086614173229" bottom="0.27559055118110237" header="0.31496062992125984" footer="0.31496062992125984"/>
  <pageSetup scale="67"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rgb="FF7030A0"/>
    <pageSetUpPr fitToPage="1"/>
  </sheetPr>
  <dimension ref="B1:Y268"/>
  <sheetViews>
    <sheetView showGridLines="0" view="pageBreakPreview" topLeftCell="C1" zoomScale="90" zoomScaleNormal="160" zoomScaleSheetLayoutView="90" zoomScalePageLayoutView="160" workbookViewId="0">
      <selection activeCell="H24" sqref="H24"/>
    </sheetView>
  </sheetViews>
  <sheetFormatPr baseColWidth="10" defaultColWidth="14.28515625" defaultRowHeight="12.75"/>
  <cols>
    <col min="1" max="1" width="2.42578125" style="549" customWidth="1"/>
    <col min="2" max="2" width="1.28515625" style="549" hidden="1" customWidth="1"/>
    <col min="3" max="3" width="73.28515625" style="547" customWidth="1"/>
    <col min="4" max="5" width="18.28515625" style="549" customWidth="1"/>
    <col min="6" max="6" width="2.28515625" style="647" customWidth="1"/>
    <col min="7" max="7" width="7.5703125" style="648" customWidth="1"/>
    <col min="8" max="8" width="14.7109375" style="649" customWidth="1"/>
    <col min="9" max="9" width="3.7109375" style="549" customWidth="1"/>
    <col min="10" max="25" width="8" style="549" customWidth="1"/>
    <col min="26" max="16384" width="14.28515625" style="549"/>
  </cols>
  <sheetData>
    <row r="1" spans="3:25" ht="22.5" customHeight="1"/>
    <row r="2" spans="3:25">
      <c r="C2" s="1672" t="s">
        <v>284</v>
      </c>
      <c r="D2" s="1672"/>
      <c r="E2" s="1672"/>
    </row>
    <row r="3" spans="3:25">
      <c r="C3" s="1672" t="s">
        <v>1002</v>
      </c>
      <c r="D3" s="1672"/>
      <c r="E3" s="1672"/>
    </row>
    <row r="4" spans="3:25">
      <c r="C4" s="1672" t="s">
        <v>268</v>
      </c>
      <c r="D4" s="1672"/>
      <c r="E4" s="1672"/>
    </row>
    <row r="5" spans="3:25">
      <c r="C5" s="1672" t="s">
        <v>278</v>
      </c>
      <c r="D5" s="1672"/>
      <c r="E5" s="1672"/>
    </row>
    <row r="6" spans="3:25">
      <c r="C6" s="1673" t="s">
        <v>264</v>
      </c>
      <c r="D6" s="1673"/>
      <c r="E6" s="1673"/>
    </row>
    <row r="7" spans="3:25" ht="8.25" customHeight="1">
      <c r="D7" s="650"/>
      <c r="E7" s="650"/>
    </row>
    <row r="8" spans="3:25" ht="24.75" customHeight="1">
      <c r="C8" s="554" t="s">
        <v>0</v>
      </c>
      <c r="D8" s="651" t="s">
        <v>112</v>
      </c>
      <c r="E8" s="651" t="s">
        <v>113</v>
      </c>
      <c r="F8" s="652"/>
      <c r="G8" s="653"/>
      <c r="H8" s="654"/>
      <c r="I8" s="655"/>
      <c r="J8" s="655"/>
      <c r="K8" s="655"/>
      <c r="L8" s="655"/>
      <c r="M8" s="655"/>
      <c r="N8" s="655"/>
      <c r="O8" s="655"/>
      <c r="P8" s="655"/>
      <c r="Q8" s="655"/>
      <c r="R8" s="655"/>
      <c r="S8" s="655"/>
      <c r="T8" s="655"/>
      <c r="U8" s="655"/>
      <c r="V8" s="655"/>
      <c r="W8" s="655"/>
      <c r="X8" s="655"/>
      <c r="Y8" s="655"/>
    </row>
    <row r="9" spans="3:25">
      <c r="C9" s="656" t="s">
        <v>1</v>
      </c>
      <c r="D9" s="532">
        <v>437582511</v>
      </c>
      <c r="E9" s="532">
        <v>6165440855.6899996</v>
      </c>
      <c r="F9" s="657"/>
      <c r="G9" s="658"/>
      <c r="H9" s="659"/>
      <c r="I9" s="660"/>
      <c r="J9" s="660"/>
      <c r="K9" s="660"/>
      <c r="L9" s="660"/>
      <c r="M9" s="660"/>
      <c r="N9" s="660"/>
      <c r="O9" s="660"/>
      <c r="P9" s="660"/>
      <c r="Q9" s="660"/>
      <c r="R9" s="660"/>
      <c r="S9" s="660"/>
      <c r="T9" s="660"/>
      <c r="U9" s="660"/>
      <c r="V9" s="660"/>
      <c r="W9" s="660"/>
      <c r="X9" s="660"/>
      <c r="Y9" s="660"/>
    </row>
    <row r="10" spans="3:25">
      <c r="C10" s="661" t="s">
        <v>3</v>
      </c>
      <c r="D10" s="532">
        <v>25986670</v>
      </c>
      <c r="E10" s="532">
        <v>5763908969.6899996</v>
      </c>
      <c r="F10" s="662"/>
      <c r="G10" s="663"/>
      <c r="H10" s="664"/>
      <c r="I10" s="665"/>
      <c r="J10" s="665"/>
      <c r="K10" s="665"/>
      <c r="L10" s="665"/>
      <c r="M10" s="665"/>
      <c r="N10" s="665"/>
      <c r="O10" s="665"/>
      <c r="P10" s="665"/>
      <c r="Q10" s="665"/>
      <c r="R10" s="665"/>
      <c r="S10" s="665"/>
      <c r="T10" s="665"/>
      <c r="U10" s="665"/>
      <c r="V10" s="665"/>
      <c r="W10" s="665"/>
      <c r="X10" s="665"/>
      <c r="Y10" s="665"/>
    </row>
    <row r="11" spans="3:25">
      <c r="C11" s="571" t="s">
        <v>114</v>
      </c>
      <c r="D11" s="567">
        <v>0</v>
      </c>
      <c r="E11" s="567">
        <v>5126636353</v>
      </c>
      <c r="F11" s="666"/>
      <c r="G11" s="667"/>
      <c r="H11" s="668"/>
      <c r="I11" s="669"/>
      <c r="J11" s="669"/>
      <c r="K11" s="669"/>
      <c r="L11" s="669"/>
      <c r="M11" s="669"/>
      <c r="N11" s="669"/>
      <c r="O11" s="669"/>
      <c r="P11" s="669"/>
      <c r="Q11" s="669"/>
      <c r="R11" s="669"/>
      <c r="S11" s="669"/>
      <c r="T11" s="669"/>
      <c r="U11" s="669"/>
      <c r="V11" s="669"/>
      <c r="W11" s="669"/>
      <c r="X11" s="669"/>
      <c r="Y11" s="669"/>
    </row>
    <row r="12" spans="3:25">
      <c r="C12" s="571" t="s">
        <v>115</v>
      </c>
      <c r="D12" s="567">
        <v>0</v>
      </c>
      <c r="E12" s="567">
        <v>637272616.68999958</v>
      </c>
      <c r="F12" s="666"/>
      <c r="G12" s="667"/>
      <c r="H12" s="668"/>
      <c r="I12" s="669"/>
      <c r="J12" s="669"/>
      <c r="K12" s="669"/>
      <c r="L12" s="669"/>
      <c r="M12" s="669"/>
      <c r="N12" s="669"/>
      <c r="O12" s="669"/>
      <c r="P12" s="669"/>
      <c r="Q12" s="669"/>
      <c r="R12" s="669"/>
      <c r="S12" s="669"/>
      <c r="T12" s="669"/>
      <c r="U12" s="669"/>
      <c r="V12" s="669"/>
      <c r="W12" s="669"/>
      <c r="X12" s="669"/>
      <c r="Y12" s="669"/>
    </row>
    <row r="13" spans="3:25" ht="33" customHeight="1">
      <c r="C13" s="571" t="s">
        <v>7</v>
      </c>
      <c r="D13" s="567">
        <v>25986670</v>
      </c>
      <c r="E13" s="567">
        <v>0</v>
      </c>
      <c r="F13" s="666"/>
      <c r="G13" s="667"/>
      <c r="H13" s="668"/>
      <c r="I13" s="669"/>
      <c r="J13" s="669"/>
      <c r="K13" s="669"/>
      <c r="L13" s="669"/>
      <c r="M13" s="669"/>
      <c r="N13" s="669"/>
      <c r="O13" s="669"/>
      <c r="P13" s="669"/>
      <c r="Q13" s="669"/>
      <c r="R13" s="669"/>
      <c r="S13" s="669"/>
      <c r="T13" s="669"/>
      <c r="U13" s="669"/>
      <c r="V13" s="669"/>
      <c r="W13" s="669"/>
      <c r="X13" s="669"/>
      <c r="Y13" s="669"/>
    </row>
    <row r="14" spans="3:25">
      <c r="C14" s="571" t="s">
        <v>9</v>
      </c>
      <c r="D14" s="567">
        <v>0</v>
      </c>
      <c r="E14" s="567">
        <v>0</v>
      </c>
      <c r="F14" s="666"/>
      <c r="G14" s="667"/>
      <c r="H14" s="668"/>
      <c r="I14" s="669"/>
      <c r="J14" s="669"/>
      <c r="K14" s="669"/>
      <c r="L14" s="669"/>
      <c r="M14" s="669"/>
      <c r="N14" s="669"/>
      <c r="O14" s="669"/>
      <c r="P14" s="669"/>
      <c r="Q14" s="669"/>
      <c r="R14" s="669"/>
      <c r="S14" s="669"/>
      <c r="T14" s="669"/>
      <c r="U14" s="669"/>
      <c r="V14" s="669"/>
      <c r="W14" s="669"/>
      <c r="X14" s="669"/>
      <c r="Y14" s="669"/>
    </row>
    <row r="15" spans="3:25">
      <c r="C15" s="571" t="s">
        <v>11</v>
      </c>
      <c r="D15" s="567">
        <v>0</v>
      </c>
      <c r="E15" s="567">
        <v>0</v>
      </c>
      <c r="F15" s="666"/>
      <c r="G15" s="667"/>
      <c r="H15" s="668"/>
      <c r="I15" s="669"/>
      <c r="J15" s="669"/>
      <c r="K15" s="669"/>
      <c r="L15" s="669"/>
      <c r="M15" s="669"/>
      <c r="N15" s="669"/>
      <c r="O15" s="669"/>
      <c r="P15" s="669"/>
      <c r="Q15" s="669"/>
      <c r="R15" s="669"/>
      <c r="S15" s="669"/>
      <c r="T15" s="669"/>
      <c r="U15" s="669"/>
      <c r="V15" s="669"/>
      <c r="W15" s="669"/>
      <c r="X15" s="669"/>
      <c r="Y15" s="669"/>
    </row>
    <row r="16" spans="3:25">
      <c r="C16" s="571" t="s">
        <v>13</v>
      </c>
      <c r="D16" s="567">
        <v>0</v>
      </c>
      <c r="E16" s="567">
        <v>0</v>
      </c>
      <c r="F16" s="666"/>
      <c r="G16" s="667"/>
      <c r="H16" s="668"/>
      <c r="I16" s="669"/>
      <c r="J16" s="669"/>
      <c r="K16" s="669"/>
      <c r="L16" s="669"/>
      <c r="M16" s="669"/>
      <c r="N16" s="669"/>
      <c r="O16" s="669"/>
      <c r="P16" s="669"/>
      <c r="Q16" s="669"/>
      <c r="R16" s="669"/>
      <c r="S16" s="669"/>
      <c r="T16" s="669"/>
      <c r="U16" s="669"/>
      <c r="V16" s="669"/>
      <c r="W16" s="669"/>
      <c r="X16" s="669"/>
      <c r="Y16" s="669"/>
    </row>
    <row r="17" spans="2:25">
      <c r="C17" s="571" t="s">
        <v>15</v>
      </c>
      <c r="D17" s="567">
        <v>0</v>
      </c>
      <c r="E17" s="567">
        <v>0</v>
      </c>
      <c r="F17" s="666"/>
      <c r="G17" s="667"/>
      <c r="H17" s="668"/>
      <c r="I17" s="669"/>
      <c r="J17" s="669"/>
      <c r="K17" s="669"/>
      <c r="L17" s="669"/>
      <c r="M17" s="669"/>
      <c r="N17" s="669"/>
      <c r="O17" s="669"/>
      <c r="P17" s="669"/>
      <c r="Q17" s="669"/>
      <c r="R17" s="669"/>
      <c r="S17" s="669"/>
      <c r="T17" s="669"/>
      <c r="U17" s="669"/>
      <c r="V17" s="669"/>
      <c r="W17" s="669"/>
      <c r="X17" s="669"/>
      <c r="Y17" s="669"/>
    </row>
    <row r="18" spans="2:25" ht="4.5" customHeight="1">
      <c r="C18" s="670"/>
      <c r="D18" s="671"/>
      <c r="E18" s="672"/>
      <c r="F18" s="673"/>
      <c r="G18" s="674"/>
      <c r="I18" s="669"/>
      <c r="J18" s="669"/>
      <c r="K18" s="669"/>
      <c r="L18" s="669"/>
      <c r="M18" s="669"/>
      <c r="N18" s="669"/>
      <c r="O18" s="669"/>
      <c r="P18" s="669"/>
      <c r="Q18" s="669"/>
      <c r="R18" s="669"/>
      <c r="S18" s="669"/>
      <c r="T18" s="669"/>
      <c r="U18" s="669"/>
      <c r="V18" s="669"/>
      <c r="W18" s="669"/>
      <c r="X18" s="669"/>
      <c r="Y18" s="669"/>
    </row>
    <row r="19" spans="2:25">
      <c r="C19" s="661" t="s">
        <v>20</v>
      </c>
      <c r="D19" s="532">
        <v>411595841</v>
      </c>
      <c r="E19" s="532">
        <v>401531886</v>
      </c>
      <c r="F19" s="662"/>
      <c r="G19" s="663"/>
      <c r="H19" s="664"/>
      <c r="I19" s="665"/>
      <c r="J19" s="665"/>
      <c r="K19" s="665"/>
      <c r="L19" s="665"/>
      <c r="M19" s="665"/>
      <c r="N19" s="665"/>
      <c r="O19" s="665"/>
      <c r="P19" s="665"/>
      <c r="Q19" s="665"/>
      <c r="R19" s="665"/>
      <c r="S19" s="665"/>
      <c r="T19" s="665"/>
      <c r="U19" s="665"/>
      <c r="V19" s="665"/>
      <c r="W19" s="665"/>
      <c r="X19" s="665"/>
      <c r="Y19" s="665"/>
    </row>
    <row r="20" spans="2:25">
      <c r="C20" s="571" t="s">
        <v>22</v>
      </c>
      <c r="D20" s="567">
        <v>0</v>
      </c>
      <c r="E20" s="567">
        <v>258107222</v>
      </c>
      <c r="F20" s="666"/>
      <c r="G20" s="667"/>
      <c r="H20" s="668"/>
      <c r="I20" s="669"/>
      <c r="J20" s="669"/>
      <c r="K20" s="669"/>
      <c r="L20" s="669"/>
      <c r="M20" s="669"/>
      <c r="N20" s="669"/>
      <c r="O20" s="669"/>
      <c r="P20" s="669"/>
      <c r="Q20" s="669"/>
      <c r="R20" s="669"/>
      <c r="S20" s="669"/>
      <c r="T20" s="669"/>
      <c r="U20" s="669"/>
      <c r="V20" s="669"/>
      <c r="W20" s="669"/>
      <c r="X20" s="669"/>
      <c r="Y20" s="669"/>
    </row>
    <row r="21" spans="2:25">
      <c r="C21" s="571" t="s">
        <v>24</v>
      </c>
      <c r="D21" s="567">
        <v>0</v>
      </c>
      <c r="E21" s="567">
        <v>0</v>
      </c>
      <c r="F21" s="666"/>
      <c r="G21" s="667"/>
      <c r="H21" s="668"/>
      <c r="I21" s="669"/>
      <c r="J21" s="669"/>
      <c r="K21" s="669"/>
      <c r="L21" s="669"/>
      <c r="M21" s="669"/>
      <c r="N21" s="669"/>
      <c r="O21" s="669"/>
      <c r="P21" s="669"/>
      <c r="Q21" s="669"/>
      <c r="R21" s="669"/>
      <c r="S21" s="669"/>
      <c r="T21" s="669"/>
      <c r="U21" s="669"/>
      <c r="V21" s="669"/>
      <c r="W21" s="669"/>
      <c r="X21" s="669"/>
      <c r="Y21" s="669"/>
    </row>
    <row r="22" spans="2:25">
      <c r="C22" s="571" t="s">
        <v>26</v>
      </c>
      <c r="D22" s="567">
        <v>207279751</v>
      </c>
      <c r="E22" s="567">
        <v>0</v>
      </c>
      <c r="F22" s="666"/>
      <c r="G22" s="667"/>
      <c r="H22" s="668"/>
      <c r="I22" s="669"/>
      <c r="J22" s="669"/>
      <c r="K22" s="669"/>
      <c r="L22" s="669"/>
      <c r="M22" s="669"/>
      <c r="N22" s="669"/>
      <c r="O22" s="669"/>
      <c r="P22" s="669"/>
      <c r="Q22" s="669"/>
      <c r="R22" s="669"/>
      <c r="S22" s="669"/>
      <c r="T22" s="669"/>
      <c r="U22" s="669"/>
      <c r="V22" s="669"/>
      <c r="W22" s="669"/>
      <c r="X22" s="669"/>
      <c r="Y22" s="669"/>
    </row>
    <row r="23" spans="2:25">
      <c r="C23" s="571" t="s">
        <v>116</v>
      </c>
      <c r="D23" s="567">
        <v>0</v>
      </c>
      <c r="E23" s="567">
        <v>130757430</v>
      </c>
      <c r="F23" s="666"/>
      <c r="G23" s="667"/>
      <c r="H23" s="668"/>
      <c r="I23" s="669"/>
      <c r="J23" s="669"/>
      <c r="K23" s="669"/>
      <c r="L23" s="669"/>
      <c r="M23" s="669"/>
      <c r="N23" s="669"/>
      <c r="O23" s="669"/>
      <c r="P23" s="669"/>
      <c r="Q23" s="669"/>
      <c r="R23" s="669"/>
      <c r="S23" s="669"/>
      <c r="T23" s="669"/>
      <c r="U23" s="669"/>
      <c r="V23" s="669"/>
      <c r="W23" s="669"/>
      <c r="X23" s="669"/>
      <c r="Y23" s="669"/>
    </row>
    <row r="24" spans="2:25">
      <c r="C24" s="571" t="s">
        <v>269</v>
      </c>
      <c r="D24" s="567">
        <v>0</v>
      </c>
      <c r="E24" s="567">
        <v>12667234</v>
      </c>
      <c r="F24" s="666"/>
      <c r="G24" s="667"/>
      <c r="H24" s="668"/>
      <c r="I24" s="669"/>
      <c r="J24" s="669"/>
      <c r="K24" s="669"/>
      <c r="L24" s="669"/>
      <c r="M24" s="669"/>
      <c r="N24" s="669"/>
      <c r="O24" s="669"/>
      <c r="P24" s="669"/>
      <c r="Q24" s="669"/>
      <c r="R24" s="669"/>
      <c r="S24" s="669"/>
      <c r="T24" s="669"/>
      <c r="U24" s="669"/>
      <c r="V24" s="669"/>
      <c r="W24" s="669"/>
      <c r="X24" s="669"/>
      <c r="Y24" s="669"/>
    </row>
    <row r="25" spans="2:25">
      <c r="C25" s="571" t="s">
        <v>30</v>
      </c>
      <c r="D25" s="567">
        <v>204316089</v>
      </c>
      <c r="E25" s="567">
        <v>0</v>
      </c>
      <c r="F25" s="666"/>
      <c r="G25" s="667"/>
      <c r="H25" s="668"/>
      <c r="I25" s="669"/>
      <c r="J25" s="669"/>
      <c r="K25" s="669"/>
      <c r="L25" s="669"/>
      <c r="M25" s="669"/>
      <c r="N25" s="669"/>
      <c r="O25" s="669"/>
      <c r="P25" s="669"/>
      <c r="Q25" s="669"/>
      <c r="R25" s="669"/>
      <c r="S25" s="669"/>
      <c r="T25" s="669"/>
      <c r="U25" s="669"/>
      <c r="V25" s="669"/>
      <c r="W25" s="669"/>
      <c r="X25" s="669"/>
      <c r="Y25" s="669"/>
    </row>
    <row r="26" spans="2:25">
      <c r="C26" s="571" t="s">
        <v>32</v>
      </c>
      <c r="D26" s="567">
        <v>0</v>
      </c>
      <c r="E26" s="567">
        <v>0</v>
      </c>
      <c r="F26" s="666"/>
      <c r="G26" s="667"/>
      <c r="H26" s="668"/>
      <c r="I26" s="669"/>
      <c r="J26" s="669"/>
      <c r="K26" s="669"/>
      <c r="L26" s="669"/>
      <c r="M26" s="669"/>
      <c r="N26" s="669"/>
      <c r="O26" s="669"/>
      <c r="P26" s="669"/>
      <c r="Q26" s="669"/>
      <c r="R26" s="669"/>
      <c r="S26" s="669"/>
      <c r="T26" s="669"/>
      <c r="U26" s="669"/>
      <c r="V26" s="669"/>
      <c r="W26" s="669"/>
      <c r="X26" s="669"/>
      <c r="Y26" s="669"/>
    </row>
    <row r="27" spans="2:25">
      <c r="C27" s="571" t="s">
        <v>33</v>
      </c>
      <c r="D27" s="567">
        <v>0</v>
      </c>
      <c r="E27" s="567">
        <v>0</v>
      </c>
      <c r="F27" s="666"/>
      <c r="G27" s="667"/>
      <c r="H27" s="668"/>
      <c r="I27" s="669"/>
      <c r="J27" s="669"/>
      <c r="K27" s="669"/>
      <c r="L27" s="669"/>
      <c r="M27" s="669"/>
      <c r="N27" s="669"/>
      <c r="O27" s="669"/>
      <c r="P27" s="669"/>
      <c r="Q27" s="669"/>
      <c r="R27" s="669"/>
      <c r="S27" s="669"/>
      <c r="T27" s="669"/>
      <c r="U27" s="669"/>
      <c r="V27" s="669"/>
      <c r="W27" s="669"/>
      <c r="X27" s="669"/>
      <c r="Y27" s="669"/>
    </row>
    <row r="28" spans="2:25">
      <c r="C28" s="571" t="s">
        <v>35</v>
      </c>
      <c r="D28" s="567">
        <v>0</v>
      </c>
      <c r="E28" s="567">
        <v>0</v>
      </c>
      <c r="F28" s="666"/>
      <c r="G28" s="667"/>
      <c r="H28" s="667"/>
      <c r="I28" s="669"/>
      <c r="J28" s="669"/>
      <c r="K28" s="669"/>
      <c r="L28" s="669"/>
      <c r="M28" s="669"/>
      <c r="N28" s="669"/>
      <c r="O28" s="669"/>
      <c r="P28" s="669"/>
      <c r="Q28" s="669"/>
      <c r="R28" s="669"/>
      <c r="S28" s="669"/>
      <c r="T28" s="669"/>
      <c r="U28" s="669"/>
      <c r="V28" s="669"/>
      <c r="W28" s="669"/>
      <c r="X28" s="669"/>
      <c r="Y28" s="669"/>
    </row>
    <row r="29" spans="2:25" ht="4.5" customHeight="1">
      <c r="C29" s="670"/>
      <c r="D29" s="671"/>
      <c r="E29" s="672"/>
      <c r="F29" s="673"/>
      <c r="G29" s="674"/>
      <c r="I29" s="669"/>
      <c r="J29" s="669"/>
      <c r="K29" s="669"/>
      <c r="L29" s="669"/>
      <c r="M29" s="669"/>
      <c r="N29" s="669"/>
      <c r="O29" s="669"/>
      <c r="P29" s="669"/>
      <c r="Q29" s="669"/>
      <c r="R29" s="669"/>
      <c r="S29" s="669"/>
      <c r="T29" s="669"/>
      <c r="U29" s="669"/>
      <c r="V29" s="669"/>
      <c r="W29" s="669"/>
      <c r="X29" s="669"/>
      <c r="Y29" s="669"/>
    </row>
    <row r="30" spans="2:25">
      <c r="C30" s="656" t="s">
        <v>2</v>
      </c>
      <c r="D30" s="532">
        <v>1373630293.6899996</v>
      </c>
      <c r="E30" s="532">
        <v>319741379</v>
      </c>
      <c r="F30" s="666"/>
      <c r="G30" s="667"/>
      <c r="H30" s="667"/>
      <c r="I30" s="669"/>
      <c r="J30" s="669"/>
      <c r="K30" s="669"/>
      <c r="L30" s="669"/>
      <c r="M30" s="669"/>
      <c r="N30" s="669"/>
      <c r="O30" s="669"/>
      <c r="P30" s="669"/>
      <c r="Q30" s="669"/>
      <c r="R30" s="669"/>
      <c r="S30" s="669"/>
      <c r="T30" s="669"/>
      <c r="U30" s="669"/>
      <c r="V30" s="669"/>
      <c r="W30" s="669"/>
      <c r="X30" s="669"/>
      <c r="Y30" s="669"/>
    </row>
    <row r="31" spans="2:25">
      <c r="B31" s="675"/>
      <c r="C31" s="661" t="s">
        <v>4</v>
      </c>
      <c r="D31" s="532">
        <v>1373122790.6899996</v>
      </c>
      <c r="E31" s="532">
        <v>0</v>
      </c>
      <c r="F31" s="666"/>
      <c r="G31" s="667"/>
      <c r="H31" s="668"/>
      <c r="I31" s="669"/>
      <c r="J31" s="669"/>
      <c r="K31" s="669"/>
      <c r="L31" s="669"/>
      <c r="M31" s="669"/>
      <c r="N31" s="669"/>
      <c r="O31" s="669"/>
      <c r="P31" s="669"/>
      <c r="Q31" s="669"/>
      <c r="R31" s="669"/>
      <c r="S31" s="669"/>
      <c r="T31" s="669"/>
      <c r="U31" s="669"/>
      <c r="V31" s="669"/>
      <c r="W31" s="669"/>
      <c r="X31" s="669"/>
      <c r="Y31" s="669"/>
    </row>
    <row r="32" spans="2:25">
      <c r="B32" s="675"/>
      <c r="C32" s="571" t="s">
        <v>117</v>
      </c>
      <c r="D32" s="567">
        <v>1362942378.6899996</v>
      </c>
      <c r="E32" s="567">
        <v>0</v>
      </c>
      <c r="F32" s="666"/>
      <c r="G32" s="667"/>
      <c r="H32" s="668"/>
      <c r="I32" s="669"/>
      <c r="J32" s="669"/>
      <c r="K32" s="669"/>
      <c r="L32" s="669"/>
      <c r="M32" s="669"/>
      <c r="N32" s="669"/>
      <c r="O32" s="669"/>
      <c r="P32" s="669"/>
      <c r="Q32" s="669"/>
      <c r="R32" s="669"/>
      <c r="S32" s="669"/>
      <c r="T32" s="669"/>
      <c r="U32" s="669"/>
      <c r="V32" s="669"/>
      <c r="W32" s="669"/>
      <c r="X32" s="669"/>
      <c r="Y32" s="669"/>
    </row>
    <row r="33" spans="2:25">
      <c r="B33" s="675"/>
      <c r="C33" s="571" t="s">
        <v>6</v>
      </c>
      <c r="D33" s="567">
        <v>0</v>
      </c>
      <c r="E33" s="567">
        <v>0</v>
      </c>
      <c r="F33" s="662"/>
      <c r="G33" s="663"/>
      <c r="H33" s="668"/>
      <c r="I33" s="665"/>
      <c r="J33" s="665"/>
      <c r="K33" s="665"/>
      <c r="L33" s="665"/>
      <c r="M33" s="665"/>
      <c r="N33" s="665"/>
      <c r="O33" s="665"/>
      <c r="P33" s="665"/>
      <c r="Q33" s="665"/>
      <c r="R33" s="665"/>
      <c r="S33" s="665"/>
      <c r="T33" s="665"/>
      <c r="U33" s="665"/>
      <c r="V33" s="665"/>
      <c r="W33" s="665"/>
      <c r="X33" s="665"/>
      <c r="Y33" s="665"/>
    </row>
    <row r="34" spans="2:25">
      <c r="B34" s="675"/>
      <c r="C34" s="571" t="s">
        <v>118</v>
      </c>
      <c r="D34" s="567">
        <v>2137323</v>
      </c>
      <c r="E34" s="567">
        <v>0</v>
      </c>
      <c r="F34" s="666"/>
      <c r="G34" s="667"/>
      <c r="H34" s="667"/>
      <c r="I34" s="669"/>
      <c r="J34" s="669"/>
      <c r="K34" s="669"/>
      <c r="L34" s="669"/>
      <c r="M34" s="669"/>
      <c r="N34" s="669"/>
      <c r="O34" s="669"/>
      <c r="P34" s="669"/>
      <c r="Q34" s="669"/>
      <c r="R34" s="669"/>
      <c r="S34" s="669"/>
      <c r="T34" s="669"/>
      <c r="U34" s="669"/>
      <c r="V34" s="669"/>
      <c r="W34" s="669"/>
      <c r="X34" s="669"/>
      <c r="Y34" s="669"/>
    </row>
    <row r="35" spans="2:25">
      <c r="B35" s="675"/>
      <c r="C35" s="571" t="s">
        <v>10</v>
      </c>
      <c r="D35" s="567">
        <v>0</v>
      </c>
      <c r="E35" s="567">
        <v>0</v>
      </c>
      <c r="F35" s="666"/>
      <c r="G35" s="667"/>
      <c r="H35" s="668"/>
      <c r="I35" s="669"/>
      <c r="J35" s="669"/>
      <c r="K35" s="669"/>
      <c r="L35" s="669"/>
      <c r="M35" s="669"/>
      <c r="N35" s="669"/>
      <c r="O35" s="669"/>
      <c r="P35" s="669"/>
      <c r="Q35" s="669"/>
      <c r="R35" s="669"/>
      <c r="S35" s="669"/>
      <c r="T35" s="669"/>
      <c r="U35" s="669"/>
      <c r="V35" s="669"/>
      <c r="W35" s="669"/>
      <c r="X35" s="669"/>
      <c r="Y35" s="669"/>
    </row>
    <row r="36" spans="2:25">
      <c r="B36" s="675"/>
      <c r="C36" s="571" t="s">
        <v>12</v>
      </c>
      <c r="D36" s="567">
        <v>0</v>
      </c>
      <c r="E36" s="567">
        <v>0</v>
      </c>
      <c r="F36" s="666"/>
      <c r="G36" s="667"/>
      <c r="H36" s="668"/>
      <c r="I36" s="669"/>
      <c r="J36" s="669"/>
      <c r="K36" s="669"/>
      <c r="L36" s="669"/>
      <c r="M36" s="669"/>
      <c r="N36" s="669"/>
      <c r="O36" s="669"/>
      <c r="P36" s="669"/>
      <c r="Q36" s="669"/>
      <c r="R36" s="669"/>
      <c r="S36" s="669"/>
      <c r="T36" s="669"/>
      <c r="U36" s="669"/>
      <c r="V36" s="669"/>
      <c r="W36" s="669"/>
      <c r="X36" s="669"/>
      <c r="Y36" s="669"/>
    </row>
    <row r="37" spans="2:25">
      <c r="B37" s="675"/>
      <c r="C37" s="571" t="s">
        <v>14</v>
      </c>
      <c r="D37" s="567">
        <v>0</v>
      </c>
      <c r="E37" s="567">
        <v>0</v>
      </c>
      <c r="F37" s="666"/>
      <c r="G37" s="667"/>
      <c r="H37" s="668"/>
      <c r="I37" s="669"/>
      <c r="J37" s="669"/>
      <c r="K37" s="669"/>
      <c r="L37" s="669"/>
      <c r="M37" s="669"/>
      <c r="N37" s="669"/>
      <c r="O37" s="669"/>
      <c r="P37" s="669"/>
      <c r="Q37" s="669"/>
      <c r="R37" s="669"/>
      <c r="S37" s="669"/>
      <c r="T37" s="669"/>
      <c r="U37" s="669"/>
      <c r="V37" s="669"/>
      <c r="W37" s="669"/>
      <c r="X37" s="669"/>
      <c r="Y37" s="669"/>
    </row>
    <row r="38" spans="2:25">
      <c r="B38" s="675"/>
      <c r="C38" s="571" t="s">
        <v>16</v>
      </c>
      <c r="D38" s="567">
        <v>0</v>
      </c>
      <c r="E38" s="567">
        <v>0</v>
      </c>
      <c r="F38" s="666"/>
      <c r="G38" s="667"/>
      <c r="H38" s="668"/>
      <c r="I38" s="669"/>
      <c r="J38" s="669"/>
      <c r="K38" s="669"/>
      <c r="L38" s="669"/>
      <c r="M38" s="669"/>
      <c r="N38" s="669"/>
      <c r="O38" s="669"/>
      <c r="P38" s="669"/>
      <c r="Q38" s="669"/>
      <c r="R38" s="669"/>
      <c r="S38" s="669"/>
      <c r="T38" s="669"/>
      <c r="U38" s="669"/>
      <c r="V38" s="669"/>
      <c r="W38" s="669"/>
      <c r="X38" s="669"/>
      <c r="Y38" s="669"/>
    </row>
    <row r="39" spans="2:25">
      <c r="B39" s="675"/>
      <c r="C39" s="571" t="s">
        <v>119</v>
      </c>
      <c r="D39" s="567">
        <v>8043089</v>
      </c>
      <c r="E39" s="567">
        <v>0</v>
      </c>
      <c r="F39" s="666"/>
      <c r="G39" s="667"/>
      <c r="H39" s="668"/>
      <c r="I39" s="669"/>
      <c r="J39" s="669"/>
      <c r="K39" s="669"/>
      <c r="L39" s="669"/>
      <c r="M39" s="669"/>
      <c r="N39" s="669"/>
      <c r="O39" s="669"/>
      <c r="P39" s="669"/>
      <c r="Q39" s="669"/>
      <c r="R39" s="669"/>
      <c r="S39" s="669"/>
      <c r="T39" s="669"/>
      <c r="U39" s="669"/>
      <c r="V39" s="669"/>
      <c r="W39" s="669"/>
      <c r="X39" s="669"/>
      <c r="Y39" s="669"/>
    </row>
    <row r="40" spans="2:25" ht="4.5" customHeight="1">
      <c r="C40" s="670"/>
      <c r="D40" s="671"/>
      <c r="E40" s="672"/>
      <c r="F40" s="673"/>
      <c r="G40" s="676"/>
      <c r="H40" s="677"/>
      <c r="I40" s="669"/>
      <c r="J40" s="669"/>
      <c r="K40" s="669"/>
      <c r="L40" s="669"/>
      <c r="M40" s="669"/>
      <c r="N40" s="669"/>
      <c r="O40" s="669"/>
      <c r="P40" s="669"/>
      <c r="Q40" s="669"/>
      <c r="R40" s="669"/>
      <c r="S40" s="669"/>
      <c r="T40" s="669"/>
      <c r="U40" s="669"/>
      <c r="V40" s="669"/>
      <c r="W40" s="669"/>
      <c r="X40" s="669"/>
      <c r="Y40" s="669"/>
    </row>
    <row r="41" spans="2:25">
      <c r="B41" s="675"/>
      <c r="C41" s="678" t="s">
        <v>21</v>
      </c>
      <c r="D41" s="532">
        <v>507502</v>
      </c>
      <c r="E41" s="532">
        <v>319741379</v>
      </c>
      <c r="F41" s="666"/>
      <c r="G41" s="667"/>
      <c r="H41" s="668"/>
      <c r="I41" s="669"/>
      <c r="J41" s="669"/>
      <c r="K41" s="669"/>
      <c r="L41" s="669"/>
      <c r="M41" s="669"/>
      <c r="N41" s="669"/>
      <c r="O41" s="669"/>
      <c r="P41" s="669"/>
      <c r="Q41" s="669"/>
      <c r="R41" s="669"/>
      <c r="S41" s="669"/>
      <c r="T41" s="669"/>
      <c r="U41" s="669"/>
      <c r="V41" s="669"/>
      <c r="W41" s="669"/>
      <c r="X41" s="669"/>
      <c r="Y41" s="669"/>
    </row>
    <row r="42" spans="2:25">
      <c r="B42" s="675"/>
      <c r="C42" s="571" t="s">
        <v>236</v>
      </c>
      <c r="D42" s="567">
        <v>0</v>
      </c>
      <c r="E42" s="567">
        <v>0</v>
      </c>
      <c r="F42" s="662"/>
      <c r="G42" s="674"/>
      <c r="I42" s="665"/>
      <c r="J42" s="665"/>
      <c r="K42" s="665"/>
      <c r="L42" s="665"/>
      <c r="M42" s="665"/>
      <c r="N42" s="665"/>
      <c r="O42" s="665"/>
      <c r="P42" s="665"/>
      <c r="Q42" s="665"/>
      <c r="R42" s="665"/>
      <c r="S42" s="665"/>
      <c r="T42" s="665"/>
      <c r="U42" s="665"/>
      <c r="V42" s="665"/>
      <c r="W42" s="665"/>
      <c r="X42" s="665"/>
      <c r="Y42" s="665"/>
    </row>
    <row r="43" spans="2:25">
      <c r="B43" s="675"/>
      <c r="C43" s="571" t="s">
        <v>25</v>
      </c>
      <c r="D43" s="679">
        <v>0</v>
      </c>
      <c r="E43" s="567">
        <v>0</v>
      </c>
      <c r="F43" s="662"/>
      <c r="G43" s="674"/>
      <c r="H43" s="680"/>
      <c r="I43" s="665"/>
      <c r="J43" s="665"/>
      <c r="K43" s="665"/>
      <c r="L43" s="665"/>
      <c r="M43" s="665"/>
      <c r="N43" s="665"/>
      <c r="O43" s="665"/>
      <c r="P43" s="665"/>
      <c r="Q43" s="665"/>
      <c r="R43" s="665"/>
      <c r="S43" s="665"/>
      <c r="T43" s="665"/>
      <c r="U43" s="665"/>
      <c r="V43" s="665"/>
      <c r="W43" s="665"/>
      <c r="X43" s="665"/>
      <c r="Y43" s="665"/>
    </row>
    <row r="44" spans="2:25">
      <c r="B44" s="675"/>
      <c r="C44" s="571" t="s">
        <v>120</v>
      </c>
      <c r="D44" s="679">
        <v>0</v>
      </c>
      <c r="E44" s="567">
        <v>319741379</v>
      </c>
      <c r="F44" s="657"/>
      <c r="G44" s="674"/>
      <c r="H44" s="680"/>
      <c r="I44" s="665"/>
      <c r="J44" s="665"/>
      <c r="K44" s="665"/>
      <c r="L44" s="665"/>
      <c r="M44" s="665"/>
      <c r="N44" s="665"/>
      <c r="O44" s="665"/>
      <c r="P44" s="665"/>
      <c r="Q44" s="665"/>
      <c r="R44" s="665"/>
      <c r="S44" s="665"/>
      <c r="T44" s="665"/>
      <c r="U44" s="665"/>
      <c r="V44" s="665"/>
      <c r="W44" s="665"/>
      <c r="X44" s="665"/>
      <c r="Y44" s="665"/>
    </row>
    <row r="45" spans="2:25">
      <c r="B45" s="675"/>
      <c r="C45" s="571" t="s">
        <v>28</v>
      </c>
      <c r="D45" s="679">
        <v>0</v>
      </c>
      <c r="E45" s="567">
        <v>0</v>
      </c>
      <c r="F45" s="673"/>
      <c r="G45" s="674"/>
      <c r="I45" s="669"/>
      <c r="J45" s="669"/>
      <c r="K45" s="669"/>
      <c r="L45" s="669"/>
      <c r="M45" s="669"/>
      <c r="N45" s="669"/>
      <c r="O45" s="669"/>
      <c r="P45" s="669"/>
      <c r="Q45" s="669"/>
      <c r="R45" s="669"/>
      <c r="S45" s="669"/>
      <c r="T45" s="669"/>
      <c r="U45" s="669"/>
      <c r="V45" s="669"/>
      <c r="W45" s="669"/>
      <c r="X45" s="669"/>
      <c r="Y45" s="669"/>
    </row>
    <row r="46" spans="2:25">
      <c r="B46" s="675"/>
      <c r="C46" s="571" t="s">
        <v>274</v>
      </c>
      <c r="D46" s="567">
        <v>507502</v>
      </c>
      <c r="E46" s="569">
        <v>0</v>
      </c>
      <c r="F46" s="673"/>
      <c r="G46" s="674"/>
      <c r="I46" s="669"/>
      <c r="J46" s="669"/>
      <c r="K46" s="669"/>
      <c r="L46" s="669"/>
      <c r="M46" s="669"/>
      <c r="N46" s="669"/>
      <c r="O46" s="669"/>
      <c r="P46" s="669"/>
      <c r="Q46" s="669"/>
      <c r="R46" s="669"/>
      <c r="S46" s="669"/>
      <c r="T46" s="669"/>
      <c r="U46" s="669"/>
      <c r="V46" s="669"/>
      <c r="W46" s="669"/>
      <c r="X46" s="669"/>
      <c r="Y46" s="669"/>
    </row>
    <row r="47" spans="2:25">
      <c r="B47" s="675"/>
      <c r="C47" s="571" t="s">
        <v>31</v>
      </c>
      <c r="D47" s="567">
        <v>0</v>
      </c>
      <c r="E47" s="569">
        <v>0</v>
      </c>
      <c r="F47" s="673"/>
      <c r="G47" s="674"/>
      <c r="I47" s="669"/>
      <c r="J47" s="669"/>
      <c r="K47" s="669"/>
      <c r="L47" s="669"/>
      <c r="M47" s="669"/>
      <c r="N47" s="669"/>
      <c r="O47" s="669"/>
      <c r="P47" s="669"/>
      <c r="Q47" s="669"/>
      <c r="R47" s="669"/>
      <c r="S47" s="669"/>
      <c r="T47" s="669"/>
      <c r="U47" s="669"/>
      <c r="V47" s="669"/>
      <c r="W47" s="669"/>
      <c r="X47" s="669"/>
      <c r="Y47" s="669"/>
    </row>
    <row r="48" spans="2:25" ht="4.5" customHeight="1">
      <c r="C48" s="670"/>
      <c r="D48" s="671"/>
      <c r="E48" s="672"/>
      <c r="F48" s="673"/>
      <c r="G48" s="674"/>
      <c r="I48" s="669"/>
      <c r="J48" s="669"/>
      <c r="K48" s="669"/>
      <c r="L48" s="669"/>
      <c r="M48" s="669"/>
      <c r="N48" s="669"/>
      <c r="O48" s="669"/>
      <c r="P48" s="669"/>
      <c r="Q48" s="669"/>
      <c r="R48" s="669"/>
      <c r="S48" s="669"/>
      <c r="T48" s="669"/>
      <c r="U48" s="669"/>
      <c r="V48" s="669"/>
      <c r="W48" s="669"/>
      <c r="X48" s="669"/>
      <c r="Y48" s="669"/>
    </row>
    <row r="49" spans="2:25">
      <c r="C49" s="656" t="s">
        <v>38</v>
      </c>
      <c r="D49" s="532">
        <v>4675616432</v>
      </c>
      <c r="E49" s="532">
        <v>1647000</v>
      </c>
      <c r="F49" s="666"/>
      <c r="G49" s="667"/>
      <c r="H49" s="668"/>
      <c r="I49" s="669"/>
      <c r="J49" s="669"/>
      <c r="K49" s="669"/>
      <c r="L49" s="669"/>
      <c r="M49" s="669"/>
      <c r="N49" s="669"/>
      <c r="O49" s="669"/>
      <c r="P49" s="669"/>
      <c r="Q49" s="669"/>
      <c r="R49" s="669"/>
      <c r="S49" s="669"/>
      <c r="T49" s="669"/>
      <c r="U49" s="669"/>
      <c r="V49" s="669"/>
      <c r="W49" s="669"/>
      <c r="X49" s="669"/>
      <c r="Y49" s="669"/>
    </row>
    <row r="50" spans="2:25">
      <c r="B50" s="675"/>
      <c r="C50" s="678" t="s">
        <v>40</v>
      </c>
      <c r="D50" s="532">
        <v>863112972</v>
      </c>
      <c r="E50" s="532">
        <v>0</v>
      </c>
      <c r="F50" s="666"/>
      <c r="G50" s="667"/>
      <c r="H50" s="668"/>
      <c r="I50" s="669"/>
      <c r="J50" s="669"/>
      <c r="K50" s="669"/>
      <c r="L50" s="669"/>
      <c r="M50" s="669"/>
      <c r="N50" s="669"/>
      <c r="O50" s="669"/>
      <c r="P50" s="669"/>
      <c r="Q50" s="669"/>
      <c r="R50" s="669"/>
      <c r="S50" s="669"/>
      <c r="T50" s="669"/>
      <c r="U50" s="669"/>
      <c r="V50" s="669"/>
      <c r="W50" s="669"/>
      <c r="X50" s="669"/>
      <c r="Y50" s="669"/>
    </row>
    <row r="51" spans="2:25">
      <c r="B51" s="675"/>
      <c r="C51" s="571" t="s">
        <v>41</v>
      </c>
      <c r="D51" s="567">
        <v>0</v>
      </c>
      <c r="E51" s="567">
        <v>0</v>
      </c>
      <c r="F51" s="662"/>
      <c r="G51" s="674"/>
      <c r="I51" s="665"/>
      <c r="J51" s="665"/>
      <c r="K51" s="665"/>
      <c r="L51" s="665"/>
      <c r="M51" s="665"/>
      <c r="N51" s="665"/>
      <c r="O51" s="665"/>
      <c r="P51" s="665"/>
      <c r="Q51" s="665"/>
      <c r="R51" s="665"/>
      <c r="S51" s="665"/>
      <c r="T51" s="665"/>
      <c r="U51" s="665"/>
      <c r="V51" s="665"/>
      <c r="W51" s="665"/>
      <c r="X51" s="665"/>
      <c r="Y51" s="665"/>
    </row>
    <row r="52" spans="2:25">
      <c r="B52" s="675"/>
      <c r="C52" s="571" t="s">
        <v>42</v>
      </c>
      <c r="D52" s="567">
        <v>0</v>
      </c>
      <c r="E52" s="567">
        <v>0</v>
      </c>
      <c r="F52" s="662"/>
      <c r="G52" s="674"/>
      <c r="I52" s="665"/>
      <c r="J52" s="665"/>
      <c r="K52" s="665"/>
      <c r="L52" s="665"/>
      <c r="M52" s="665"/>
      <c r="N52" s="665"/>
      <c r="O52" s="665"/>
      <c r="P52" s="665"/>
      <c r="Q52" s="665"/>
      <c r="R52" s="665"/>
      <c r="S52" s="665"/>
      <c r="T52" s="665"/>
      <c r="U52" s="665"/>
      <c r="V52" s="665"/>
      <c r="W52" s="665"/>
      <c r="X52" s="665"/>
      <c r="Y52" s="665"/>
    </row>
    <row r="53" spans="2:25">
      <c r="B53" s="675"/>
      <c r="C53" s="571" t="s">
        <v>43</v>
      </c>
      <c r="D53" s="567">
        <v>863112972</v>
      </c>
      <c r="E53" s="567">
        <v>0</v>
      </c>
      <c r="F53" s="662"/>
      <c r="G53" s="674"/>
      <c r="I53" s="665"/>
      <c r="J53" s="665"/>
      <c r="K53" s="665"/>
      <c r="L53" s="665"/>
      <c r="M53" s="665"/>
      <c r="N53" s="665"/>
      <c r="O53" s="665"/>
      <c r="P53" s="665"/>
      <c r="Q53" s="665"/>
      <c r="R53" s="665"/>
      <c r="S53" s="665"/>
      <c r="T53" s="665"/>
      <c r="U53" s="665"/>
      <c r="V53" s="665"/>
      <c r="W53" s="665"/>
      <c r="X53" s="665"/>
      <c r="Y53" s="665"/>
    </row>
    <row r="54" spans="2:25" ht="4.5" customHeight="1">
      <c r="C54" s="670"/>
      <c r="D54" s="671"/>
      <c r="E54" s="672"/>
      <c r="F54" s="673"/>
      <c r="G54" s="674"/>
      <c r="I54" s="669"/>
      <c r="J54" s="669"/>
      <c r="K54" s="669"/>
      <c r="L54" s="669"/>
      <c r="M54" s="669"/>
      <c r="N54" s="669"/>
      <c r="O54" s="669"/>
      <c r="P54" s="669"/>
      <c r="Q54" s="669"/>
      <c r="R54" s="669"/>
      <c r="S54" s="669"/>
      <c r="T54" s="669"/>
      <c r="U54" s="669"/>
      <c r="V54" s="669"/>
      <c r="W54" s="669"/>
      <c r="X54" s="669"/>
      <c r="Y54" s="669"/>
    </row>
    <row r="55" spans="2:25">
      <c r="B55" s="675"/>
      <c r="C55" s="678" t="s">
        <v>44</v>
      </c>
      <c r="D55" s="532">
        <v>3812503460</v>
      </c>
      <c r="E55" s="532">
        <v>1647000</v>
      </c>
      <c r="F55" s="666"/>
      <c r="G55" s="667"/>
      <c r="H55" s="668"/>
      <c r="I55" s="669"/>
      <c r="J55" s="669"/>
      <c r="K55" s="669"/>
      <c r="L55" s="669"/>
      <c r="M55" s="669"/>
      <c r="N55" s="669"/>
      <c r="O55" s="669"/>
      <c r="P55" s="669"/>
      <c r="Q55" s="669"/>
      <c r="R55" s="669"/>
      <c r="S55" s="669"/>
      <c r="T55" s="669"/>
      <c r="U55" s="669"/>
      <c r="V55" s="669"/>
      <c r="W55" s="669"/>
      <c r="X55" s="669"/>
      <c r="Y55" s="669"/>
    </row>
    <row r="56" spans="2:25">
      <c r="B56" s="675"/>
      <c r="C56" s="571" t="s">
        <v>45</v>
      </c>
      <c r="D56" s="567">
        <v>3768055990</v>
      </c>
      <c r="E56" s="567">
        <v>0</v>
      </c>
      <c r="F56" s="662"/>
      <c r="G56" s="674"/>
      <c r="I56" s="665"/>
      <c r="J56" s="665"/>
      <c r="K56" s="665"/>
      <c r="L56" s="665"/>
      <c r="M56" s="665"/>
      <c r="N56" s="665"/>
      <c r="O56" s="665"/>
      <c r="P56" s="665"/>
      <c r="Q56" s="665"/>
      <c r="R56" s="665"/>
      <c r="S56" s="665"/>
      <c r="T56" s="665"/>
      <c r="U56" s="665"/>
      <c r="V56" s="665"/>
      <c r="W56" s="665"/>
      <c r="X56" s="665"/>
      <c r="Y56" s="665"/>
    </row>
    <row r="57" spans="2:25">
      <c r="B57" s="675"/>
      <c r="C57" s="571" t="s">
        <v>46</v>
      </c>
      <c r="D57" s="567">
        <v>44447470</v>
      </c>
      <c r="E57" s="567">
        <v>0</v>
      </c>
      <c r="F57" s="662"/>
      <c r="G57" s="674"/>
      <c r="I57" s="665"/>
      <c r="J57" s="665"/>
      <c r="K57" s="665"/>
      <c r="L57" s="665"/>
      <c r="M57" s="665"/>
      <c r="N57" s="665"/>
      <c r="O57" s="665"/>
      <c r="P57" s="665"/>
      <c r="Q57" s="665"/>
      <c r="R57" s="665"/>
      <c r="S57" s="665"/>
      <c r="T57" s="665"/>
      <c r="U57" s="665"/>
      <c r="V57" s="665"/>
      <c r="W57" s="665"/>
      <c r="X57" s="665"/>
      <c r="Y57" s="665"/>
    </row>
    <row r="58" spans="2:25">
      <c r="B58" s="675"/>
      <c r="C58" s="571" t="s">
        <v>47</v>
      </c>
      <c r="D58" s="567">
        <v>0</v>
      </c>
      <c r="E58" s="567">
        <v>1647000</v>
      </c>
      <c r="F58" s="662"/>
      <c r="G58" s="674"/>
      <c r="I58" s="665"/>
      <c r="J58" s="665"/>
      <c r="K58" s="665"/>
      <c r="L58" s="665"/>
      <c r="M58" s="665"/>
      <c r="N58" s="665"/>
      <c r="O58" s="665"/>
      <c r="P58" s="665"/>
      <c r="Q58" s="665"/>
      <c r="R58" s="665"/>
      <c r="S58" s="665"/>
      <c r="T58" s="665"/>
      <c r="U58" s="665"/>
      <c r="V58" s="665"/>
      <c r="W58" s="665"/>
      <c r="X58" s="665"/>
      <c r="Y58" s="665"/>
    </row>
    <row r="59" spans="2:25">
      <c r="B59" s="675"/>
      <c r="C59" s="571" t="s">
        <v>48</v>
      </c>
      <c r="D59" s="567">
        <v>0</v>
      </c>
      <c r="E59" s="567">
        <v>0</v>
      </c>
      <c r="F59" s="662"/>
      <c r="G59" s="674"/>
      <c r="I59" s="665"/>
      <c r="J59" s="665"/>
      <c r="K59" s="665"/>
      <c r="L59" s="665"/>
      <c r="M59" s="665"/>
      <c r="N59" s="665"/>
      <c r="O59" s="665"/>
      <c r="P59" s="665"/>
      <c r="Q59" s="665"/>
      <c r="R59" s="665"/>
      <c r="S59" s="665"/>
      <c r="T59" s="665"/>
      <c r="U59" s="665"/>
      <c r="V59" s="665"/>
      <c r="W59" s="665"/>
      <c r="X59" s="665"/>
      <c r="Y59" s="665"/>
    </row>
    <row r="60" spans="2:25">
      <c r="B60" s="675"/>
      <c r="C60" s="571" t="s">
        <v>49</v>
      </c>
      <c r="D60" s="567">
        <v>0</v>
      </c>
      <c r="E60" s="567">
        <v>0</v>
      </c>
      <c r="F60" s="662"/>
      <c r="G60" s="674"/>
      <c r="I60" s="665"/>
      <c r="J60" s="665"/>
      <c r="K60" s="665"/>
      <c r="L60" s="665"/>
      <c r="M60" s="665"/>
      <c r="N60" s="665"/>
      <c r="O60" s="665"/>
      <c r="P60" s="665"/>
      <c r="Q60" s="665"/>
      <c r="R60" s="665"/>
      <c r="S60" s="665"/>
      <c r="T60" s="665"/>
      <c r="U60" s="665"/>
      <c r="V60" s="665"/>
      <c r="W60" s="665"/>
      <c r="X60" s="665"/>
      <c r="Y60" s="665"/>
    </row>
    <row r="61" spans="2:25" ht="4.5" customHeight="1">
      <c r="C61" s="670"/>
      <c r="D61" s="671"/>
      <c r="E61" s="672"/>
      <c r="F61" s="673"/>
      <c r="G61" s="674"/>
      <c r="I61" s="669"/>
      <c r="J61" s="669"/>
      <c r="K61" s="669"/>
      <c r="L61" s="669"/>
      <c r="M61" s="669"/>
      <c r="N61" s="669"/>
      <c r="O61" s="669"/>
      <c r="P61" s="669"/>
      <c r="Q61" s="669"/>
      <c r="R61" s="669"/>
      <c r="S61" s="669"/>
      <c r="T61" s="669"/>
      <c r="U61" s="669"/>
      <c r="V61" s="669"/>
      <c r="W61" s="669"/>
      <c r="X61" s="669"/>
      <c r="Y61" s="669"/>
    </row>
    <row r="62" spans="2:25" ht="25.5">
      <c r="C62" s="656" t="s">
        <v>121</v>
      </c>
      <c r="D62" s="532">
        <v>0</v>
      </c>
      <c r="E62" s="532">
        <v>0</v>
      </c>
      <c r="F62" s="673"/>
      <c r="G62" s="674"/>
      <c r="I62" s="669"/>
      <c r="J62" s="669"/>
      <c r="K62" s="669"/>
      <c r="L62" s="669"/>
      <c r="M62" s="669"/>
      <c r="N62" s="669"/>
      <c r="O62" s="669"/>
      <c r="P62" s="669"/>
      <c r="Q62" s="669"/>
      <c r="R62" s="669"/>
      <c r="S62" s="669"/>
      <c r="T62" s="669"/>
      <c r="U62" s="669"/>
      <c r="V62" s="669"/>
      <c r="W62" s="669"/>
      <c r="X62" s="669"/>
      <c r="Y62" s="669"/>
    </row>
    <row r="63" spans="2:25">
      <c r="C63" s="681" t="s">
        <v>50</v>
      </c>
      <c r="D63" s="567">
        <v>0</v>
      </c>
      <c r="E63" s="569">
        <v>0</v>
      </c>
      <c r="F63" s="673"/>
      <c r="G63" s="674"/>
      <c r="I63" s="669"/>
      <c r="J63" s="669"/>
      <c r="K63" s="669"/>
      <c r="L63" s="669"/>
      <c r="M63" s="669"/>
      <c r="N63" s="669"/>
      <c r="O63" s="669"/>
      <c r="P63" s="669"/>
      <c r="Q63" s="669"/>
      <c r="R63" s="669"/>
      <c r="S63" s="669"/>
      <c r="T63" s="669"/>
      <c r="U63" s="669"/>
      <c r="V63" s="669"/>
      <c r="W63" s="669"/>
      <c r="X63" s="669"/>
      <c r="Y63" s="669"/>
    </row>
    <row r="64" spans="2:25">
      <c r="C64" s="681" t="s">
        <v>51</v>
      </c>
      <c r="D64" s="567">
        <v>0</v>
      </c>
      <c r="E64" s="569">
        <v>0</v>
      </c>
      <c r="F64" s="673"/>
      <c r="G64" s="674"/>
      <c r="I64" s="669"/>
      <c r="J64" s="669"/>
      <c r="K64" s="669"/>
      <c r="L64" s="669"/>
      <c r="M64" s="669"/>
      <c r="N64" s="669"/>
      <c r="O64" s="669"/>
      <c r="P64" s="669"/>
      <c r="Q64" s="669"/>
      <c r="R64" s="669"/>
      <c r="S64" s="669"/>
      <c r="T64" s="669"/>
      <c r="U64" s="669"/>
      <c r="V64" s="669"/>
      <c r="W64" s="669"/>
      <c r="X64" s="669"/>
      <c r="Y64" s="669"/>
    </row>
    <row r="65" spans="3:25" ht="4.5" customHeight="1">
      <c r="C65" s="682"/>
      <c r="D65" s="594"/>
      <c r="E65" s="683"/>
      <c r="F65" s="673"/>
      <c r="G65" s="674"/>
      <c r="I65" s="669"/>
      <c r="J65" s="669"/>
      <c r="K65" s="669"/>
      <c r="L65" s="669"/>
      <c r="M65" s="669"/>
      <c r="N65" s="669"/>
      <c r="O65" s="669"/>
      <c r="P65" s="669"/>
      <c r="Q65" s="669"/>
      <c r="R65" s="669"/>
      <c r="S65" s="669"/>
      <c r="T65" s="669"/>
      <c r="U65" s="669"/>
      <c r="V65" s="669"/>
      <c r="W65" s="669"/>
      <c r="X65" s="669"/>
      <c r="Y65" s="669"/>
    </row>
    <row r="66" spans="3:25">
      <c r="C66" s="1678" t="s">
        <v>54</v>
      </c>
      <c r="D66" s="1679"/>
      <c r="E66" s="1679"/>
      <c r="F66" s="673"/>
      <c r="G66" s="674"/>
      <c r="I66" s="669"/>
      <c r="J66" s="669"/>
      <c r="K66" s="669"/>
      <c r="L66" s="669"/>
      <c r="M66" s="669"/>
      <c r="N66" s="669"/>
      <c r="O66" s="669"/>
      <c r="P66" s="669"/>
      <c r="Q66" s="669"/>
      <c r="R66" s="669"/>
      <c r="S66" s="669"/>
      <c r="T66" s="669"/>
      <c r="U66" s="669"/>
      <c r="V66" s="669"/>
      <c r="W66" s="669"/>
      <c r="X66" s="669"/>
      <c r="Y66" s="669"/>
    </row>
    <row r="67" spans="3:25">
      <c r="C67" s="684"/>
      <c r="F67" s="673"/>
      <c r="G67" s="674"/>
      <c r="I67" s="669"/>
      <c r="J67" s="669"/>
      <c r="K67" s="669"/>
      <c r="L67" s="669"/>
      <c r="M67" s="669"/>
      <c r="N67" s="669"/>
      <c r="O67" s="669"/>
      <c r="P67" s="669"/>
      <c r="Q67" s="669"/>
      <c r="R67" s="669"/>
      <c r="S67" s="669"/>
      <c r="T67" s="669"/>
      <c r="U67" s="669"/>
      <c r="V67" s="669"/>
      <c r="W67" s="669"/>
      <c r="X67" s="669"/>
      <c r="Y67" s="669"/>
    </row>
    <row r="68" spans="3:25">
      <c r="C68" s="684"/>
      <c r="F68" s="673"/>
      <c r="G68" s="674"/>
      <c r="I68" s="669"/>
      <c r="J68" s="669"/>
      <c r="K68" s="669"/>
      <c r="L68" s="669"/>
      <c r="M68" s="669"/>
      <c r="N68" s="669"/>
      <c r="O68" s="669"/>
      <c r="P68" s="669"/>
      <c r="Q68" s="669"/>
      <c r="R68" s="669"/>
      <c r="S68" s="669"/>
      <c r="T68" s="669"/>
      <c r="U68" s="669"/>
      <c r="V68" s="669"/>
      <c r="W68" s="669"/>
      <c r="X68" s="669"/>
      <c r="Y68" s="669"/>
    </row>
    <row r="69" spans="3:25">
      <c r="C69" s="684"/>
      <c r="F69" s="673"/>
      <c r="G69" s="674"/>
      <c r="I69" s="669"/>
      <c r="J69" s="669"/>
      <c r="K69" s="669"/>
      <c r="L69" s="669"/>
      <c r="M69" s="669"/>
      <c r="N69" s="669"/>
      <c r="O69" s="669"/>
      <c r="P69" s="669"/>
      <c r="Q69" s="669"/>
      <c r="R69" s="669"/>
      <c r="S69" s="669"/>
      <c r="T69" s="669"/>
      <c r="U69" s="669"/>
      <c r="V69" s="669"/>
      <c r="W69" s="669"/>
      <c r="X69" s="669"/>
      <c r="Y69" s="669"/>
    </row>
    <row r="70" spans="3:25">
      <c r="C70" s="685"/>
      <c r="D70" s="669"/>
      <c r="E70" s="669"/>
      <c r="F70" s="673"/>
      <c r="G70" s="674"/>
      <c r="I70" s="669"/>
      <c r="J70" s="669"/>
      <c r="K70" s="669"/>
      <c r="L70" s="669"/>
      <c r="M70" s="669"/>
      <c r="N70" s="669"/>
      <c r="O70" s="669"/>
      <c r="P70" s="669"/>
      <c r="Q70" s="669"/>
      <c r="R70" s="669"/>
      <c r="S70" s="669"/>
      <c r="T70" s="669"/>
      <c r="U70" s="669"/>
      <c r="V70" s="669"/>
      <c r="W70" s="669"/>
      <c r="X70" s="669"/>
      <c r="Y70" s="669"/>
    </row>
    <row r="71" spans="3:25">
      <c r="C71" s="1674"/>
      <c r="D71" s="1676"/>
      <c r="E71" s="1677"/>
      <c r="F71" s="673"/>
      <c r="G71" s="674"/>
      <c r="I71" s="669"/>
      <c r="J71" s="669"/>
      <c r="K71" s="669"/>
      <c r="L71" s="669"/>
      <c r="M71" s="669"/>
      <c r="N71" s="669"/>
      <c r="O71" s="669"/>
      <c r="P71" s="669"/>
      <c r="Q71" s="669"/>
      <c r="R71" s="669"/>
      <c r="S71" s="669"/>
      <c r="T71" s="669"/>
      <c r="U71" s="669"/>
      <c r="V71" s="669"/>
      <c r="W71" s="669"/>
      <c r="X71" s="669"/>
      <c r="Y71" s="669"/>
    </row>
    <row r="72" spans="3:25">
      <c r="C72" s="1675"/>
      <c r="D72" s="1677"/>
      <c r="E72" s="1677"/>
      <c r="F72" s="673"/>
      <c r="G72" s="674"/>
      <c r="I72" s="669"/>
      <c r="J72" s="669"/>
      <c r="K72" s="669"/>
      <c r="L72" s="669"/>
      <c r="M72" s="669"/>
      <c r="N72" s="669"/>
      <c r="O72" s="669"/>
      <c r="P72" s="669"/>
      <c r="Q72" s="669"/>
      <c r="R72" s="669"/>
      <c r="S72" s="669"/>
      <c r="T72" s="669"/>
      <c r="U72" s="669"/>
      <c r="V72" s="669"/>
      <c r="W72" s="669"/>
      <c r="X72" s="669"/>
      <c r="Y72" s="669"/>
    </row>
    <row r="73" spans="3:25">
      <c r="C73" s="1675"/>
      <c r="D73" s="1677"/>
      <c r="E73" s="1677"/>
      <c r="F73" s="673"/>
      <c r="G73" s="674"/>
      <c r="I73" s="669"/>
      <c r="J73" s="669"/>
      <c r="K73" s="669"/>
      <c r="L73" s="669"/>
      <c r="M73" s="669"/>
      <c r="N73" s="669"/>
      <c r="O73" s="669"/>
      <c r="P73" s="669"/>
      <c r="Q73" s="669"/>
      <c r="R73" s="669"/>
      <c r="S73" s="669"/>
      <c r="T73" s="669"/>
      <c r="U73" s="669"/>
      <c r="V73" s="669"/>
      <c r="W73" s="669"/>
      <c r="X73" s="669"/>
      <c r="Y73" s="669"/>
    </row>
    <row r="74" spans="3:25">
      <c r="C74" s="655"/>
      <c r="D74" s="669"/>
      <c r="E74" s="669"/>
      <c r="F74" s="673"/>
      <c r="G74" s="667"/>
      <c r="H74" s="668"/>
      <c r="I74" s="669"/>
      <c r="J74" s="669"/>
      <c r="K74" s="669"/>
      <c r="L74" s="669"/>
      <c r="M74" s="669"/>
      <c r="N74" s="669"/>
      <c r="O74" s="669"/>
      <c r="P74" s="669"/>
      <c r="Q74" s="669"/>
      <c r="R74" s="669"/>
      <c r="S74" s="669"/>
      <c r="T74" s="669"/>
      <c r="U74" s="669"/>
      <c r="V74" s="669"/>
      <c r="W74" s="669"/>
      <c r="X74" s="669"/>
      <c r="Y74" s="669"/>
    </row>
    <row r="75" spans="3:25">
      <c r="C75" s="655"/>
      <c r="D75" s="669"/>
      <c r="E75" s="669"/>
      <c r="F75" s="673"/>
      <c r="G75" s="667"/>
      <c r="H75" s="668"/>
      <c r="I75" s="669"/>
      <c r="J75" s="669"/>
      <c r="K75" s="669"/>
      <c r="L75" s="669"/>
      <c r="M75" s="669"/>
      <c r="N75" s="669"/>
      <c r="O75" s="669"/>
      <c r="P75" s="669"/>
      <c r="Q75" s="669"/>
      <c r="R75" s="669"/>
      <c r="S75" s="669"/>
      <c r="T75" s="669"/>
      <c r="U75" s="669"/>
      <c r="V75" s="669"/>
      <c r="W75" s="669"/>
      <c r="X75" s="669"/>
      <c r="Y75" s="669"/>
    </row>
    <row r="76" spans="3:25">
      <c r="C76" s="655"/>
      <c r="D76" s="669"/>
      <c r="E76" s="669"/>
      <c r="F76" s="673"/>
      <c r="G76" s="667"/>
      <c r="H76" s="668"/>
      <c r="I76" s="669"/>
      <c r="J76" s="669"/>
      <c r="K76" s="669"/>
      <c r="L76" s="669"/>
      <c r="M76" s="669"/>
      <c r="N76" s="669"/>
      <c r="O76" s="669"/>
      <c r="P76" s="669"/>
      <c r="Q76" s="669"/>
      <c r="R76" s="669"/>
      <c r="S76" s="669"/>
      <c r="T76" s="669"/>
      <c r="U76" s="669"/>
      <c r="V76" s="669"/>
      <c r="W76" s="669"/>
      <c r="X76" s="669"/>
      <c r="Y76" s="669"/>
    </row>
    <row r="77" spans="3:25">
      <c r="C77" s="655"/>
      <c r="D77" s="669"/>
      <c r="E77" s="669"/>
      <c r="F77" s="673"/>
      <c r="G77" s="667"/>
      <c r="H77" s="668"/>
      <c r="I77" s="669"/>
      <c r="J77" s="669"/>
      <c r="K77" s="669"/>
      <c r="L77" s="669"/>
      <c r="M77" s="669"/>
      <c r="N77" s="669"/>
      <c r="O77" s="669"/>
      <c r="P77" s="669"/>
      <c r="Q77" s="669"/>
      <c r="R77" s="669"/>
      <c r="S77" s="669"/>
      <c r="T77" s="669"/>
      <c r="U77" s="669"/>
      <c r="V77" s="669"/>
      <c r="W77" s="669"/>
      <c r="X77" s="669"/>
      <c r="Y77" s="669"/>
    </row>
    <row r="78" spans="3:25">
      <c r="C78" s="655"/>
      <c r="D78" s="669"/>
      <c r="E78" s="669"/>
      <c r="F78" s="673"/>
      <c r="G78" s="667"/>
      <c r="H78" s="668"/>
      <c r="I78" s="669"/>
      <c r="J78" s="669"/>
      <c r="K78" s="669"/>
      <c r="L78" s="669"/>
      <c r="M78" s="669"/>
      <c r="N78" s="669"/>
      <c r="O78" s="669"/>
      <c r="P78" s="669"/>
      <c r="Q78" s="669"/>
      <c r="R78" s="669"/>
      <c r="S78" s="669"/>
      <c r="T78" s="669"/>
      <c r="U78" s="669"/>
      <c r="V78" s="669"/>
      <c r="W78" s="669"/>
      <c r="X78" s="669"/>
      <c r="Y78" s="669"/>
    </row>
    <row r="79" spans="3:25">
      <c r="C79" s="655"/>
      <c r="D79" s="669"/>
      <c r="E79" s="669"/>
      <c r="F79" s="673"/>
      <c r="G79" s="667"/>
      <c r="H79" s="668"/>
      <c r="I79" s="669"/>
      <c r="J79" s="669"/>
      <c r="K79" s="669"/>
      <c r="L79" s="669"/>
      <c r="M79" s="669"/>
      <c r="N79" s="669"/>
      <c r="O79" s="669"/>
      <c r="P79" s="669"/>
      <c r="Q79" s="669"/>
      <c r="R79" s="669"/>
      <c r="S79" s="669"/>
      <c r="T79" s="669"/>
      <c r="U79" s="669"/>
      <c r="V79" s="669"/>
      <c r="W79" s="669"/>
      <c r="X79" s="669"/>
      <c r="Y79" s="669"/>
    </row>
    <row r="80" spans="3:25">
      <c r="C80" s="655"/>
      <c r="D80" s="669"/>
      <c r="E80" s="669"/>
      <c r="F80" s="673"/>
      <c r="G80" s="667"/>
      <c r="H80" s="668"/>
      <c r="I80" s="669"/>
      <c r="J80" s="669"/>
      <c r="K80" s="669"/>
      <c r="L80" s="669"/>
      <c r="M80" s="669"/>
      <c r="N80" s="669"/>
      <c r="O80" s="669"/>
      <c r="P80" s="669"/>
      <c r="Q80" s="669"/>
      <c r="R80" s="669"/>
      <c r="S80" s="669"/>
      <c r="T80" s="669"/>
      <c r="U80" s="669"/>
      <c r="V80" s="669"/>
      <c r="W80" s="669"/>
      <c r="X80" s="669"/>
      <c r="Y80" s="669"/>
    </row>
    <row r="81" spans="3:25">
      <c r="C81" s="655"/>
      <c r="D81" s="669"/>
      <c r="E81" s="669"/>
      <c r="F81" s="673"/>
      <c r="G81" s="667"/>
      <c r="H81" s="668"/>
      <c r="I81" s="669"/>
      <c r="J81" s="669"/>
      <c r="K81" s="669"/>
      <c r="L81" s="669"/>
      <c r="M81" s="669"/>
      <c r="N81" s="669"/>
      <c r="O81" s="669"/>
      <c r="P81" s="669"/>
      <c r="Q81" s="669"/>
      <c r="R81" s="669"/>
      <c r="S81" s="669"/>
      <c r="T81" s="669"/>
      <c r="U81" s="669"/>
      <c r="V81" s="669"/>
      <c r="W81" s="669"/>
      <c r="X81" s="669"/>
      <c r="Y81" s="669"/>
    </row>
    <row r="82" spans="3:25">
      <c r="C82" s="655"/>
      <c r="D82" s="669"/>
      <c r="E82" s="669"/>
      <c r="F82" s="673"/>
      <c r="G82" s="667"/>
      <c r="H82" s="668"/>
      <c r="I82" s="669"/>
      <c r="J82" s="669"/>
      <c r="K82" s="669"/>
      <c r="L82" s="669"/>
      <c r="M82" s="669"/>
      <c r="N82" s="669"/>
      <c r="O82" s="669"/>
      <c r="P82" s="669"/>
      <c r="Q82" s="669"/>
      <c r="R82" s="669"/>
      <c r="S82" s="669"/>
      <c r="T82" s="669"/>
      <c r="U82" s="669"/>
      <c r="V82" s="669"/>
      <c r="W82" s="669"/>
      <c r="X82" s="669"/>
      <c r="Y82" s="669"/>
    </row>
    <row r="83" spans="3:25">
      <c r="C83" s="655"/>
      <c r="D83" s="669"/>
      <c r="E83" s="669"/>
      <c r="F83" s="673"/>
      <c r="G83" s="667"/>
      <c r="H83" s="668"/>
      <c r="I83" s="669"/>
      <c r="J83" s="669"/>
      <c r="K83" s="669"/>
      <c r="L83" s="669"/>
      <c r="M83" s="669"/>
      <c r="N83" s="669"/>
      <c r="O83" s="669"/>
      <c r="P83" s="669"/>
      <c r="Q83" s="669"/>
      <c r="R83" s="669"/>
      <c r="S83" s="669"/>
      <c r="T83" s="669"/>
      <c r="U83" s="669"/>
      <c r="V83" s="669"/>
      <c r="W83" s="669"/>
      <c r="X83" s="669"/>
      <c r="Y83" s="669"/>
    </row>
    <row r="84" spans="3:25">
      <c r="C84" s="655"/>
      <c r="D84" s="669"/>
      <c r="E84" s="669"/>
      <c r="F84" s="673"/>
      <c r="G84" s="667"/>
      <c r="H84" s="668"/>
      <c r="I84" s="669"/>
      <c r="J84" s="669"/>
      <c r="K84" s="669"/>
      <c r="L84" s="669"/>
      <c r="M84" s="669"/>
      <c r="N84" s="669"/>
      <c r="O84" s="669"/>
      <c r="P84" s="669"/>
      <c r="Q84" s="669"/>
      <c r="R84" s="669"/>
      <c r="S84" s="669"/>
      <c r="T84" s="669"/>
      <c r="U84" s="669"/>
      <c r="V84" s="669"/>
      <c r="W84" s="669"/>
      <c r="X84" s="669"/>
      <c r="Y84" s="669"/>
    </row>
    <row r="85" spans="3:25">
      <c r="C85" s="655"/>
      <c r="D85" s="669"/>
      <c r="E85" s="669"/>
      <c r="F85" s="673"/>
      <c r="G85" s="667"/>
      <c r="H85" s="668"/>
      <c r="I85" s="669"/>
      <c r="J85" s="669"/>
      <c r="K85" s="669"/>
      <c r="L85" s="669"/>
      <c r="M85" s="669"/>
      <c r="N85" s="669"/>
      <c r="O85" s="669"/>
      <c r="P85" s="669"/>
      <c r="Q85" s="669"/>
      <c r="R85" s="669"/>
      <c r="S85" s="669"/>
      <c r="T85" s="669"/>
      <c r="U85" s="669"/>
      <c r="V85" s="669"/>
      <c r="W85" s="669"/>
      <c r="X85" s="669"/>
      <c r="Y85" s="669"/>
    </row>
    <row r="86" spans="3:25">
      <c r="C86" s="655"/>
      <c r="D86" s="669"/>
      <c r="E86" s="669"/>
      <c r="F86" s="673"/>
      <c r="G86" s="667"/>
      <c r="H86" s="668"/>
      <c r="I86" s="669"/>
      <c r="J86" s="669"/>
      <c r="K86" s="669"/>
      <c r="L86" s="669"/>
      <c r="M86" s="669"/>
      <c r="N86" s="669"/>
      <c r="O86" s="669"/>
      <c r="P86" s="669"/>
      <c r="Q86" s="669"/>
      <c r="R86" s="669"/>
      <c r="S86" s="669"/>
      <c r="T86" s="669"/>
      <c r="U86" s="669"/>
      <c r="V86" s="669"/>
      <c r="W86" s="669"/>
      <c r="X86" s="669"/>
      <c r="Y86" s="669"/>
    </row>
    <row r="87" spans="3:25">
      <c r="C87" s="655"/>
      <c r="D87" s="669"/>
      <c r="E87" s="669"/>
      <c r="F87" s="673"/>
      <c r="G87" s="667"/>
      <c r="H87" s="668"/>
      <c r="I87" s="669"/>
      <c r="J87" s="669"/>
      <c r="K87" s="669"/>
      <c r="L87" s="669"/>
      <c r="M87" s="669"/>
      <c r="N87" s="669"/>
      <c r="O87" s="669"/>
      <c r="P87" s="669"/>
      <c r="Q87" s="669"/>
      <c r="R87" s="669"/>
      <c r="S87" s="669"/>
      <c r="T87" s="669"/>
      <c r="U87" s="669"/>
      <c r="V87" s="669"/>
      <c r="W87" s="669"/>
      <c r="X87" s="669"/>
      <c r="Y87" s="669"/>
    </row>
    <row r="88" spans="3:25">
      <c r="C88" s="655"/>
      <c r="D88" s="669"/>
      <c r="E88" s="669"/>
      <c r="F88" s="673"/>
      <c r="G88" s="667"/>
      <c r="H88" s="668"/>
      <c r="I88" s="669"/>
      <c r="J88" s="669"/>
      <c r="K88" s="669"/>
      <c r="L88" s="669"/>
      <c r="M88" s="669"/>
      <c r="N88" s="669"/>
      <c r="O88" s="669"/>
      <c r="P88" s="669"/>
      <c r="Q88" s="669"/>
      <c r="R88" s="669"/>
      <c r="S88" s="669"/>
      <c r="T88" s="669"/>
      <c r="U88" s="669"/>
      <c r="V88" s="669"/>
      <c r="W88" s="669"/>
      <c r="X88" s="669"/>
      <c r="Y88" s="669"/>
    </row>
    <row r="89" spans="3:25">
      <c r="C89" s="655"/>
      <c r="D89" s="669"/>
      <c r="E89" s="669"/>
      <c r="F89" s="673"/>
      <c r="G89" s="667"/>
      <c r="H89" s="668"/>
      <c r="I89" s="669"/>
      <c r="J89" s="669"/>
      <c r="K89" s="669"/>
      <c r="L89" s="669"/>
      <c r="M89" s="669"/>
      <c r="N89" s="669"/>
      <c r="O89" s="669"/>
      <c r="P89" s="669"/>
      <c r="Q89" s="669"/>
      <c r="R89" s="669"/>
      <c r="S89" s="669"/>
      <c r="T89" s="669"/>
      <c r="U89" s="669"/>
      <c r="V89" s="669"/>
      <c r="W89" s="669"/>
      <c r="X89" s="669"/>
      <c r="Y89" s="669"/>
    </row>
    <row r="90" spans="3:25">
      <c r="C90" s="655"/>
      <c r="D90" s="669"/>
      <c r="E90" s="669"/>
      <c r="F90" s="673"/>
      <c r="G90" s="667"/>
      <c r="H90" s="668"/>
      <c r="I90" s="669"/>
      <c r="J90" s="669"/>
      <c r="K90" s="669"/>
      <c r="L90" s="669"/>
      <c r="M90" s="669"/>
      <c r="N90" s="669"/>
      <c r="O90" s="669"/>
      <c r="P90" s="669"/>
      <c r="Q90" s="669"/>
      <c r="R90" s="669"/>
      <c r="S90" s="669"/>
      <c r="T90" s="669"/>
      <c r="U90" s="669"/>
      <c r="V90" s="669"/>
      <c r="W90" s="669"/>
      <c r="X90" s="669"/>
      <c r="Y90" s="669"/>
    </row>
    <row r="91" spans="3:25">
      <c r="C91" s="655"/>
      <c r="D91" s="669"/>
      <c r="E91" s="669"/>
      <c r="F91" s="673"/>
      <c r="G91" s="667"/>
      <c r="H91" s="668"/>
      <c r="I91" s="669"/>
      <c r="J91" s="669"/>
      <c r="K91" s="669"/>
      <c r="L91" s="669"/>
      <c r="M91" s="669"/>
      <c r="N91" s="669"/>
      <c r="O91" s="669"/>
      <c r="P91" s="669"/>
      <c r="Q91" s="669"/>
      <c r="R91" s="669"/>
      <c r="S91" s="669"/>
      <c r="T91" s="669"/>
      <c r="U91" s="669"/>
      <c r="V91" s="669"/>
      <c r="W91" s="669"/>
      <c r="X91" s="669"/>
      <c r="Y91" s="669"/>
    </row>
    <row r="92" spans="3:25">
      <c r="C92" s="655"/>
      <c r="D92" s="669"/>
      <c r="E92" s="669"/>
      <c r="F92" s="673"/>
      <c r="G92" s="667"/>
      <c r="H92" s="668"/>
      <c r="I92" s="669"/>
      <c r="J92" s="669"/>
      <c r="K92" s="669"/>
      <c r="L92" s="669"/>
      <c r="M92" s="669"/>
      <c r="N92" s="669"/>
      <c r="O92" s="669"/>
      <c r="P92" s="669"/>
      <c r="Q92" s="669"/>
      <c r="R92" s="669"/>
      <c r="S92" s="669"/>
      <c r="T92" s="669"/>
      <c r="U92" s="669"/>
      <c r="V92" s="669"/>
      <c r="W92" s="669"/>
      <c r="X92" s="669"/>
      <c r="Y92" s="669"/>
    </row>
    <row r="93" spans="3:25">
      <c r="C93" s="655"/>
      <c r="D93" s="669"/>
      <c r="E93" s="669"/>
      <c r="F93" s="673"/>
      <c r="G93" s="667"/>
      <c r="H93" s="668"/>
      <c r="I93" s="669"/>
      <c r="J93" s="669"/>
      <c r="K93" s="669"/>
      <c r="L93" s="669"/>
      <c r="M93" s="669"/>
      <c r="N93" s="669"/>
      <c r="O93" s="669"/>
      <c r="P93" s="669"/>
      <c r="Q93" s="669"/>
      <c r="R93" s="669"/>
      <c r="S93" s="669"/>
      <c r="T93" s="669"/>
      <c r="U93" s="669"/>
      <c r="V93" s="669"/>
      <c r="W93" s="669"/>
      <c r="X93" s="669"/>
      <c r="Y93" s="669"/>
    </row>
    <row r="94" spans="3:25">
      <c r="C94" s="655"/>
      <c r="D94" s="669"/>
      <c r="E94" s="669"/>
      <c r="F94" s="673"/>
      <c r="G94" s="667"/>
      <c r="H94" s="668"/>
      <c r="I94" s="669"/>
      <c r="J94" s="669"/>
      <c r="K94" s="669"/>
      <c r="L94" s="669"/>
      <c r="M94" s="669"/>
      <c r="N94" s="669"/>
      <c r="O94" s="669"/>
      <c r="P94" s="669"/>
      <c r="Q94" s="669"/>
      <c r="R94" s="669"/>
      <c r="S94" s="669"/>
      <c r="T94" s="669"/>
      <c r="U94" s="669"/>
      <c r="V94" s="669"/>
      <c r="W94" s="669"/>
      <c r="X94" s="669"/>
      <c r="Y94" s="669"/>
    </row>
    <row r="95" spans="3:25">
      <c r="C95" s="655"/>
      <c r="D95" s="669"/>
      <c r="E95" s="669"/>
      <c r="F95" s="673"/>
      <c r="G95" s="667"/>
      <c r="H95" s="668"/>
      <c r="I95" s="669"/>
      <c r="J95" s="669"/>
      <c r="K95" s="669"/>
      <c r="L95" s="669"/>
      <c r="M95" s="669"/>
      <c r="N95" s="669"/>
      <c r="O95" s="669"/>
      <c r="P95" s="669"/>
      <c r="Q95" s="669"/>
      <c r="R95" s="669"/>
      <c r="S95" s="669"/>
      <c r="T95" s="669"/>
      <c r="U95" s="669"/>
      <c r="V95" s="669"/>
      <c r="W95" s="669"/>
      <c r="X95" s="669"/>
      <c r="Y95" s="669"/>
    </row>
    <row r="96" spans="3:25">
      <c r="C96" s="655"/>
      <c r="D96" s="669"/>
      <c r="E96" s="669"/>
      <c r="F96" s="673"/>
      <c r="G96" s="667"/>
      <c r="H96" s="668"/>
      <c r="I96" s="669"/>
      <c r="J96" s="669"/>
      <c r="K96" s="669"/>
      <c r="L96" s="669"/>
      <c r="M96" s="669"/>
      <c r="N96" s="669"/>
      <c r="O96" s="669"/>
      <c r="P96" s="669"/>
      <c r="Q96" s="669"/>
      <c r="R96" s="669"/>
      <c r="S96" s="669"/>
      <c r="T96" s="669"/>
      <c r="U96" s="669"/>
      <c r="V96" s="669"/>
      <c r="W96" s="669"/>
      <c r="X96" s="669"/>
      <c r="Y96" s="669"/>
    </row>
    <row r="97" spans="3:25">
      <c r="C97" s="655"/>
      <c r="D97" s="669"/>
      <c r="E97" s="669"/>
      <c r="F97" s="673"/>
      <c r="G97" s="667"/>
      <c r="H97" s="668"/>
      <c r="I97" s="669"/>
      <c r="J97" s="669"/>
      <c r="K97" s="669"/>
      <c r="L97" s="669"/>
      <c r="M97" s="669"/>
      <c r="N97" s="669"/>
      <c r="O97" s="669"/>
      <c r="P97" s="669"/>
      <c r="Q97" s="669"/>
      <c r="R97" s="669"/>
      <c r="S97" s="669"/>
      <c r="T97" s="669"/>
      <c r="U97" s="669"/>
      <c r="V97" s="669"/>
      <c r="W97" s="669"/>
      <c r="X97" s="669"/>
      <c r="Y97" s="669"/>
    </row>
    <row r="98" spans="3:25">
      <c r="C98" s="655"/>
      <c r="D98" s="669"/>
      <c r="E98" s="669"/>
      <c r="F98" s="673"/>
      <c r="G98" s="667"/>
      <c r="H98" s="668"/>
      <c r="I98" s="669"/>
      <c r="J98" s="669"/>
      <c r="K98" s="669"/>
      <c r="L98" s="669"/>
      <c r="M98" s="669"/>
      <c r="N98" s="669"/>
      <c r="O98" s="669"/>
      <c r="P98" s="669"/>
      <c r="Q98" s="669"/>
      <c r="R98" s="669"/>
      <c r="S98" s="669"/>
      <c r="T98" s="669"/>
      <c r="U98" s="669"/>
      <c r="V98" s="669"/>
      <c r="W98" s="669"/>
      <c r="X98" s="669"/>
      <c r="Y98" s="669"/>
    </row>
    <row r="99" spans="3:25">
      <c r="C99" s="655"/>
      <c r="D99" s="669"/>
      <c r="E99" s="669"/>
      <c r="F99" s="673"/>
      <c r="G99" s="667"/>
      <c r="H99" s="668"/>
      <c r="I99" s="669"/>
      <c r="J99" s="669"/>
      <c r="K99" s="669"/>
      <c r="L99" s="669"/>
      <c r="M99" s="669"/>
      <c r="N99" s="669"/>
      <c r="O99" s="669"/>
      <c r="P99" s="669"/>
      <c r="Q99" s="669"/>
      <c r="R99" s="669"/>
      <c r="S99" s="669"/>
      <c r="T99" s="669"/>
      <c r="U99" s="669"/>
      <c r="V99" s="669"/>
      <c r="W99" s="669"/>
      <c r="X99" s="669"/>
      <c r="Y99" s="669"/>
    </row>
    <row r="100" spans="3:25">
      <c r="C100" s="655"/>
      <c r="D100" s="669"/>
      <c r="E100" s="669"/>
      <c r="F100" s="673"/>
      <c r="G100" s="667"/>
      <c r="H100" s="668"/>
      <c r="I100" s="669"/>
      <c r="J100" s="669"/>
      <c r="K100" s="669"/>
      <c r="L100" s="669"/>
      <c r="M100" s="669"/>
      <c r="N100" s="669"/>
      <c r="O100" s="669"/>
      <c r="P100" s="669"/>
      <c r="Q100" s="669"/>
      <c r="R100" s="669"/>
      <c r="S100" s="669"/>
      <c r="T100" s="669"/>
      <c r="U100" s="669"/>
      <c r="V100" s="669"/>
      <c r="W100" s="669"/>
      <c r="X100" s="669"/>
      <c r="Y100" s="669"/>
    </row>
    <row r="101" spans="3:25">
      <c r="C101" s="655"/>
      <c r="D101" s="669"/>
      <c r="E101" s="669"/>
      <c r="F101" s="673"/>
      <c r="G101" s="667"/>
      <c r="H101" s="668"/>
      <c r="I101" s="669"/>
      <c r="J101" s="669"/>
      <c r="K101" s="669"/>
      <c r="L101" s="669"/>
      <c r="M101" s="669"/>
      <c r="N101" s="669"/>
      <c r="O101" s="669"/>
      <c r="P101" s="669"/>
      <c r="Q101" s="669"/>
      <c r="R101" s="669"/>
      <c r="S101" s="669"/>
      <c r="T101" s="669"/>
      <c r="U101" s="669"/>
      <c r="V101" s="669"/>
      <c r="W101" s="669"/>
      <c r="X101" s="669"/>
      <c r="Y101" s="669"/>
    </row>
    <row r="102" spans="3:25">
      <c r="C102" s="655"/>
      <c r="D102" s="669"/>
      <c r="E102" s="669"/>
      <c r="F102" s="673"/>
      <c r="G102" s="667"/>
      <c r="H102" s="668"/>
      <c r="I102" s="669"/>
      <c r="J102" s="669"/>
      <c r="K102" s="669"/>
      <c r="L102" s="669"/>
      <c r="M102" s="669"/>
      <c r="N102" s="669"/>
      <c r="O102" s="669"/>
      <c r="P102" s="669"/>
      <c r="Q102" s="669"/>
      <c r="R102" s="669"/>
      <c r="S102" s="669"/>
      <c r="T102" s="669"/>
      <c r="U102" s="669"/>
      <c r="V102" s="669"/>
      <c r="W102" s="669"/>
      <c r="X102" s="669"/>
      <c r="Y102" s="669"/>
    </row>
    <row r="103" spans="3:25">
      <c r="C103" s="655"/>
      <c r="D103" s="669"/>
      <c r="E103" s="669"/>
      <c r="F103" s="673"/>
      <c r="G103" s="667"/>
      <c r="H103" s="668"/>
      <c r="I103" s="669"/>
      <c r="J103" s="669"/>
      <c r="K103" s="669"/>
      <c r="L103" s="669"/>
      <c r="M103" s="669"/>
      <c r="N103" s="669"/>
      <c r="O103" s="669"/>
      <c r="P103" s="669"/>
      <c r="Q103" s="669"/>
      <c r="R103" s="669"/>
      <c r="S103" s="669"/>
      <c r="T103" s="669"/>
      <c r="U103" s="669"/>
      <c r="V103" s="669"/>
      <c r="W103" s="669"/>
      <c r="X103" s="669"/>
      <c r="Y103" s="669"/>
    </row>
    <row r="104" spans="3:25">
      <c r="C104" s="655"/>
      <c r="D104" s="669"/>
      <c r="E104" s="669"/>
      <c r="F104" s="673"/>
      <c r="G104" s="667"/>
      <c r="H104" s="668"/>
      <c r="I104" s="669"/>
      <c r="J104" s="669"/>
      <c r="K104" s="669"/>
      <c r="L104" s="669"/>
      <c r="M104" s="669"/>
      <c r="N104" s="669"/>
      <c r="O104" s="669"/>
      <c r="P104" s="669"/>
      <c r="Q104" s="669"/>
      <c r="R104" s="669"/>
      <c r="S104" s="669"/>
      <c r="T104" s="669"/>
      <c r="U104" s="669"/>
      <c r="V104" s="669"/>
      <c r="W104" s="669"/>
      <c r="X104" s="669"/>
      <c r="Y104" s="669"/>
    </row>
    <row r="105" spans="3:25">
      <c r="C105" s="655"/>
      <c r="D105" s="669"/>
      <c r="E105" s="669"/>
      <c r="F105" s="673"/>
      <c r="G105" s="667"/>
      <c r="H105" s="668"/>
      <c r="I105" s="669"/>
      <c r="J105" s="669"/>
      <c r="K105" s="669"/>
      <c r="L105" s="669"/>
      <c r="M105" s="669"/>
      <c r="N105" s="669"/>
      <c r="O105" s="669"/>
      <c r="P105" s="669"/>
      <c r="Q105" s="669"/>
      <c r="R105" s="669"/>
      <c r="S105" s="669"/>
      <c r="T105" s="669"/>
      <c r="U105" s="669"/>
      <c r="V105" s="669"/>
      <c r="W105" s="669"/>
      <c r="X105" s="669"/>
      <c r="Y105" s="669"/>
    </row>
    <row r="106" spans="3:25">
      <c r="C106" s="655"/>
      <c r="D106" s="669"/>
      <c r="E106" s="669"/>
      <c r="F106" s="673"/>
      <c r="G106" s="667"/>
      <c r="H106" s="668"/>
      <c r="I106" s="669"/>
      <c r="J106" s="669"/>
      <c r="K106" s="669"/>
      <c r="L106" s="669"/>
      <c r="M106" s="669"/>
      <c r="N106" s="669"/>
      <c r="O106" s="669"/>
      <c r="P106" s="669"/>
      <c r="Q106" s="669"/>
      <c r="R106" s="669"/>
      <c r="S106" s="669"/>
      <c r="T106" s="669"/>
      <c r="U106" s="669"/>
      <c r="V106" s="669"/>
      <c r="W106" s="669"/>
      <c r="X106" s="669"/>
      <c r="Y106" s="669"/>
    </row>
    <row r="107" spans="3:25">
      <c r="C107" s="655"/>
      <c r="D107" s="669"/>
      <c r="E107" s="669"/>
      <c r="F107" s="673"/>
      <c r="G107" s="667"/>
      <c r="H107" s="668"/>
      <c r="I107" s="669"/>
      <c r="J107" s="669"/>
      <c r="K107" s="669"/>
      <c r="L107" s="669"/>
      <c r="M107" s="669"/>
      <c r="N107" s="669"/>
      <c r="O107" s="669"/>
      <c r="P107" s="669"/>
      <c r="Q107" s="669"/>
      <c r="R107" s="669"/>
      <c r="S107" s="669"/>
      <c r="T107" s="669"/>
      <c r="U107" s="669"/>
      <c r="V107" s="669"/>
      <c r="W107" s="669"/>
      <c r="X107" s="669"/>
      <c r="Y107" s="669"/>
    </row>
    <row r="108" spans="3:25">
      <c r="C108" s="655"/>
      <c r="D108" s="669"/>
      <c r="E108" s="669"/>
      <c r="F108" s="673"/>
      <c r="G108" s="667"/>
      <c r="H108" s="668"/>
      <c r="I108" s="669"/>
      <c r="J108" s="669"/>
      <c r="K108" s="669"/>
      <c r="L108" s="669"/>
      <c r="M108" s="669"/>
      <c r="N108" s="669"/>
      <c r="O108" s="669"/>
      <c r="P108" s="669"/>
      <c r="Q108" s="669"/>
      <c r="R108" s="669"/>
      <c r="S108" s="669"/>
      <c r="T108" s="669"/>
      <c r="U108" s="669"/>
      <c r="V108" s="669"/>
      <c r="W108" s="669"/>
      <c r="X108" s="669"/>
      <c r="Y108" s="669"/>
    </row>
    <row r="109" spans="3:25">
      <c r="C109" s="655"/>
      <c r="D109" s="669"/>
      <c r="E109" s="669"/>
      <c r="F109" s="673"/>
      <c r="G109" s="667"/>
      <c r="H109" s="668"/>
      <c r="I109" s="669"/>
      <c r="J109" s="669"/>
      <c r="K109" s="669"/>
      <c r="L109" s="669"/>
      <c r="M109" s="669"/>
      <c r="N109" s="669"/>
      <c r="O109" s="669"/>
      <c r="P109" s="669"/>
      <c r="Q109" s="669"/>
      <c r="R109" s="669"/>
      <c r="S109" s="669"/>
      <c r="T109" s="669"/>
      <c r="U109" s="669"/>
      <c r="V109" s="669"/>
      <c r="W109" s="669"/>
      <c r="X109" s="669"/>
      <c r="Y109" s="669"/>
    </row>
    <row r="110" spans="3:25">
      <c r="C110" s="655"/>
      <c r="D110" s="669"/>
      <c r="E110" s="669"/>
      <c r="F110" s="673"/>
      <c r="G110" s="667"/>
      <c r="H110" s="668"/>
      <c r="I110" s="669"/>
      <c r="J110" s="669"/>
      <c r="K110" s="669"/>
      <c r="L110" s="669"/>
      <c r="M110" s="669"/>
      <c r="N110" s="669"/>
      <c r="O110" s="669"/>
      <c r="P110" s="669"/>
      <c r="Q110" s="669"/>
      <c r="R110" s="669"/>
      <c r="S110" s="669"/>
      <c r="T110" s="669"/>
      <c r="U110" s="669"/>
      <c r="V110" s="669"/>
      <c r="W110" s="669"/>
      <c r="X110" s="669"/>
      <c r="Y110" s="669"/>
    </row>
    <row r="111" spans="3:25">
      <c r="C111" s="655"/>
      <c r="D111" s="669"/>
      <c r="E111" s="669"/>
      <c r="F111" s="673"/>
      <c r="G111" s="667"/>
      <c r="H111" s="668"/>
      <c r="I111" s="669"/>
      <c r="J111" s="669"/>
      <c r="K111" s="669"/>
      <c r="L111" s="669"/>
      <c r="M111" s="669"/>
      <c r="N111" s="669"/>
      <c r="O111" s="669"/>
      <c r="P111" s="669"/>
      <c r="Q111" s="669"/>
      <c r="R111" s="669"/>
      <c r="S111" s="669"/>
      <c r="T111" s="669"/>
      <c r="U111" s="669"/>
      <c r="V111" s="669"/>
      <c r="W111" s="669"/>
      <c r="X111" s="669"/>
      <c r="Y111" s="669"/>
    </row>
    <row r="112" spans="3:25">
      <c r="C112" s="655"/>
      <c r="D112" s="669"/>
      <c r="E112" s="669"/>
      <c r="F112" s="673"/>
      <c r="G112" s="667"/>
      <c r="H112" s="668"/>
      <c r="I112" s="669"/>
      <c r="J112" s="669"/>
      <c r="K112" s="669"/>
      <c r="L112" s="669"/>
      <c r="M112" s="669"/>
      <c r="N112" s="669"/>
      <c r="O112" s="669"/>
      <c r="P112" s="669"/>
      <c r="Q112" s="669"/>
      <c r="R112" s="669"/>
      <c r="S112" s="669"/>
      <c r="T112" s="669"/>
      <c r="U112" s="669"/>
      <c r="V112" s="669"/>
      <c r="W112" s="669"/>
      <c r="X112" s="669"/>
      <c r="Y112" s="669"/>
    </row>
    <row r="113" spans="3:25">
      <c r="C113" s="655"/>
      <c r="D113" s="669"/>
      <c r="E113" s="669"/>
      <c r="F113" s="673"/>
      <c r="G113" s="667"/>
      <c r="H113" s="668"/>
      <c r="I113" s="669"/>
      <c r="J113" s="669"/>
      <c r="K113" s="669"/>
      <c r="L113" s="669"/>
      <c r="M113" s="669"/>
      <c r="N113" s="669"/>
      <c r="O113" s="669"/>
      <c r="P113" s="669"/>
      <c r="Q113" s="669"/>
      <c r="R113" s="669"/>
      <c r="S113" s="669"/>
      <c r="T113" s="669"/>
      <c r="U113" s="669"/>
      <c r="V113" s="669"/>
      <c r="W113" s="669"/>
      <c r="X113" s="669"/>
      <c r="Y113" s="669"/>
    </row>
    <row r="114" spans="3:25">
      <c r="C114" s="655"/>
      <c r="D114" s="669"/>
      <c r="E114" s="669"/>
      <c r="F114" s="673"/>
      <c r="G114" s="667"/>
      <c r="H114" s="668"/>
      <c r="I114" s="669"/>
      <c r="J114" s="669"/>
      <c r="K114" s="669"/>
      <c r="L114" s="669"/>
      <c r="M114" s="669"/>
      <c r="N114" s="669"/>
      <c r="O114" s="669"/>
      <c r="P114" s="669"/>
      <c r="Q114" s="669"/>
      <c r="R114" s="669"/>
      <c r="S114" s="669"/>
      <c r="T114" s="669"/>
      <c r="U114" s="669"/>
      <c r="V114" s="669"/>
      <c r="W114" s="669"/>
      <c r="X114" s="669"/>
      <c r="Y114" s="669"/>
    </row>
    <row r="115" spans="3:25">
      <c r="C115" s="655"/>
      <c r="D115" s="669"/>
      <c r="E115" s="669"/>
      <c r="F115" s="673"/>
      <c r="G115" s="667"/>
      <c r="H115" s="668"/>
      <c r="I115" s="669"/>
      <c r="J115" s="669"/>
      <c r="K115" s="669"/>
      <c r="L115" s="669"/>
      <c r="M115" s="669"/>
      <c r="N115" s="669"/>
      <c r="O115" s="669"/>
      <c r="P115" s="669"/>
      <c r="Q115" s="669"/>
      <c r="R115" s="669"/>
      <c r="S115" s="669"/>
      <c r="T115" s="669"/>
      <c r="U115" s="669"/>
      <c r="V115" s="669"/>
      <c r="W115" s="669"/>
      <c r="X115" s="669"/>
      <c r="Y115" s="669"/>
    </row>
    <row r="116" spans="3:25">
      <c r="C116" s="655"/>
      <c r="D116" s="669"/>
      <c r="E116" s="669"/>
      <c r="F116" s="673"/>
      <c r="G116" s="667"/>
      <c r="H116" s="668"/>
      <c r="I116" s="669"/>
      <c r="J116" s="669"/>
      <c r="K116" s="669"/>
      <c r="L116" s="669"/>
      <c r="M116" s="669"/>
      <c r="N116" s="669"/>
      <c r="O116" s="669"/>
      <c r="P116" s="669"/>
      <c r="Q116" s="669"/>
      <c r="R116" s="669"/>
      <c r="S116" s="669"/>
      <c r="T116" s="669"/>
      <c r="U116" s="669"/>
      <c r="V116" s="669"/>
      <c r="W116" s="669"/>
      <c r="X116" s="669"/>
      <c r="Y116" s="669"/>
    </row>
    <row r="117" spans="3:25">
      <c r="C117" s="655"/>
      <c r="D117" s="669"/>
      <c r="E117" s="669"/>
      <c r="F117" s="673"/>
      <c r="G117" s="667"/>
      <c r="H117" s="668"/>
      <c r="I117" s="669"/>
      <c r="J117" s="669"/>
      <c r="K117" s="669"/>
      <c r="L117" s="669"/>
      <c r="M117" s="669"/>
      <c r="N117" s="669"/>
      <c r="O117" s="669"/>
      <c r="P117" s="669"/>
      <c r="Q117" s="669"/>
      <c r="R117" s="669"/>
      <c r="S117" s="669"/>
      <c r="T117" s="669"/>
      <c r="U117" s="669"/>
      <c r="V117" s="669"/>
      <c r="W117" s="669"/>
      <c r="X117" s="669"/>
      <c r="Y117" s="669"/>
    </row>
    <row r="118" spans="3:25">
      <c r="C118" s="655"/>
      <c r="D118" s="669"/>
      <c r="E118" s="669"/>
      <c r="F118" s="673"/>
      <c r="G118" s="667"/>
      <c r="H118" s="668"/>
      <c r="I118" s="669"/>
      <c r="J118" s="669"/>
      <c r="K118" s="669"/>
      <c r="L118" s="669"/>
      <c r="M118" s="669"/>
      <c r="N118" s="669"/>
      <c r="O118" s="669"/>
      <c r="P118" s="669"/>
      <c r="Q118" s="669"/>
      <c r="R118" s="669"/>
      <c r="S118" s="669"/>
      <c r="T118" s="669"/>
      <c r="U118" s="669"/>
      <c r="V118" s="669"/>
      <c r="W118" s="669"/>
      <c r="X118" s="669"/>
      <c r="Y118" s="669"/>
    </row>
    <row r="119" spans="3:25">
      <c r="C119" s="655"/>
      <c r="D119" s="669"/>
      <c r="E119" s="669"/>
      <c r="F119" s="673"/>
      <c r="G119" s="667"/>
      <c r="H119" s="668"/>
      <c r="I119" s="669"/>
      <c r="J119" s="669"/>
      <c r="K119" s="669"/>
      <c r="L119" s="669"/>
      <c r="M119" s="669"/>
      <c r="N119" s="669"/>
      <c r="O119" s="669"/>
      <c r="P119" s="669"/>
      <c r="Q119" s="669"/>
      <c r="R119" s="669"/>
      <c r="S119" s="669"/>
      <c r="T119" s="669"/>
      <c r="U119" s="669"/>
      <c r="V119" s="669"/>
      <c r="W119" s="669"/>
      <c r="X119" s="669"/>
      <c r="Y119" s="669"/>
    </row>
    <row r="120" spans="3:25">
      <c r="C120" s="655"/>
      <c r="D120" s="669"/>
      <c r="E120" s="669"/>
      <c r="F120" s="673"/>
      <c r="G120" s="667"/>
      <c r="H120" s="668"/>
      <c r="I120" s="669"/>
      <c r="J120" s="669"/>
      <c r="K120" s="669"/>
      <c r="L120" s="669"/>
      <c r="M120" s="669"/>
      <c r="N120" s="669"/>
      <c r="O120" s="669"/>
      <c r="P120" s="669"/>
      <c r="Q120" s="669"/>
      <c r="R120" s="669"/>
      <c r="S120" s="669"/>
      <c r="T120" s="669"/>
      <c r="U120" s="669"/>
      <c r="V120" s="669"/>
      <c r="W120" s="669"/>
      <c r="X120" s="669"/>
      <c r="Y120" s="669"/>
    </row>
    <row r="121" spans="3:25">
      <c r="C121" s="655"/>
      <c r="D121" s="669"/>
      <c r="E121" s="669"/>
      <c r="F121" s="673"/>
      <c r="G121" s="667"/>
      <c r="H121" s="668"/>
      <c r="I121" s="669"/>
      <c r="J121" s="669"/>
      <c r="K121" s="669"/>
      <c r="L121" s="669"/>
      <c r="M121" s="669"/>
      <c r="N121" s="669"/>
      <c r="O121" s="669"/>
      <c r="P121" s="669"/>
      <c r="Q121" s="669"/>
      <c r="R121" s="669"/>
      <c r="S121" s="669"/>
      <c r="T121" s="669"/>
      <c r="U121" s="669"/>
      <c r="V121" s="669"/>
      <c r="W121" s="669"/>
      <c r="X121" s="669"/>
      <c r="Y121" s="669"/>
    </row>
    <row r="122" spans="3:25">
      <c r="C122" s="655"/>
      <c r="D122" s="669"/>
      <c r="E122" s="669"/>
      <c r="F122" s="673"/>
      <c r="G122" s="667"/>
      <c r="H122" s="668"/>
      <c r="I122" s="669"/>
      <c r="J122" s="669"/>
      <c r="K122" s="669"/>
      <c r="L122" s="669"/>
      <c r="M122" s="669"/>
      <c r="N122" s="669"/>
      <c r="O122" s="669"/>
      <c r="P122" s="669"/>
      <c r="Q122" s="669"/>
      <c r="R122" s="669"/>
      <c r="S122" s="669"/>
      <c r="T122" s="669"/>
      <c r="U122" s="669"/>
      <c r="V122" s="669"/>
      <c r="W122" s="669"/>
      <c r="X122" s="669"/>
      <c r="Y122" s="669"/>
    </row>
    <row r="123" spans="3:25">
      <c r="C123" s="655"/>
      <c r="D123" s="669"/>
      <c r="E123" s="669"/>
      <c r="F123" s="673"/>
      <c r="G123" s="667"/>
      <c r="H123" s="668"/>
      <c r="I123" s="669"/>
      <c r="J123" s="669"/>
      <c r="K123" s="669"/>
      <c r="L123" s="669"/>
      <c r="M123" s="669"/>
      <c r="N123" s="669"/>
      <c r="O123" s="669"/>
      <c r="P123" s="669"/>
      <c r="Q123" s="669"/>
      <c r="R123" s="669"/>
      <c r="S123" s="669"/>
      <c r="T123" s="669"/>
      <c r="U123" s="669"/>
      <c r="V123" s="669"/>
      <c r="W123" s="669"/>
      <c r="X123" s="669"/>
      <c r="Y123" s="669"/>
    </row>
    <row r="124" spans="3:25">
      <c r="C124" s="655"/>
      <c r="D124" s="669"/>
      <c r="E124" s="669"/>
      <c r="F124" s="673"/>
      <c r="G124" s="667"/>
      <c r="H124" s="668"/>
      <c r="I124" s="669"/>
      <c r="J124" s="669"/>
      <c r="K124" s="669"/>
      <c r="L124" s="669"/>
      <c r="M124" s="669"/>
      <c r="N124" s="669"/>
      <c r="O124" s="669"/>
      <c r="P124" s="669"/>
      <c r="Q124" s="669"/>
      <c r="R124" s="669"/>
      <c r="S124" s="669"/>
      <c r="T124" s="669"/>
      <c r="U124" s="669"/>
      <c r="V124" s="669"/>
      <c r="W124" s="669"/>
      <c r="X124" s="669"/>
      <c r="Y124" s="669"/>
    </row>
    <row r="125" spans="3:25">
      <c r="C125" s="655"/>
      <c r="D125" s="669"/>
      <c r="E125" s="669"/>
      <c r="F125" s="673"/>
      <c r="G125" s="667"/>
      <c r="H125" s="668"/>
      <c r="I125" s="669"/>
      <c r="J125" s="669"/>
      <c r="K125" s="669"/>
      <c r="L125" s="669"/>
      <c r="M125" s="669"/>
      <c r="N125" s="669"/>
      <c r="O125" s="669"/>
      <c r="P125" s="669"/>
      <c r="Q125" s="669"/>
      <c r="R125" s="669"/>
      <c r="S125" s="669"/>
      <c r="T125" s="669"/>
      <c r="U125" s="669"/>
      <c r="V125" s="669"/>
      <c r="W125" s="669"/>
      <c r="X125" s="669"/>
      <c r="Y125" s="669"/>
    </row>
    <row r="126" spans="3:25">
      <c r="C126" s="655"/>
      <c r="D126" s="669"/>
      <c r="E126" s="669"/>
      <c r="F126" s="673"/>
      <c r="G126" s="667"/>
      <c r="H126" s="668"/>
      <c r="I126" s="669"/>
      <c r="J126" s="669"/>
      <c r="K126" s="669"/>
      <c r="L126" s="669"/>
      <c r="M126" s="669"/>
      <c r="N126" s="669"/>
      <c r="O126" s="669"/>
      <c r="P126" s="669"/>
      <c r="Q126" s="669"/>
      <c r="R126" s="669"/>
      <c r="S126" s="669"/>
      <c r="T126" s="669"/>
      <c r="U126" s="669"/>
      <c r="V126" s="669"/>
      <c r="W126" s="669"/>
      <c r="X126" s="669"/>
      <c r="Y126" s="669"/>
    </row>
    <row r="127" spans="3:25">
      <c r="C127" s="655"/>
      <c r="D127" s="669"/>
      <c r="E127" s="669"/>
      <c r="F127" s="673"/>
      <c r="G127" s="667"/>
      <c r="H127" s="668"/>
      <c r="I127" s="669"/>
      <c r="J127" s="669"/>
      <c r="K127" s="669"/>
      <c r="L127" s="669"/>
      <c r="M127" s="669"/>
      <c r="N127" s="669"/>
      <c r="O127" s="669"/>
      <c r="P127" s="669"/>
      <c r="Q127" s="669"/>
      <c r="R127" s="669"/>
      <c r="S127" s="669"/>
      <c r="T127" s="669"/>
      <c r="U127" s="669"/>
      <c r="V127" s="669"/>
      <c r="W127" s="669"/>
      <c r="X127" s="669"/>
      <c r="Y127" s="669"/>
    </row>
    <row r="128" spans="3:25">
      <c r="C128" s="655"/>
      <c r="D128" s="669"/>
      <c r="E128" s="669"/>
      <c r="F128" s="673"/>
      <c r="G128" s="667"/>
      <c r="H128" s="668"/>
      <c r="I128" s="669"/>
      <c r="J128" s="669"/>
      <c r="K128" s="669"/>
      <c r="L128" s="669"/>
      <c r="M128" s="669"/>
      <c r="N128" s="669"/>
      <c r="O128" s="669"/>
      <c r="P128" s="669"/>
      <c r="Q128" s="669"/>
      <c r="R128" s="669"/>
      <c r="S128" s="669"/>
      <c r="T128" s="669"/>
      <c r="U128" s="669"/>
      <c r="V128" s="669"/>
      <c r="W128" s="669"/>
      <c r="X128" s="669"/>
      <c r="Y128" s="669"/>
    </row>
    <row r="129" spans="3:25">
      <c r="C129" s="655"/>
      <c r="D129" s="669"/>
      <c r="E129" s="669"/>
      <c r="F129" s="673"/>
      <c r="G129" s="667"/>
      <c r="H129" s="668"/>
      <c r="I129" s="669"/>
      <c r="J129" s="669"/>
      <c r="K129" s="669"/>
      <c r="L129" s="669"/>
      <c r="M129" s="669"/>
      <c r="N129" s="669"/>
      <c r="O129" s="669"/>
      <c r="P129" s="669"/>
      <c r="Q129" s="669"/>
      <c r="R129" s="669"/>
      <c r="S129" s="669"/>
      <c r="T129" s="669"/>
      <c r="U129" s="669"/>
      <c r="V129" s="669"/>
      <c r="W129" s="669"/>
      <c r="X129" s="669"/>
      <c r="Y129" s="669"/>
    </row>
    <row r="130" spans="3:25">
      <c r="C130" s="655"/>
      <c r="D130" s="669"/>
      <c r="E130" s="669"/>
      <c r="F130" s="673"/>
      <c r="G130" s="667"/>
      <c r="H130" s="668"/>
      <c r="I130" s="669"/>
      <c r="J130" s="669"/>
      <c r="K130" s="669"/>
      <c r="L130" s="669"/>
      <c r="M130" s="669"/>
      <c r="N130" s="669"/>
      <c r="O130" s="669"/>
      <c r="P130" s="669"/>
      <c r="Q130" s="669"/>
      <c r="R130" s="669"/>
      <c r="S130" s="669"/>
      <c r="T130" s="669"/>
      <c r="U130" s="669"/>
      <c r="V130" s="669"/>
      <c r="W130" s="669"/>
      <c r="X130" s="669"/>
      <c r="Y130" s="669"/>
    </row>
    <row r="131" spans="3:25">
      <c r="C131" s="655"/>
      <c r="D131" s="669"/>
      <c r="E131" s="669"/>
      <c r="F131" s="673"/>
      <c r="G131" s="667"/>
      <c r="H131" s="668"/>
      <c r="I131" s="669"/>
      <c r="J131" s="669"/>
      <c r="K131" s="669"/>
      <c r="L131" s="669"/>
      <c r="M131" s="669"/>
      <c r="N131" s="669"/>
      <c r="O131" s="669"/>
      <c r="P131" s="669"/>
      <c r="Q131" s="669"/>
      <c r="R131" s="669"/>
      <c r="S131" s="669"/>
      <c r="T131" s="669"/>
      <c r="U131" s="669"/>
      <c r="V131" s="669"/>
      <c r="W131" s="669"/>
      <c r="X131" s="669"/>
      <c r="Y131" s="669"/>
    </row>
    <row r="132" spans="3:25">
      <c r="C132" s="655"/>
      <c r="D132" s="669"/>
      <c r="E132" s="669"/>
      <c r="F132" s="673"/>
      <c r="G132" s="667"/>
      <c r="H132" s="668"/>
      <c r="I132" s="669"/>
      <c r="J132" s="669"/>
      <c r="K132" s="669"/>
      <c r="L132" s="669"/>
      <c r="M132" s="669"/>
      <c r="N132" s="669"/>
      <c r="O132" s="669"/>
      <c r="P132" s="669"/>
      <c r="Q132" s="669"/>
      <c r="R132" s="669"/>
      <c r="S132" s="669"/>
      <c r="T132" s="669"/>
      <c r="U132" s="669"/>
      <c r="V132" s="669"/>
      <c r="W132" s="669"/>
      <c r="X132" s="669"/>
      <c r="Y132" s="669"/>
    </row>
    <row r="133" spans="3:25">
      <c r="C133" s="655"/>
      <c r="D133" s="669"/>
      <c r="E133" s="669"/>
      <c r="F133" s="673"/>
      <c r="G133" s="667"/>
      <c r="H133" s="668"/>
      <c r="I133" s="669"/>
      <c r="J133" s="669"/>
      <c r="K133" s="669"/>
      <c r="L133" s="669"/>
      <c r="M133" s="669"/>
      <c r="N133" s="669"/>
      <c r="O133" s="669"/>
      <c r="P133" s="669"/>
      <c r="Q133" s="669"/>
      <c r="R133" s="669"/>
      <c r="S133" s="669"/>
      <c r="T133" s="669"/>
      <c r="U133" s="669"/>
      <c r="V133" s="669"/>
      <c r="W133" s="669"/>
      <c r="X133" s="669"/>
      <c r="Y133" s="669"/>
    </row>
    <row r="134" spans="3:25">
      <c r="C134" s="655"/>
      <c r="D134" s="669"/>
      <c r="E134" s="669"/>
      <c r="F134" s="673"/>
      <c r="G134" s="667"/>
      <c r="H134" s="668"/>
      <c r="I134" s="669"/>
      <c r="J134" s="669"/>
      <c r="K134" s="669"/>
      <c r="L134" s="669"/>
      <c r="M134" s="669"/>
      <c r="N134" s="669"/>
      <c r="O134" s="669"/>
      <c r="P134" s="669"/>
      <c r="Q134" s="669"/>
      <c r="R134" s="669"/>
      <c r="S134" s="669"/>
      <c r="T134" s="669"/>
      <c r="U134" s="669"/>
      <c r="V134" s="669"/>
      <c r="W134" s="669"/>
      <c r="X134" s="669"/>
      <c r="Y134" s="669"/>
    </row>
    <row r="135" spans="3:25">
      <c r="C135" s="655"/>
      <c r="D135" s="669"/>
      <c r="E135" s="669"/>
      <c r="F135" s="673"/>
      <c r="G135" s="667"/>
      <c r="H135" s="668"/>
      <c r="I135" s="669"/>
      <c r="J135" s="669"/>
      <c r="K135" s="669"/>
      <c r="L135" s="669"/>
      <c r="M135" s="669"/>
      <c r="N135" s="669"/>
      <c r="O135" s="669"/>
      <c r="P135" s="669"/>
      <c r="Q135" s="669"/>
      <c r="R135" s="669"/>
      <c r="S135" s="669"/>
      <c r="T135" s="669"/>
      <c r="U135" s="669"/>
      <c r="V135" s="669"/>
      <c r="W135" s="669"/>
      <c r="X135" s="669"/>
      <c r="Y135" s="669"/>
    </row>
    <row r="136" spans="3:25">
      <c r="C136" s="655"/>
      <c r="D136" s="669"/>
      <c r="E136" s="669"/>
      <c r="F136" s="673"/>
      <c r="G136" s="667"/>
      <c r="H136" s="668"/>
      <c r="I136" s="669"/>
      <c r="J136" s="669"/>
      <c r="K136" s="669"/>
      <c r="L136" s="669"/>
      <c r="M136" s="669"/>
      <c r="N136" s="669"/>
      <c r="O136" s="669"/>
      <c r="P136" s="669"/>
      <c r="Q136" s="669"/>
      <c r="R136" s="669"/>
      <c r="S136" s="669"/>
      <c r="T136" s="669"/>
      <c r="U136" s="669"/>
      <c r="V136" s="669"/>
      <c r="W136" s="669"/>
      <c r="X136" s="669"/>
      <c r="Y136" s="669"/>
    </row>
    <row r="137" spans="3:25">
      <c r="C137" s="655"/>
      <c r="D137" s="669"/>
      <c r="E137" s="669"/>
      <c r="F137" s="673"/>
      <c r="G137" s="667"/>
      <c r="H137" s="668"/>
      <c r="I137" s="669"/>
      <c r="J137" s="669"/>
      <c r="K137" s="669"/>
      <c r="L137" s="669"/>
      <c r="M137" s="669"/>
      <c r="N137" s="669"/>
      <c r="O137" s="669"/>
      <c r="P137" s="669"/>
      <c r="Q137" s="669"/>
      <c r="R137" s="669"/>
      <c r="S137" s="669"/>
      <c r="T137" s="669"/>
      <c r="U137" s="669"/>
      <c r="V137" s="669"/>
      <c r="W137" s="669"/>
      <c r="X137" s="669"/>
      <c r="Y137" s="669"/>
    </row>
    <row r="138" spans="3:25">
      <c r="C138" s="655"/>
      <c r="D138" s="669"/>
      <c r="E138" s="669"/>
      <c r="F138" s="673"/>
      <c r="G138" s="667"/>
      <c r="H138" s="668"/>
      <c r="I138" s="669"/>
      <c r="J138" s="669"/>
      <c r="K138" s="669"/>
      <c r="L138" s="669"/>
      <c r="M138" s="669"/>
      <c r="N138" s="669"/>
      <c r="O138" s="669"/>
      <c r="P138" s="669"/>
      <c r="Q138" s="669"/>
      <c r="R138" s="669"/>
      <c r="S138" s="669"/>
      <c r="T138" s="669"/>
      <c r="U138" s="669"/>
      <c r="V138" s="669"/>
      <c r="W138" s="669"/>
      <c r="X138" s="669"/>
      <c r="Y138" s="669"/>
    </row>
    <row r="139" spans="3:25">
      <c r="C139" s="655"/>
      <c r="D139" s="669"/>
      <c r="E139" s="669"/>
      <c r="F139" s="673"/>
      <c r="G139" s="667"/>
      <c r="H139" s="668"/>
      <c r="I139" s="669"/>
      <c r="J139" s="669"/>
      <c r="K139" s="669"/>
      <c r="L139" s="669"/>
      <c r="M139" s="669"/>
      <c r="N139" s="669"/>
      <c r="O139" s="669"/>
      <c r="P139" s="669"/>
      <c r="Q139" s="669"/>
      <c r="R139" s="669"/>
      <c r="S139" s="669"/>
      <c r="T139" s="669"/>
      <c r="U139" s="669"/>
      <c r="V139" s="669"/>
      <c r="W139" s="669"/>
      <c r="X139" s="669"/>
      <c r="Y139" s="669"/>
    </row>
    <row r="140" spans="3:25">
      <c r="C140" s="655"/>
      <c r="D140" s="669"/>
      <c r="E140" s="669"/>
      <c r="F140" s="673"/>
      <c r="G140" s="667"/>
      <c r="H140" s="668"/>
      <c r="I140" s="669"/>
      <c r="J140" s="669"/>
      <c r="K140" s="669"/>
      <c r="L140" s="669"/>
      <c r="M140" s="669"/>
      <c r="N140" s="669"/>
      <c r="O140" s="669"/>
      <c r="P140" s="669"/>
      <c r="Q140" s="669"/>
      <c r="R140" s="669"/>
      <c r="S140" s="669"/>
      <c r="T140" s="669"/>
      <c r="U140" s="669"/>
      <c r="V140" s="669"/>
      <c r="W140" s="669"/>
      <c r="X140" s="669"/>
      <c r="Y140" s="669"/>
    </row>
    <row r="141" spans="3:25">
      <c r="C141" s="655"/>
      <c r="D141" s="669"/>
      <c r="E141" s="669"/>
      <c r="F141" s="673"/>
      <c r="G141" s="667"/>
      <c r="H141" s="668"/>
      <c r="I141" s="669"/>
      <c r="J141" s="669"/>
      <c r="K141" s="669"/>
      <c r="L141" s="669"/>
      <c r="M141" s="669"/>
      <c r="N141" s="669"/>
      <c r="O141" s="669"/>
      <c r="P141" s="669"/>
      <c r="Q141" s="669"/>
      <c r="R141" s="669"/>
      <c r="S141" s="669"/>
      <c r="T141" s="669"/>
      <c r="U141" s="669"/>
      <c r="V141" s="669"/>
      <c r="W141" s="669"/>
      <c r="X141" s="669"/>
      <c r="Y141" s="669"/>
    </row>
    <row r="142" spans="3:25">
      <c r="C142" s="655"/>
      <c r="D142" s="669"/>
      <c r="E142" s="669"/>
      <c r="F142" s="673"/>
      <c r="G142" s="667"/>
      <c r="H142" s="668"/>
      <c r="I142" s="669"/>
      <c r="J142" s="669"/>
      <c r="K142" s="669"/>
      <c r="L142" s="669"/>
      <c r="M142" s="669"/>
      <c r="N142" s="669"/>
      <c r="O142" s="669"/>
      <c r="P142" s="669"/>
      <c r="Q142" s="669"/>
      <c r="R142" s="669"/>
      <c r="S142" s="669"/>
      <c r="T142" s="669"/>
      <c r="U142" s="669"/>
      <c r="V142" s="669"/>
      <c r="W142" s="669"/>
      <c r="X142" s="669"/>
      <c r="Y142" s="669"/>
    </row>
    <row r="143" spans="3:25">
      <c r="C143" s="655"/>
      <c r="D143" s="669"/>
      <c r="E143" s="669"/>
      <c r="F143" s="673"/>
      <c r="G143" s="667"/>
      <c r="H143" s="668"/>
      <c r="I143" s="669"/>
      <c r="J143" s="669"/>
      <c r="K143" s="669"/>
      <c r="L143" s="669"/>
      <c r="M143" s="669"/>
      <c r="N143" s="669"/>
      <c r="O143" s="669"/>
      <c r="P143" s="669"/>
      <c r="Q143" s="669"/>
      <c r="R143" s="669"/>
      <c r="S143" s="669"/>
      <c r="T143" s="669"/>
      <c r="U143" s="669"/>
      <c r="V143" s="669"/>
      <c r="W143" s="669"/>
      <c r="X143" s="669"/>
      <c r="Y143" s="669"/>
    </row>
    <row r="144" spans="3:25">
      <c r="C144" s="655"/>
      <c r="D144" s="669"/>
      <c r="E144" s="669"/>
      <c r="F144" s="673"/>
      <c r="G144" s="667"/>
      <c r="H144" s="668"/>
      <c r="I144" s="669"/>
      <c r="J144" s="669"/>
      <c r="K144" s="669"/>
      <c r="L144" s="669"/>
      <c r="M144" s="669"/>
      <c r="N144" s="669"/>
      <c r="O144" s="669"/>
      <c r="P144" s="669"/>
      <c r="Q144" s="669"/>
      <c r="R144" s="669"/>
      <c r="S144" s="669"/>
      <c r="T144" s="669"/>
      <c r="U144" s="669"/>
      <c r="V144" s="669"/>
      <c r="W144" s="669"/>
      <c r="X144" s="669"/>
      <c r="Y144" s="669"/>
    </row>
    <row r="145" spans="3:25">
      <c r="C145" s="655"/>
      <c r="D145" s="669"/>
      <c r="E145" s="669"/>
      <c r="F145" s="673"/>
      <c r="G145" s="667"/>
      <c r="H145" s="668"/>
      <c r="I145" s="669"/>
      <c r="J145" s="669"/>
      <c r="K145" s="669"/>
      <c r="L145" s="669"/>
      <c r="M145" s="669"/>
      <c r="N145" s="669"/>
      <c r="O145" s="669"/>
      <c r="P145" s="669"/>
      <c r="Q145" s="669"/>
      <c r="R145" s="669"/>
      <c r="S145" s="669"/>
      <c r="T145" s="669"/>
      <c r="U145" s="669"/>
      <c r="V145" s="669"/>
      <c r="W145" s="669"/>
      <c r="X145" s="669"/>
      <c r="Y145" s="669"/>
    </row>
    <row r="146" spans="3:25">
      <c r="C146" s="655"/>
      <c r="D146" s="669"/>
      <c r="E146" s="669"/>
      <c r="F146" s="673"/>
      <c r="G146" s="667"/>
      <c r="H146" s="668"/>
      <c r="I146" s="669"/>
      <c r="J146" s="669"/>
      <c r="K146" s="669"/>
      <c r="L146" s="669"/>
      <c r="M146" s="669"/>
      <c r="N146" s="669"/>
      <c r="O146" s="669"/>
      <c r="P146" s="669"/>
      <c r="Q146" s="669"/>
      <c r="R146" s="669"/>
      <c r="S146" s="669"/>
      <c r="T146" s="669"/>
      <c r="U146" s="669"/>
      <c r="V146" s="669"/>
      <c r="W146" s="669"/>
      <c r="X146" s="669"/>
      <c r="Y146" s="669"/>
    </row>
    <row r="147" spans="3:25">
      <c r="C147" s="655"/>
      <c r="D147" s="669"/>
      <c r="E147" s="669"/>
      <c r="F147" s="673"/>
      <c r="G147" s="667"/>
      <c r="H147" s="668"/>
      <c r="I147" s="669"/>
      <c r="J147" s="669"/>
      <c r="K147" s="669"/>
      <c r="L147" s="669"/>
      <c r="M147" s="669"/>
      <c r="N147" s="669"/>
      <c r="O147" s="669"/>
      <c r="P147" s="669"/>
      <c r="Q147" s="669"/>
      <c r="R147" s="669"/>
      <c r="S147" s="669"/>
      <c r="T147" s="669"/>
      <c r="U147" s="669"/>
      <c r="V147" s="669"/>
      <c r="W147" s="669"/>
      <c r="X147" s="669"/>
      <c r="Y147" s="669"/>
    </row>
    <row r="148" spans="3:25">
      <c r="C148" s="655"/>
      <c r="D148" s="669"/>
      <c r="E148" s="669"/>
      <c r="F148" s="673"/>
      <c r="G148" s="667"/>
      <c r="H148" s="668"/>
      <c r="I148" s="669"/>
      <c r="J148" s="669"/>
      <c r="K148" s="669"/>
      <c r="L148" s="669"/>
      <c r="M148" s="669"/>
      <c r="N148" s="669"/>
      <c r="O148" s="669"/>
      <c r="P148" s="669"/>
      <c r="Q148" s="669"/>
      <c r="R148" s="669"/>
      <c r="S148" s="669"/>
      <c r="T148" s="669"/>
      <c r="U148" s="669"/>
      <c r="V148" s="669"/>
      <c r="W148" s="669"/>
      <c r="X148" s="669"/>
      <c r="Y148" s="669"/>
    </row>
    <row r="149" spans="3:25">
      <c r="C149" s="655"/>
      <c r="D149" s="669"/>
      <c r="E149" s="669"/>
      <c r="F149" s="673"/>
      <c r="G149" s="667"/>
      <c r="H149" s="668"/>
      <c r="I149" s="669"/>
      <c r="J149" s="669"/>
      <c r="K149" s="669"/>
      <c r="L149" s="669"/>
      <c r="M149" s="669"/>
      <c r="N149" s="669"/>
      <c r="O149" s="669"/>
      <c r="P149" s="669"/>
      <c r="Q149" s="669"/>
      <c r="R149" s="669"/>
      <c r="S149" s="669"/>
      <c r="T149" s="669"/>
      <c r="U149" s="669"/>
      <c r="V149" s="669"/>
      <c r="W149" s="669"/>
      <c r="X149" s="669"/>
      <c r="Y149" s="669"/>
    </row>
    <row r="150" spans="3:25">
      <c r="C150" s="655"/>
      <c r="D150" s="669"/>
      <c r="E150" s="669"/>
      <c r="F150" s="673"/>
      <c r="G150" s="667"/>
      <c r="H150" s="668"/>
      <c r="I150" s="669"/>
      <c r="J150" s="669"/>
      <c r="K150" s="669"/>
      <c r="L150" s="669"/>
      <c r="M150" s="669"/>
      <c r="N150" s="669"/>
      <c r="O150" s="669"/>
      <c r="P150" s="669"/>
      <c r="Q150" s="669"/>
      <c r="R150" s="669"/>
      <c r="S150" s="669"/>
      <c r="T150" s="669"/>
      <c r="U150" s="669"/>
      <c r="V150" s="669"/>
      <c r="W150" s="669"/>
      <c r="X150" s="669"/>
      <c r="Y150" s="669"/>
    </row>
    <row r="151" spans="3:25">
      <c r="C151" s="655"/>
      <c r="D151" s="669"/>
      <c r="E151" s="669"/>
      <c r="F151" s="673"/>
      <c r="G151" s="667"/>
      <c r="H151" s="668"/>
      <c r="I151" s="669"/>
      <c r="J151" s="669"/>
      <c r="K151" s="669"/>
      <c r="L151" s="669"/>
      <c r="M151" s="669"/>
      <c r="N151" s="669"/>
      <c r="O151" s="669"/>
      <c r="P151" s="669"/>
      <c r="Q151" s="669"/>
      <c r="R151" s="669"/>
      <c r="S151" s="669"/>
      <c r="T151" s="669"/>
      <c r="U151" s="669"/>
      <c r="V151" s="669"/>
      <c r="W151" s="669"/>
      <c r="X151" s="669"/>
      <c r="Y151" s="669"/>
    </row>
    <row r="152" spans="3:25">
      <c r="C152" s="655"/>
      <c r="D152" s="669"/>
      <c r="E152" s="669"/>
      <c r="F152" s="673"/>
      <c r="G152" s="667"/>
      <c r="H152" s="668"/>
      <c r="I152" s="669"/>
      <c r="J152" s="669"/>
      <c r="K152" s="669"/>
      <c r="L152" s="669"/>
      <c r="M152" s="669"/>
      <c r="N152" s="669"/>
      <c r="O152" s="669"/>
      <c r="P152" s="669"/>
      <c r="Q152" s="669"/>
      <c r="R152" s="669"/>
      <c r="S152" s="669"/>
      <c r="T152" s="669"/>
      <c r="U152" s="669"/>
      <c r="V152" s="669"/>
      <c r="W152" s="669"/>
      <c r="X152" s="669"/>
      <c r="Y152" s="669"/>
    </row>
    <row r="153" spans="3:25">
      <c r="C153" s="655"/>
      <c r="D153" s="669"/>
      <c r="E153" s="669"/>
      <c r="F153" s="673"/>
      <c r="G153" s="667"/>
      <c r="H153" s="668"/>
      <c r="I153" s="669"/>
      <c r="J153" s="669"/>
      <c r="K153" s="669"/>
      <c r="L153" s="669"/>
      <c r="M153" s="669"/>
      <c r="N153" s="669"/>
      <c r="O153" s="669"/>
      <c r="P153" s="669"/>
      <c r="Q153" s="669"/>
      <c r="R153" s="669"/>
      <c r="S153" s="669"/>
      <c r="T153" s="669"/>
      <c r="U153" s="669"/>
      <c r="V153" s="669"/>
      <c r="W153" s="669"/>
      <c r="X153" s="669"/>
      <c r="Y153" s="669"/>
    </row>
    <row r="154" spans="3:25">
      <c r="C154" s="655"/>
      <c r="D154" s="669"/>
      <c r="E154" s="669"/>
      <c r="F154" s="673"/>
      <c r="G154" s="667"/>
      <c r="H154" s="668"/>
      <c r="I154" s="669"/>
      <c r="J154" s="669"/>
      <c r="K154" s="669"/>
      <c r="L154" s="669"/>
      <c r="M154" s="669"/>
      <c r="N154" s="669"/>
      <c r="O154" s="669"/>
      <c r="P154" s="669"/>
      <c r="Q154" s="669"/>
      <c r="R154" s="669"/>
      <c r="S154" s="669"/>
      <c r="T154" s="669"/>
      <c r="U154" s="669"/>
      <c r="V154" s="669"/>
      <c r="W154" s="669"/>
      <c r="X154" s="669"/>
      <c r="Y154" s="669"/>
    </row>
    <row r="155" spans="3:25">
      <c r="C155" s="655"/>
      <c r="D155" s="669"/>
      <c r="E155" s="669"/>
      <c r="F155" s="673"/>
      <c r="G155" s="667"/>
      <c r="H155" s="668"/>
      <c r="I155" s="669"/>
      <c r="J155" s="669"/>
      <c r="K155" s="669"/>
      <c r="L155" s="669"/>
      <c r="M155" s="669"/>
      <c r="N155" s="669"/>
      <c r="O155" s="669"/>
      <c r="P155" s="669"/>
      <c r="Q155" s="669"/>
      <c r="R155" s="669"/>
      <c r="S155" s="669"/>
      <c r="T155" s="669"/>
      <c r="U155" s="669"/>
      <c r="V155" s="669"/>
      <c r="W155" s="669"/>
      <c r="X155" s="669"/>
      <c r="Y155" s="669"/>
    </row>
    <row r="156" spans="3:25">
      <c r="C156" s="655"/>
      <c r="D156" s="669"/>
      <c r="E156" s="669"/>
      <c r="F156" s="673"/>
      <c r="G156" s="667"/>
      <c r="H156" s="668"/>
      <c r="I156" s="669"/>
      <c r="J156" s="669"/>
      <c r="K156" s="669"/>
      <c r="L156" s="669"/>
      <c r="M156" s="669"/>
      <c r="N156" s="669"/>
      <c r="O156" s="669"/>
      <c r="P156" s="669"/>
      <c r="Q156" s="669"/>
      <c r="R156" s="669"/>
      <c r="S156" s="669"/>
      <c r="T156" s="669"/>
      <c r="U156" s="669"/>
      <c r="V156" s="669"/>
      <c r="W156" s="669"/>
      <c r="X156" s="669"/>
      <c r="Y156" s="669"/>
    </row>
    <row r="157" spans="3:25">
      <c r="C157" s="655"/>
      <c r="D157" s="669"/>
      <c r="E157" s="669"/>
      <c r="F157" s="673"/>
      <c r="G157" s="667"/>
      <c r="H157" s="668"/>
      <c r="I157" s="669"/>
      <c r="J157" s="669"/>
      <c r="K157" s="669"/>
      <c r="L157" s="669"/>
      <c r="M157" s="669"/>
      <c r="N157" s="669"/>
      <c r="O157" s="669"/>
      <c r="P157" s="669"/>
      <c r="Q157" s="669"/>
      <c r="R157" s="669"/>
      <c r="S157" s="669"/>
      <c r="T157" s="669"/>
      <c r="U157" s="669"/>
      <c r="V157" s="669"/>
      <c r="W157" s="669"/>
      <c r="X157" s="669"/>
      <c r="Y157" s="669"/>
    </row>
    <row r="158" spans="3:25">
      <c r="C158" s="655"/>
      <c r="D158" s="669"/>
      <c r="E158" s="669"/>
      <c r="F158" s="673"/>
      <c r="G158" s="667"/>
      <c r="H158" s="668"/>
      <c r="I158" s="669"/>
      <c r="J158" s="669"/>
      <c r="K158" s="669"/>
      <c r="L158" s="669"/>
      <c r="M158" s="669"/>
      <c r="N158" s="669"/>
      <c r="O158" s="669"/>
      <c r="P158" s="669"/>
      <c r="Q158" s="669"/>
      <c r="R158" s="669"/>
      <c r="S158" s="669"/>
      <c r="T158" s="669"/>
      <c r="U158" s="669"/>
      <c r="V158" s="669"/>
      <c r="W158" s="669"/>
      <c r="X158" s="669"/>
      <c r="Y158" s="669"/>
    </row>
    <row r="159" spans="3:25">
      <c r="C159" s="655"/>
      <c r="D159" s="669"/>
      <c r="E159" s="669"/>
      <c r="F159" s="673"/>
      <c r="G159" s="667"/>
      <c r="H159" s="668"/>
      <c r="I159" s="669"/>
      <c r="J159" s="669"/>
      <c r="K159" s="669"/>
      <c r="L159" s="669"/>
      <c r="M159" s="669"/>
      <c r="N159" s="669"/>
      <c r="O159" s="669"/>
      <c r="P159" s="669"/>
      <c r="Q159" s="669"/>
      <c r="R159" s="669"/>
      <c r="S159" s="669"/>
      <c r="T159" s="669"/>
      <c r="U159" s="669"/>
      <c r="V159" s="669"/>
      <c r="W159" s="669"/>
      <c r="X159" s="669"/>
      <c r="Y159" s="669"/>
    </row>
    <row r="160" spans="3:25">
      <c r="C160" s="655"/>
      <c r="D160" s="669"/>
      <c r="E160" s="669"/>
      <c r="F160" s="673"/>
      <c r="G160" s="667"/>
      <c r="H160" s="668"/>
      <c r="I160" s="669"/>
      <c r="J160" s="669"/>
      <c r="K160" s="669"/>
      <c r="L160" s="669"/>
      <c r="M160" s="669"/>
      <c r="N160" s="669"/>
      <c r="O160" s="669"/>
      <c r="P160" s="669"/>
      <c r="Q160" s="669"/>
      <c r="R160" s="669"/>
      <c r="S160" s="669"/>
      <c r="T160" s="669"/>
      <c r="U160" s="669"/>
      <c r="V160" s="669"/>
      <c r="W160" s="669"/>
      <c r="X160" s="669"/>
      <c r="Y160" s="669"/>
    </row>
    <row r="161" spans="3:25">
      <c r="C161" s="655"/>
      <c r="D161" s="669"/>
      <c r="E161" s="669"/>
      <c r="F161" s="673"/>
      <c r="G161" s="667"/>
      <c r="H161" s="668"/>
      <c r="I161" s="669"/>
      <c r="J161" s="669"/>
      <c r="K161" s="669"/>
      <c r="L161" s="669"/>
      <c r="M161" s="669"/>
      <c r="N161" s="669"/>
      <c r="O161" s="669"/>
      <c r="P161" s="669"/>
      <c r="Q161" s="669"/>
      <c r="R161" s="669"/>
      <c r="S161" s="669"/>
      <c r="T161" s="669"/>
      <c r="U161" s="669"/>
      <c r="V161" s="669"/>
      <c r="W161" s="669"/>
      <c r="X161" s="669"/>
      <c r="Y161" s="669"/>
    </row>
    <row r="162" spans="3:25">
      <c r="C162" s="655"/>
      <c r="D162" s="669"/>
      <c r="E162" s="669"/>
      <c r="F162" s="673"/>
      <c r="G162" s="667"/>
      <c r="H162" s="668"/>
      <c r="I162" s="669"/>
      <c r="J162" s="669"/>
      <c r="K162" s="669"/>
      <c r="L162" s="669"/>
      <c r="M162" s="669"/>
      <c r="N162" s="669"/>
      <c r="O162" s="669"/>
      <c r="P162" s="669"/>
      <c r="Q162" s="669"/>
      <c r="R162" s="669"/>
      <c r="S162" s="669"/>
      <c r="T162" s="669"/>
      <c r="U162" s="669"/>
      <c r="V162" s="669"/>
      <c r="W162" s="669"/>
      <c r="X162" s="669"/>
      <c r="Y162" s="669"/>
    </row>
    <row r="163" spans="3:25">
      <c r="C163" s="655"/>
      <c r="D163" s="669"/>
      <c r="E163" s="669"/>
      <c r="F163" s="673"/>
      <c r="G163" s="667"/>
      <c r="H163" s="668"/>
      <c r="I163" s="669"/>
      <c r="J163" s="669"/>
      <c r="K163" s="669"/>
      <c r="L163" s="669"/>
      <c r="M163" s="669"/>
      <c r="N163" s="669"/>
      <c r="O163" s="669"/>
      <c r="P163" s="669"/>
      <c r="Q163" s="669"/>
      <c r="R163" s="669"/>
      <c r="S163" s="669"/>
      <c r="T163" s="669"/>
      <c r="U163" s="669"/>
      <c r="V163" s="669"/>
      <c r="W163" s="669"/>
      <c r="X163" s="669"/>
      <c r="Y163" s="669"/>
    </row>
    <row r="164" spans="3:25">
      <c r="C164" s="655"/>
      <c r="D164" s="669"/>
      <c r="E164" s="669"/>
      <c r="F164" s="673"/>
      <c r="G164" s="667"/>
      <c r="H164" s="668"/>
      <c r="I164" s="669"/>
      <c r="J164" s="669"/>
      <c r="K164" s="669"/>
      <c r="L164" s="669"/>
      <c r="M164" s="669"/>
      <c r="N164" s="669"/>
      <c r="O164" s="669"/>
      <c r="P164" s="669"/>
      <c r="Q164" s="669"/>
      <c r="R164" s="669"/>
      <c r="S164" s="669"/>
      <c r="T164" s="669"/>
      <c r="U164" s="669"/>
      <c r="V164" s="669"/>
      <c r="W164" s="669"/>
      <c r="X164" s="669"/>
      <c r="Y164" s="669"/>
    </row>
    <row r="165" spans="3:25">
      <c r="C165" s="655"/>
      <c r="D165" s="669"/>
      <c r="E165" s="669"/>
      <c r="F165" s="673"/>
      <c r="G165" s="667"/>
      <c r="H165" s="668"/>
      <c r="I165" s="669"/>
      <c r="J165" s="669"/>
      <c r="K165" s="669"/>
      <c r="L165" s="669"/>
      <c r="M165" s="669"/>
      <c r="N165" s="669"/>
      <c r="O165" s="669"/>
      <c r="P165" s="669"/>
      <c r="Q165" s="669"/>
      <c r="R165" s="669"/>
      <c r="S165" s="669"/>
      <c r="T165" s="669"/>
      <c r="U165" s="669"/>
      <c r="V165" s="669"/>
      <c r="W165" s="669"/>
      <c r="X165" s="669"/>
      <c r="Y165" s="669"/>
    </row>
    <row r="166" spans="3:25">
      <c r="C166" s="655"/>
      <c r="D166" s="669"/>
      <c r="E166" s="669"/>
      <c r="F166" s="673"/>
      <c r="G166" s="667"/>
      <c r="H166" s="668"/>
      <c r="I166" s="669"/>
      <c r="J166" s="669"/>
      <c r="K166" s="669"/>
      <c r="L166" s="669"/>
      <c r="M166" s="669"/>
      <c r="N166" s="669"/>
      <c r="O166" s="669"/>
      <c r="P166" s="669"/>
      <c r="Q166" s="669"/>
      <c r="R166" s="669"/>
      <c r="S166" s="669"/>
      <c r="T166" s="669"/>
      <c r="U166" s="669"/>
      <c r="V166" s="669"/>
      <c r="W166" s="669"/>
      <c r="X166" s="669"/>
      <c r="Y166" s="669"/>
    </row>
    <row r="167" spans="3:25">
      <c r="C167" s="655"/>
      <c r="D167" s="669"/>
      <c r="E167" s="669"/>
      <c r="F167" s="673"/>
      <c r="G167" s="667"/>
      <c r="H167" s="668"/>
      <c r="I167" s="669"/>
      <c r="J167" s="669"/>
      <c r="K167" s="669"/>
      <c r="L167" s="669"/>
      <c r="M167" s="669"/>
      <c r="N167" s="669"/>
      <c r="O167" s="669"/>
      <c r="P167" s="669"/>
      <c r="Q167" s="669"/>
      <c r="R167" s="669"/>
      <c r="S167" s="669"/>
      <c r="T167" s="669"/>
      <c r="U167" s="669"/>
      <c r="V167" s="669"/>
      <c r="W167" s="669"/>
      <c r="X167" s="669"/>
      <c r="Y167" s="669"/>
    </row>
    <row r="168" spans="3:25">
      <c r="C168" s="655"/>
      <c r="D168" s="669"/>
      <c r="E168" s="669"/>
      <c r="F168" s="673"/>
      <c r="G168" s="667"/>
      <c r="H168" s="668"/>
      <c r="I168" s="669"/>
      <c r="J168" s="669"/>
      <c r="K168" s="669"/>
      <c r="L168" s="669"/>
      <c r="M168" s="669"/>
      <c r="N168" s="669"/>
      <c r="O168" s="669"/>
      <c r="P168" s="669"/>
      <c r="Q168" s="669"/>
      <c r="R168" s="669"/>
      <c r="S168" s="669"/>
      <c r="T168" s="669"/>
      <c r="U168" s="669"/>
      <c r="V168" s="669"/>
      <c r="W168" s="669"/>
      <c r="X168" s="669"/>
      <c r="Y168" s="669"/>
    </row>
    <row r="169" spans="3:25">
      <c r="C169" s="655"/>
      <c r="D169" s="669"/>
      <c r="E169" s="669"/>
      <c r="F169" s="673"/>
      <c r="G169" s="667"/>
      <c r="H169" s="668"/>
      <c r="I169" s="669"/>
      <c r="J169" s="669"/>
      <c r="K169" s="669"/>
      <c r="L169" s="669"/>
      <c r="M169" s="669"/>
      <c r="N169" s="669"/>
      <c r="O169" s="669"/>
      <c r="P169" s="669"/>
      <c r="Q169" s="669"/>
      <c r="R169" s="669"/>
      <c r="S169" s="669"/>
      <c r="T169" s="669"/>
      <c r="U169" s="669"/>
      <c r="V169" s="669"/>
      <c r="W169" s="669"/>
      <c r="X169" s="669"/>
      <c r="Y169" s="669"/>
    </row>
    <row r="170" spans="3:25">
      <c r="C170" s="655"/>
      <c r="D170" s="669"/>
      <c r="E170" s="669"/>
      <c r="F170" s="673"/>
      <c r="G170" s="667"/>
      <c r="H170" s="668"/>
      <c r="I170" s="669"/>
      <c r="J170" s="669"/>
      <c r="K170" s="669"/>
      <c r="L170" s="669"/>
      <c r="M170" s="669"/>
      <c r="N170" s="669"/>
      <c r="O170" s="669"/>
      <c r="P170" s="669"/>
      <c r="Q170" s="669"/>
      <c r="R170" s="669"/>
      <c r="S170" s="669"/>
      <c r="T170" s="669"/>
      <c r="U170" s="669"/>
      <c r="V170" s="669"/>
      <c r="W170" s="669"/>
      <c r="X170" s="669"/>
      <c r="Y170" s="669"/>
    </row>
    <row r="171" spans="3:25">
      <c r="C171" s="655"/>
      <c r="D171" s="669"/>
      <c r="E171" s="669"/>
      <c r="F171" s="673"/>
      <c r="G171" s="667"/>
      <c r="H171" s="668"/>
      <c r="I171" s="669"/>
      <c r="J171" s="669"/>
      <c r="K171" s="669"/>
      <c r="L171" s="669"/>
      <c r="M171" s="669"/>
      <c r="N171" s="669"/>
      <c r="O171" s="669"/>
      <c r="P171" s="669"/>
      <c r="Q171" s="669"/>
      <c r="R171" s="669"/>
      <c r="S171" s="669"/>
      <c r="T171" s="669"/>
      <c r="U171" s="669"/>
      <c r="V171" s="669"/>
      <c r="W171" s="669"/>
      <c r="X171" s="669"/>
      <c r="Y171" s="669"/>
    </row>
    <row r="172" spans="3:25">
      <c r="C172" s="655"/>
      <c r="D172" s="669"/>
      <c r="E172" s="669"/>
      <c r="F172" s="673"/>
      <c r="G172" s="667"/>
      <c r="H172" s="668"/>
      <c r="I172" s="669"/>
      <c r="J172" s="669"/>
      <c r="K172" s="669"/>
      <c r="L172" s="669"/>
      <c r="M172" s="669"/>
      <c r="N172" s="669"/>
      <c r="O172" s="669"/>
      <c r="P172" s="669"/>
      <c r="Q172" s="669"/>
      <c r="R172" s="669"/>
      <c r="S172" s="669"/>
      <c r="T172" s="669"/>
      <c r="U172" s="669"/>
      <c r="V172" s="669"/>
      <c r="W172" s="669"/>
      <c r="X172" s="669"/>
      <c r="Y172" s="669"/>
    </row>
    <row r="173" spans="3:25">
      <c r="C173" s="655"/>
      <c r="D173" s="669"/>
      <c r="E173" s="669"/>
      <c r="F173" s="673"/>
      <c r="G173" s="667"/>
      <c r="H173" s="668"/>
      <c r="I173" s="669"/>
      <c r="J173" s="669"/>
      <c r="K173" s="669"/>
      <c r="L173" s="669"/>
      <c r="M173" s="669"/>
      <c r="N173" s="669"/>
      <c r="O173" s="669"/>
      <c r="P173" s="669"/>
      <c r="Q173" s="669"/>
      <c r="R173" s="669"/>
      <c r="S173" s="669"/>
      <c r="T173" s="669"/>
      <c r="U173" s="669"/>
      <c r="V173" s="669"/>
      <c r="W173" s="669"/>
      <c r="X173" s="669"/>
      <c r="Y173" s="669"/>
    </row>
    <row r="174" spans="3:25">
      <c r="C174" s="655"/>
      <c r="D174" s="669"/>
      <c r="E174" s="669"/>
      <c r="F174" s="673"/>
      <c r="G174" s="667"/>
      <c r="H174" s="668"/>
      <c r="I174" s="669"/>
      <c r="J174" s="669"/>
      <c r="K174" s="669"/>
      <c r="L174" s="669"/>
      <c r="M174" s="669"/>
      <c r="N174" s="669"/>
      <c r="O174" s="669"/>
      <c r="P174" s="669"/>
      <c r="Q174" s="669"/>
      <c r="R174" s="669"/>
      <c r="S174" s="669"/>
      <c r="T174" s="669"/>
      <c r="U174" s="669"/>
      <c r="V174" s="669"/>
      <c r="W174" s="669"/>
      <c r="X174" s="669"/>
      <c r="Y174" s="669"/>
    </row>
    <row r="175" spans="3:25">
      <c r="C175" s="655"/>
      <c r="D175" s="669"/>
      <c r="E175" s="669"/>
      <c r="F175" s="673"/>
      <c r="G175" s="667"/>
      <c r="H175" s="668"/>
      <c r="I175" s="669"/>
      <c r="J175" s="669"/>
      <c r="K175" s="669"/>
      <c r="L175" s="669"/>
      <c r="M175" s="669"/>
      <c r="N175" s="669"/>
      <c r="O175" s="669"/>
      <c r="P175" s="669"/>
      <c r="Q175" s="669"/>
      <c r="R175" s="669"/>
      <c r="S175" s="669"/>
      <c r="T175" s="669"/>
      <c r="U175" s="669"/>
      <c r="V175" s="669"/>
      <c r="W175" s="669"/>
      <c r="X175" s="669"/>
      <c r="Y175" s="669"/>
    </row>
    <row r="176" spans="3:25">
      <c r="C176" s="655"/>
      <c r="D176" s="669"/>
      <c r="E176" s="669"/>
      <c r="F176" s="673"/>
      <c r="G176" s="667"/>
      <c r="H176" s="668"/>
      <c r="I176" s="669"/>
      <c r="J176" s="669"/>
      <c r="K176" s="669"/>
      <c r="L176" s="669"/>
      <c r="M176" s="669"/>
      <c r="N176" s="669"/>
      <c r="O176" s="669"/>
      <c r="P176" s="669"/>
      <c r="Q176" s="669"/>
      <c r="R176" s="669"/>
      <c r="S176" s="669"/>
      <c r="T176" s="669"/>
      <c r="U176" s="669"/>
      <c r="V176" s="669"/>
      <c r="W176" s="669"/>
      <c r="X176" s="669"/>
      <c r="Y176" s="669"/>
    </row>
    <row r="177" spans="3:25">
      <c r="C177" s="655"/>
      <c r="D177" s="669"/>
      <c r="E177" s="669"/>
      <c r="F177" s="673"/>
      <c r="G177" s="667"/>
      <c r="H177" s="668"/>
      <c r="I177" s="669"/>
      <c r="J177" s="669"/>
      <c r="K177" s="669"/>
      <c r="L177" s="669"/>
      <c r="M177" s="669"/>
      <c r="N177" s="669"/>
      <c r="O177" s="669"/>
      <c r="P177" s="669"/>
      <c r="Q177" s="669"/>
      <c r="R177" s="669"/>
      <c r="S177" s="669"/>
      <c r="T177" s="669"/>
      <c r="U177" s="669"/>
      <c r="V177" s="669"/>
      <c r="W177" s="669"/>
      <c r="X177" s="669"/>
      <c r="Y177" s="669"/>
    </row>
    <row r="178" spans="3:25">
      <c r="C178" s="655"/>
      <c r="D178" s="669"/>
      <c r="E178" s="669"/>
      <c r="F178" s="673"/>
      <c r="G178" s="667"/>
      <c r="H178" s="668"/>
      <c r="I178" s="669"/>
      <c r="J178" s="669"/>
      <c r="K178" s="669"/>
      <c r="L178" s="669"/>
      <c r="M178" s="669"/>
      <c r="N178" s="669"/>
      <c r="O178" s="669"/>
      <c r="P178" s="669"/>
      <c r="Q178" s="669"/>
      <c r="R178" s="669"/>
      <c r="S178" s="669"/>
      <c r="T178" s="669"/>
      <c r="U178" s="669"/>
      <c r="V178" s="669"/>
      <c r="W178" s="669"/>
      <c r="X178" s="669"/>
      <c r="Y178" s="669"/>
    </row>
    <row r="179" spans="3:25">
      <c r="C179" s="655"/>
      <c r="D179" s="669"/>
      <c r="E179" s="669"/>
      <c r="F179" s="673"/>
      <c r="G179" s="667"/>
      <c r="H179" s="668"/>
      <c r="I179" s="669"/>
      <c r="J179" s="669"/>
      <c r="K179" s="669"/>
      <c r="L179" s="669"/>
      <c r="M179" s="669"/>
      <c r="N179" s="669"/>
      <c r="O179" s="669"/>
      <c r="P179" s="669"/>
      <c r="Q179" s="669"/>
      <c r="R179" s="669"/>
      <c r="S179" s="669"/>
      <c r="T179" s="669"/>
      <c r="U179" s="669"/>
      <c r="V179" s="669"/>
      <c r="W179" s="669"/>
      <c r="X179" s="669"/>
      <c r="Y179" s="669"/>
    </row>
    <row r="180" spans="3:25">
      <c r="C180" s="655"/>
      <c r="D180" s="669"/>
      <c r="E180" s="669"/>
      <c r="F180" s="673"/>
      <c r="G180" s="667"/>
      <c r="H180" s="668"/>
      <c r="I180" s="669"/>
      <c r="J180" s="669"/>
      <c r="K180" s="669"/>
      <c r="L180" s="669"/>
      <c r="M180" s="669"/>
      <c r="N180" s="669"/>
      <c r="O180" s="669"/>
      <c r="P180" s="669"/>
      <c r="Q180" s="669"/>
      <c r="R180" s="669"/>
      <c r="S180" s="669"/>
      <c r="T180" s="669"/>
      <c r="U180" s="669"/>
      <c r="V180" s="669"/>
      <c r="W180" s="669"/>
      <c r="X180" s="669"/>
      <c r="Y180" s="669"/>
    </row>
    <row r="181" spans="3:25">
      <c r="C181" s="655"/>
      <c r="D181" s="669"/>
      <c r="E181" s="669"/>
      <c r="F181" s="673"/>
      <c r="G181" s="667"/>
      <c r="H181" s="668"/>
      <c r="I181" s="669"/>
      <c r="J181" s="669"/>
      <c r="K181" s="669"/>
      <c r="L181" s="669"/>
      <c r="M181" s="669"/>
      <c r="N181" s="669"/>
      <c r="O181" s="669"/>
      <c r="P181" s="669"/>
      <c r="Q181" s="669"/>
      <c r="R181" s="669"/>
      <c r="S181" s="669"/>
      <c r="T181" s="669"/>
      <c r="U181" s="669"/>
      <c r="V181" s="669"/>
      <c r="W181" s="669"/>
      <c r="X181" s="669"/>
      <c r="Y181" s="669"/>
    </row>
    <row r="182" spans="3:25">
      <c r="C182" s="655"/>
      <c r="D182" s="669"/>
      <c r="E182" s="669"/>
      <c r="F182" s="673"/>
      <c r="G182" s="667"/>
      <c r="H182" s="668"/>
      <c r="I182" s="669"/>
      <c r="J182" s="669"/>
      <c r="K182" s="669"/>
      <c r="L182" s="669"/>
      <c r="M182" s="669"/>
      <c r="N182" s="669"/>
      <c r="O182" s="669"/>
      <c r="P182" s="669"/>
      <c r="Q182" s="669"/>
      <c r="R182" s="669"/>
      <c r="S182" s="669"/>
      <c r="T182" s="669"/>
      <c r="U182" s="669"/>
      <c r="V182" s="669"/>
      <c r="W182" s="669"/>
      <c r="X182" s="669"/>
      <c r="Y182" s="669"/>
    </row>
    <row r="183" spans="3:25">
      <c r="C183" s="655"/>
      <c r="D183" s="669"/>
      <c r="E183" s="669"/>
      <c r="F183" s="673"/>
      <c r="G183" s="667"/>
      <c r="H183" s="668"/>
      <c r="I183" s="669"/>
      <c r="J183" s="669"/>
      <c r="K183" s="669"/>
      <c r="L183" s="669"/>
      <c r="M183" s="669"/>
      <c r="N183" s="669"/>
      <c r="O183" s="669"/>
      <c r="P183" s="669"/>
      <c r="Q183" s="669"/>
      <c r="R183" s="669"/>
      <c r="S183" s="669"/>
      <c r="T183" s="669"/>
      <c r="U183" s="669"/>
      <c r="V183" s="669"/>
      <c r="W183" s="669"/>
      <c r="X183" s="669"/>
      <c r="Y183" s="669"/>
    </row>
    <row r="184" spans="3:25">
      <c r="C184" s="655"/>
      <c r="D184" s="669"/>
      <c r="E184" s="669"/>
      <c r="F184" s="673"/>
      <c r="G184" s="667"/>
      <c r="H184" s="668"/>
      <c r="I184" s="669"/>
      <c r="J184" s="669"/>
      <c r="K184" s="669"/>
      <c r="L184" s="669"/>
      <c r="M184" s="669"/>
      <c r="N184" s="669"/>
      <c r="O184" s="669"/>
      <c r="P184" s="669"/>
      <c r="Q184" s="669"/>
      <c r="R184" s="669"/>
      <c r="S184" s="669"/>
      <c r="T184" s="669"/>
      <c r="U184" s="669"/>
      <c r="V184" s="669"/>
      <c r="W184" s="669"/>
      <c r="X184" s="669"/>
      <c r="Y184" s="669"/>
    </row>
    <row r="185" spans="3:25">
      <c r="C185" s="655"/>
      <c r="D185" s="669"/>
      <c r="E185" s="669"/>
      <c r="F185" s="673"/>
      <c r="G185" s="667"/>
      <c r="H185" s="668"/>
      <c r="I185" s="669"/>
      <c r="J185" s="669"/>
      <c r="K185" s="669"/>
      <c r="L185" s="669"/>
      <c r="M185" s="669"/>
      <c r="N185" s="669"/>
      <c r="O185" s="669"/>
      <c r="P185" s="669"/>
      <c r="Q185" s="669"/>
      <c r="R185" s="669"/>
      <c r="S185" s="669"/>
      <c r="T185" s="669"/>
      <c r="U185" s="669"/>
      <c r="V185" s="669"/>
      <c r="W185" s="669"/>
      <c r="X185" s="669"/>
      <c r="Y185" s="669"/>
    </row>
    <row r="186" spans="3:25">
      <c r="C186" s="655"/>
      <c r="D186" s="669"/>
      <c r="E186" s="669"/>
      <c r="F186" s="673"/>
      <c r="G186" s="667"/>
      <c r="H186" s="668"/>
      <c r="I186" s="669"/>
      <c r="J186" s="669"/>
      <c r="K186" s="669"/>
      <c r="L186" s="669"/>
      <c r="M186" s="669"/>
      <c r="N186" s="669"/>
      <c r="O186" s="669"/>
      <c r="P186" s="669"/>
      <c r="Q186" s="669"/>
      <c r="R186" s="669"/>
      <c r="S186" s="669"/>
      <c r="T186" s="669"/>
      <c r="U186" s="669"/>
      <c r="V186" s="669"/>
      <c r="W186" s="669"/>
      <c r="X186" s="669"/>
      <c r="Y186" s="669"/>
    </row>
    <row r="187" spans="3:25">
      <c r="C187" s="655"/>
      <c r="D187" s="669"/>
      <c r="E187" s="669"/>
      <c r="F187" s="673"/>
      <c r="G187" s="667"/>
      <c r="H187" s="668"/>
      <c r="I187" s="669"/>
      <c r="J187" s="669"/>
      <c r="K187" s="669"/>
      <c r="L187" s="669"/>
      <c r="M187" s="669"/>
      <c r="N187" s="669"/>
      <c r="O187" s="669"/>
      <c r="P187" s="669"/>
      <c r="Q187" s="669"/>
      <c r="R187" s="669"/>
      <c r="S187" s="669"/>
      <c r="T187" s="669"/>
      <c r="U187" s="669"/>
      <c r="V187" s="669"/>
      <c r="W187" s="669"/>
      <c r="X187" s="669"/>
      <c r="Y187" s="669"/>
    </row>
    <row r="188" spans="3:25">
      <c r="C188" s="655"/>
      <c r="D188" s="669"/>
      <c r="E188" s="669"/>
      <c r="F188" s="673"/>
      <c r="G188" s="667"/>
      <c r="H188" s="668"/>
      <c r="I188" s="669"/>
      <c r="J188" s="669"/>
      <c r="K188" s="669"/>
      <c r="L188" s="669"/>
      <c r="M188" s="669"/>
      <c r="N188" s="669"/>
      <c r="O188" s="669"/>
      <c r="P188" s="669"/>
      <c r="Q188" s="669"/>
      <c r="R188" s="669"/>
      <c r="S188" s="669"/>
      <c r="T188" s="669"/>
      <c r="U188" s="669"/>
      <c r="V188" s="669"/>
      <c r="W188" s="669"/>
      <c r="X188" s="669"/>
      <c r="Y188" s="669"/>
    </row>
    <row r="189" spans="3:25">
      <c r="C189" s="655"/>
      <c r="D189" s="669"/>
      <c r="E189" s="669"/>
      <c r="F189" s="673"/>
      <c r="G189" s="667"/>
      <c r="H189" s="668"/>
      <c r="I189" s="669"/>
      <c r="J189" s="669"/>
      <c r="K189" s="669"/>
      <c r="L189" s="669"/>
      <c r="M189" s="669"/>
      <c r="N189" s="669"/>
      <c r="O189" s="669"/>
      <c r="P189" s="669"/>
      <c r="Q189" s="669"/>
      <c r="R189" s="669"/>
      <c r="S189" s="669"/>
      <c r="T189" s="669"/>
      <c r="U189" s="669"/>
      <c r="V189" s="669"/>
      <c r="W189" s="669"/>
      <c r="X189" s="669"/>
      <c r="Y189" s="669"/>
    </row>
    <row r="190" spans="3:25">
      <c r="C190" s="655"/>
      <c r="D190" s="669"/>
      <c r="E190" s="669"/>
      <c r="F190" s="673"/>
      <c r="G190" s="667"/>
      <c r="H190" s="668"/>
      <c r="I190" s="669"/>
      <c r="J190" s="669"/>
      <c r="K190" s="669"/>
      <c r="L190" s="669"/>
      <c r="M190" s="669"/>
      <c r="N190" s="669"/>
      <c r="O190" s="669"/>
      <c r="P190" s="669"/>
      <c r="Q190" s="669"/>
      <c r="R190" s="669"/>
      <c r="S190" s="669"/>
      <c r="T190" s="669"/>
      <c r="U190" s="669"/>
      <c r="V190" s="669"/>
      <c r="W190" s="669"/>
      <c r="X190" s="669"/>
      <c r="Y190" s="669"/>
    </row>
    <row r="191" spans="3:25">
      <c r="C191" s="655"/>
      <c r="D191" s="669"/>
      <c r="E191" s="669"/>
      <c r="F191" s="673"/>
      <c r="G191" s="667"/>
      <c r="H191" s="668"/>
      <c r="I191" s="669"/>
      <c r="J191" s="669"/>
      <c r="K191" s="669"/>
      <c r="L191" s="669"/>
      <c r="M191" s="669"/>
      <c r="N191" s="669"/>
      <c r="O191" s="669"/>
      <c r="P191" s="669"/>
      <c r="Q191" s="669"/>
      <c r="R191" s="669"/>
      <c r="S191" s="669"/>
      <c r="T191" s="669"/>
      <c r="U191" s="669"/>
      <c r="V191" s="669"/>
      <c r="W191" s="669"/>
      <c r="X191" s="669"/>
      <c r="Y191" s="669"/>
    </row>
    <row r="192" spans="3:25">
      <c r="C192" s="655"/>
      <c r="D192" s="669"/>
      <c r="E192" s="669"/>
      <c r="F192" s="673"/>
      <c r="G192" s="667"/>
      <c r="H192" s="668"/>
      <c r="I192" s="669"/>
      <c r="J192" s="669"/>
      <c r="K192" s="669"/>
      <c r="L192" s="669"/>
      <c r="M192" s="669"/>
      <c r="N192" s="669"/>
      <c r="O192" s="669"/>
      <c r="P192" s="669"/>
      <c r="Q192" s="669"/>
      <c r="R192" s="669"/>
      <c r="S192" s="669"/>
      <c r="T192" s="669"/>
      <c r="U192" s="669"/>
      <c r="V192" s="669"/>
      <c r="W192" s="669"/>
      <c r="X192" s="669"/>
      <c r="Y192" s="669"/>
    </row>
    <row r="193" spans="3:25">
      <c r="C193" s="655"/>
      <c r="D193" s="669"/>
      <c r="E193" s="669"/>
      <c r="F193" s="673"/>
      <c r="G193" s="667"/>
      <c r="H193" s="668"/>
      <c r="I193" s="669"/>
      <c r="J193" s="669"/>
      <c r="K193" s="669"/>
      <c r="L193" s="669"/>
      <c r="M193" s="669"/>
      <c r="N193" s="669"/>
      <c r="O193" s="669"/>
      <c r="P193" s="669"/>
      <c r="Q193" s="669"/>
      <c r="R193" s="669"/>
      <c r="S193" s="669"/>
      <c r="T193" s="669"/>
      <c r="U193" s="669"/>
      <c r="V193" s="669"/>
      <c r="W193" s="669"/>
      <c r="X193" s="669"/>
      <c r="Y193" s="669"/>
    </row>
    <row r="194" spans="3:25">
      <c r="C194" s="655"/>
      <c r="D194" s="669"/>
      <c r="E194" s="669"/>
      <c r="F194" s="673"/>
      <c r="G194" s="667"/>
      <c r="H194" s="668"/>
      <c r="I194" s="669"/>
      <c r="J194" s="669"/>
      <c r="K194" s="669"/>
      <c r="L194" s="669"/>
      <c r="M194" s="669"/>
      <c r="N194" s="669"/>
      <c r="O194" s="669"/>
      <c r="P194" s="669"/>
      <c r="Q194" s="669"/>
      <c r="R194" s="669"/>
      <c r="S194" s="669"/>
      <c r="T194" s="669"/>
      <c r="U194" s="669"/>
      <c r="V194" s="669"/>
      <c r="W194" s="669"/>
      <c r="X194" s="669"/>
      <c r="Y194" s="669"/>
    </row>
    <row r="195" spans="3:25">
      <c r="C195" s="655"/>
      <c r="D195" s="669"/>
      <c r="E195" s="669"/>
      <c r="F195" s="673"/>
      <c r="G195" s="667"/>
      <c r="H195" s="668"/>
      <c r="I195" s="669"/>
      <c r="J195" s="669"/>
      <c r="K195" s="669"/>
      <c r="L195" s="669"/>
      <c r="M195" s="669"/>
      <c r="N195" s="669"/>
      <c r="O195" s="669"/>
      <c r="P195" s="669"/>
      <c r="Q195" s="669"/>
      <c r="R195" s="669"/>
      <c r="S195" s="669"/>
      <c r="T195" s="669"/>
      <c r="U195" s="669"/>
      <c r="V195" s="669"/>
      <c r="W195" s="669"/>
      <c r="X195" s="669"/>
      <c r="Y195" s="669"/>
    </row>
    <row r="196" spans="3:25">
      <c r="C196" s="655"/>
      <c r="D196" s="669"/>
      <c r="E196" s="669"/>
      <c r="F196" s="673"/>
      <c r="G196" s="667"/>
      <c r="H196" s="668"/>
      <c r="I196" s="669"/>
      <c r="J196" s="669"/>
      <c r="K196" s="669"/>
      <c r="L196" s="669"/>
      <c r="M196" s="669"/>
      <c r="N196" s="669"/>
      <c r="O196" s="669"/>
      <c r="P196" s="669"/>
      <c r="Q196" s="669"/>
      <c r="R196" s="669"/>
      <c r="S196" s="669"/>
      <c r="T196" s="669"/>
      <c r="U196" s="669"/>
      <c r="V196" s="669"/>
      <c r="W196" s="669"/>
      <c r="X196" s="669"/>
      <c r="Y196" s="669"/>
    </row>
    <row r="197" spans="3:25">
      <c r="C197" s="655"/>
      <c r="D197" s="669"/>
      <c r="E197" s="669"/>
      <c r="F197" s="673"/>
      <c r="G197" s="667"/>
      <c r="H197" s="668"/>
      <c r="I197" s="669"/>
      <c r="J197" s="669"/>
      <c r="K197" s="669"/>
      <c r="L197" s="669"/>
      <c r="M197" s="669"/>
      <c r="N197" s="669"/>
      <c r="O197" s="669"/>
      <c r="P197" s="669"/>
      <c r="Q197" s="669"/>
      <c r="R197" s="669"/>
      <c r="S197" s="669"/>
      <c r="T197" s="669"/>
      <c r="U197" s="669"/>
      <c r="V197" s="669"/>
      <c r="W197" s="669"/>
      <c r="X197" s="669"/>
      <c r="Y197" s="669"/>
    </row>
    <row r="198" spans="3:25">
      <c r="C198" s="655"/>
      <c r="D198" s="669"/>
      <c r="E198" s="669"/>
      <c r="F198" s="673"/>
      <c r="G198" s="667"/>
      <c r="H198" s="668"/>
      <c r="I198" s="669"/>
      <c r="J198" s="669"/>
      <c r="K198" s="669"/>
      <c r="L198" s="669"/>
      <c r="M198" s="669"/>
      <c r="N198" s="669"/>
      <c r="O198" s="669"/>
      <c r="P198" s="669"/>
      <c r="Q198" s="669"/>
      <c r="R198" s="669"/>
      <c r="S198" s="669"/>
      <c r="T198" s="669"/>
      <c r="U198" s="669"/>
      <c r="V198" s="669"/>
      <c r="W198" s="669"/>
      <c r="X198" s="669"/>
      <c r="Y198" s="669"/>
    </row>
    <row r="199" spans="3:25">
      <c r="C199" s="655"/>
      <c r="D199" s="669"/>
      <c r="E199" s="669"/>
      <c r="F199" s="673"/>
      <c r="G199" s="667"/>
      <c r="H199" s="668"/>
      <c r="I199" s="669"/>
      <c r="J199" s="669"/>
      <c r="K199" s="669"/>
      <c r="L199" s="669"/>
      <c r="M199" s="669"/>
      <c r="N199" s="669"/>
      <c r="O199" s="669"/>
      <c r="P199" s="669"/>
      <c r="Q199" s="669"/>
      <c r="R199" s="669"/>
      <c r="S199" s="669"/>
      <c r="T199" s="669"/>
      <c r="U199" s="669"/>
      <c r="V199" s="669"/>
      <c r="W199" s="669"/>
      <c r="X199" s="669"/>
      <c r="Y199" s="669"/>
    </row>
    <row r="200" spans="3:25">
      <c r="C200" s="655"/>
      <c r="D200" s="669"/>
      <c r="E200" s="669"/>
      <c r="F200" s="673"/>
      <c r="G200" s="667"/>
      <c r="H200" s="668"/>
      <c r="I200" s="669"/>
      <c r="J200" s="669"/>
      <c r="K200" s="669"/>
      <c r="L200" s="669"/>
      <c r="M200" s="669"/>
      <c r="N200" s="669"/>
      <c r="O200" s="669"/>
      <c r="P200" s="669"/>
      <c r="Q200" s="669"/>
      <c r="R200" s="669"/>
      <c r="S200" s="669"/>
      <c r="T200" s="669"/>
      <c r="U200" s="669"/>
      <c r="V200" s="669"/>
      <c r="W200" s="669"/>
      <c r="X200" s="669"/>
      <c r="Y200" s="669"/>
    </row>
    <row r="201" spans="3:25">
      <c r="C201" s="655"/>
      <c r="D201" s="669"/>
      <c r="E201" s="669"/>
      <c r="F201" s="673"/>
      <c r="G201" s="667"/>
      <c r="H201" s="668"/>
      <c r="I201" s="669"/>
      <c r="J201" s="669"/>
      <c r="K201" s="669"/>
      <c r="L201" s="669"/>
      <c r="M201" s="669"/>
      <c r="N201" s="669"/>
      <c r="O201" s="669"/>
      <c r="P201" s="669"/>
      <c r="Q201" s="669"/>
      <c r="R201" s="669"/>
      <c r="S201" s="669"/>
      <c r="T201" s="669"/>
      <c r="U201" s="669"/>
      <c r="V201" s="669"/>
      <c r="W201" s="669"/>
      <c r="X201" s="669"/>
      <c r="Y201" s="669"/>
    </row>
    <row r="202" spans="3:25">
      <c r="C202" s="655"/>
      <c r="D202" s="669"/>
      <c r="E202" s="669"/>
      <c r="F202" s="673"/>
      <c r="G202" s="667"/>
      <c r="H202" s="668"/>
      <c r="I202" s="669"/>
      <c r="J202" s="669"/>
      <c r="K202" s="669"/>
      <c r="L202" s="669"/>
      <c r="M202" s="669"/>
      <c r="N202" s="669"/>
      <c r="O202" s="669"/>
      <c r="P202" s="669"/>
      <c r="Q202" s="669"/>
      <c r="R202" s="669"/>
      <c r="S202" s="669"/>
      <c r="T202" s="669"/>
      <c r="U202" s="669"/>
      <c r="V202" s="669"/>
      <c r="W202" s="669"/>
      <c r="X202" s="669"/>
      <c r="Y202" s="669"/>
    </row>
    <row r="203" spans="3:25">
      <c r="C203" s="655"/>
      <c r="D203" s="669"/>
      <c r="E203" s="669"/>
      <c r="F203" s="673"/>
      <c r="G203" s="667"/>
      <c r="H203" s="668"/>
      <c r="I203" s="669"/>
      <c r="J203" s="669"/>
      <c r="K203" s="669"/>
      <c r="L203" s="669"/>
      <c r="M203" s="669"/>
      <c r="N203" s="669"/>
      <c r="O203" s="669"/>
      <c r="P203" s="669"/>
      <c r="Q203" s="669"/>
      <c r="R203" s="669"/>
      <c r="S203" s="669"/>
      <c r="T203" s="669"/>
      <c r="U203" s="669"/>
      <c r="V203" s="669"/>
      <c r="W203" s="669"/>
      <c r="X203" s="669"/>
      <c r="Y203" s="669"/>
    </row>
    <row r="204" spans="3:25">
      <c r="C204" s="655"/>
      <c r="D204" s="669"/>
      <c r="E204" s="669"/>
      <c r="F204" s="673"/>
      <c r="G204" s="667"/>
      <c r="H204" s="668"/>
      <c r="I204" s="669"/>
      <c r="J204" s="669"/>
      <c r="K204" s="669"/>
      <c r="L204" s="669"/>
      <c r="M204" s="669"/>
      <c r="N204" s="669"/>
      <c r="O204" s="669"/>
      <c r="P204" s="669"/>
      <c r="Q204" s="669"/>
      <c r="R204" s="669"/>
      <c r="S204" s="669"/>
      <c r="T204" s="669"/>
      <c r="U204" s="669"/>
      <c r="V204" s="669"/>
      <c r="W204" s="669"/>
      <c r="X204" s="669"/>
      <c r="Y204" s="669"/>
    </row>
    <row r="205" spans="3:25">
      <c r="C205" s="655"/>
      <c r="D205" s="669"/>
      <c r="E205" s="669"/>
      <c r="F205" s="673"/>
      <c r="G205" s="667"/>
      <c r="H205" s="668"/>
      <c r="I205" s="669"/>
      <c r="J205" s="669"/>
      <c r="K205" s="669"/>
      <c r="L205" s="669"/>
      <c r="M205" s="669"/>
      <c r="N205" s="669"/>
      <c r="O205" s="669"/>
      <c r="P205" s="669"/>
      <c r="Q205" s="669"/>
      <c r="R205" s="669"/>
      <c r="S205" s="669"/>
      <c r="T205" s="669"/>
      <c r="U205" s="669"/>
      <c r="V205" s="669"/>
      <c r="W205" s="669"/>
      <c r="X205" s="669"/>
      <c r="Y205" s="669"/>
    </row>
    <row r="206" spans="3:25">
      <c r="C206" s="655"/>
      <c r="D206" s="669"/>
      <c r="E206" s="669"/>
      <c r="F206" s="673"/>
      <c r="G206" s="667"/>
      <c r="H206" s="668"/>
      <c r="I206" s="669"/>
      <c r="J206" s="669"/>
      <c r="K206" s="669"/>
      <c r="L206" s="669"/>
      <c r="M206" s="669"/>
      <c r="N206" s="669"/>
      <c r="O206" s="669"/>
      <c r="P206" s="669"/>
      <c r="Q206" s="669"/>
      <c r="R206" s="669"/>
      <c r="S206" s="669"/>
      <c r="T206" s="669"/>
      <c r="U206" s="669"/>
      <c r="V206" s="669"/>
      <c r="W206" s="669"/>
      <c r="X206" s="669"/>
      <c r="Y206" s="669"/>
    </row>
    <row r="207" spans="3:25">
      <c r="C207" s="655"/>
      <c r="D207" s="669"/>
      <c r="E207" s="669"/>
      <c r="F207" s="673"/>
      <c r="G207" s="667"/>
      <c r="H207" s="668"/>
      <c r="I207" s="669"/>
      <c r="J207" s="669"/>
      <c r="K207" s="669"/>
      <c r="L207" s="669"/>
      <c r="M207" s="669"/>
      <c r="N207" s="669"/>
      <c r="O207" s="669"/>
      <c r="P207" s="669"/>
      <c r="Q207" s="669"/>
      <c r="R207" s="669"/>
      <c r="S207" s="669"/>
      <c r="T207" s="669"/>
      <c r="U207" s="669"/>
      <c r="V207" s="669"/>
      <c r="W207" s="669"/>
      <c r="X207" s="669"/>
      <c r="Y207" s="669"/>
    </row>
    <row r="208" spans="3:25">
      <c r="C208" s="655"/>
      <c r="D208" s="669"/>
      <c r="E208" s="669"/>
      <c r="F208" s="673"/>
      <c r="G208" s="667"/>
      <c r="H208" s="668"/>
      <c r="I208" s="669"/>
      <c r="J208" s="669"/>
      <c r="K208" s="669"/>
      <c r="L208" s="669"/>
      <c r="M208" s="669"/>
      <c r="N208" s="669"/>
      <c r="O208" s="669"/>
      <c r="P208" s="669"/>
      <c r="Q208" s="669"/>
      <c r="R208" s="669"/>
      <c r="S208" s="669"/>
      <c r="T208" s="669"/>
      <c r="U208" s="669"/>
      <c r="V208" s="669"/>
      <c r="W208" s="669"/>
      <c r="X208" s="669"/>
      <c r="Y208" s="669"/>
    </row>
    <row r="209" spans="3:25">
      <c r="C209" s="655"/>
      <c r="D209" s="669"/>
      <c r="E209" s="669"/>
      <c r="F209" s="673"/>
      <c r="G209" s="667"/>
      <c r="H209" s="668"/>
      <c r="I209" s="669"/>
      <c r="J209" s="669"/>
      <c r="K209" s="669"/>
      <c r="L209" s="669"/>
      <c r="M209" s="669"/>
      <c r="N209" s="669"/>
      <c r="O209" s="669"/>
      <c r="P209" s="669"/>
      <c r="Q209" s="669"/>
      <c r="R209" s="669"/>
      <c r="S209" s="669"/>
      <c r="T209" s="669"/>
      <c r="U209" s="669"/>
      <c r="V209" s="669"/>
      <c r="W209" s="669"/>
      <c r="X209" s="669"/>
      <c r="Y209" s="669"/>
    </row>
    <row r="210" spans="3:25">
      <c r="C210" s="655"/>
      <c r="D210" s="669"/>
      <c r="E210" s="669"/>
      <c r="F210" s="673"/>
      <c r="G210" s="667"/>
      <c r="H210" s="668"/>
      <c r="I210" s="669"/>
      <c r="J210" s="669"/>
      <c r="K210" s="669"/>
      <c r="L210" s="669"/>
      <c r="M210" s="669"/>
      <c r="N210" s="669"/>
      <c r="O210" s="669"/>
      <c r="P210" s="669"/>
      <c r="Q210" s="669"/>
      <c r="R210" s="669"/>
      <c r="S210" s="669"/>
      <c r="T210" s="669"/>
      <c r="U210" s="669"/>
      <c r="V210" s="669"/>
      <c r="W210" s="669"/>
      <c r="X210" s="669"/>
      <c r="Y210" s="669"/>
    </row>
    <row r="211" spans="3:25">
      <c r="C211" s="655"/>
      <c r="D211" s="669"/>
      <c r="E211" s="669"/>
      <c r="F211" s="673"/>
      <c r="G211" s="667"/>
      <c r="H211" s="668"/>
      <c r="I211" s="669"/>
      <c r="J211" s="669"/>
      <c r="K211" s="669"/>
      <c r="L211" s="669"/>
      <c r="M211" s="669"/>
      <c r="N211" s="669"/>
      <c r="O211" s="669"/>
      <c r="P211" s="669"/>
      <c r="Q211" s="669"/>
      <c r="R211" s="669"/>
      <c r="S211" s="669"/>
      <c r="T211" s="669"/>
      <c r="U211" s="669"/>
      <c r="V211" s="669"/>
      <c r="W211" s="669"/>
      <c r="X211" s="669"/>
      <c r="Y211" s="669"/>
    </row>
    <row r="212" spans="3:25">
      <c r="C212" s="655"/>
      <c r="D212" s="669"/>
      <c r="E212" s="669"/>
      <c r="F212" s="673"/>
      <c r="G212" s="667"/>
      <c r="H212" s="668"/>
      <c r="I212" s="669"/>
      <c r="J212" s="669"/>
      <c r="K212" s="669"/>
      <c r="L212" s="669"/>
      <c r="M212" s="669"/>
      <c r="N212" s="669"/>
      <c r="O212" s="669"/>
      <c r="P212" s="669"/>
      <c r="Q212" s="669"/>
      <c r="R212" s="669"/>
      <c r="S212" s="669"/>
      <c r="T212" s="669"/>
      <c r="U212" s="669"/>
      <c r="V212" s="669"/>
      <c r="W212" s="669"/>
      <c r="X212" s="669"/>
      <c r="Y212" s="669"/>
    </row>
    <row r="213" spans="3:25">
      <c r="C213" s="655"/>
      <c r="D213" s="669"/>
      <c r="E213" s="669"/>
      <c r="F213" s="673"/>
      <c r="G213" s="667"/>
      <c r="H213" s="668"/>
      <c r="I213" s="669"/>
      <c r="J213" s="669"/>
      <c r="K213" s="669"/>
      <c r="L213" s="669"/>
      <c r="M213" s="669"/>
      <c r="N213" s="669"/>
      <c r="O213" s="669"/>
      <c r="P213" s="669"/>
      <c r="Q213" s="669"/>
      <c r="R213" s="669"/>
      <c r="S213" s="669"/>
      <c r="T213" s="669"/>
      <c r="U213" s="669"/>
      <c r="V213" s="669"/>
      <c r="W213" s="669"/>
      <c r="X213" s="669"/>
      <c r="Y213" s="669"/>
    </row>
    <row r="214" spans="3:25">
      <c r="C214" s="655"/>
      <c r="D214" s="669"/>
      <c r="E214" s="669"/>
      <c r="F214" s="673"/>
      <c r="G214" s="667"/>
      <c r="H214" s="668"/>
      <c r="I214" s="669"/>
      <c r="J214" s="669"/>
      <c r="K214" s="669"/>
      <c r="L214" s="669"/>
      <c r="M214" s="669"/>
      <c r="N214" s="669"/>
      <c r="O214" s="669"/>
      <c r="P214" s="669"/>
      <c r="Q214" s="669"/>
      <c r="R214" s="669"/>
      <c r="S214" s="669"/>
      <c r="T214" s="669"/>
      <c r="U214" s="669"/>
      <c r="V214" s="669"/>
      <c r="W214" s="669"/>
      <c r="X214" s="669"/>
      <c r="Y214" s="669"/>
    </row>
    <row r="215" spans="3:25">
      <c r="C215" s="655"/>
      <c r="D215" s="669"/>
      <c r="E215" s="669"/>
      <c r="F215" s="673"/>
      <c r="G215" s="667"/>
      <c r="H215" s="668"/>
      <c r="I215" s="669"/>
      <c r="J215" s="669"/>
      <c r="K215" s="669"/>
      <c r="L215" s="669"/>
      <c r="M215" s="669"/>
      <c r="N215" s="669"/>
      <c r="O215" s="669"/>
      <c r="P215" s="669"/>
      <c r="Q215" s="669"/>
      <c r="R215" s="669"/>
      <c r="S215" s="669"/>
      <c r="T215" s="669"/>
      <c r="U215" s="669"/>
      <c r="V215" s="669"/>
      <c r="W215" s="669"/>
      <c r="X215" s="669"/>
      <c r="Y215" s="669"/>
    </row>
    <row r="216" spans="3:25">
      <c r="C216" s="655"/>
      <c r="D216" s="669"/>
      <c r="E216" s="669"/>
      <c r="F216" s="673"/>
      <c r="G216" s="667"/>
      <c r="H216" s="668"/>
      <c r="I216" s="669"/>
      <c r="J216" s="669"/>
      <c r="K216" s="669"/>
      <c r="L216" s="669"/>
      <c r="M216" s="669"/>
      <c r="N216" s="669"/>
      <c r="O216" s="669"/>
      <c r="P216" s="669"/>
      <c r="Q216" s="669"/>
      <c r="R216" s="669"/>
      <c r="S216" s="669"/>
      <c r="T216" s="669"/>
      <c r="U216" s="669"/>
      <c r="V216" s="669"/>
      <c r="W216" s="669"/>
      <c r="X216" s="669"/>
      <c r="Y216" s="669"/>
    </row>
    <row r="217" spans="3:25">
      <c r="C217" s="655"/>
      <c r="D217" s="669"/>
      <c r="E217" s="669"/>
      <c r="F217" s="673"/>
      <c r="G217" s="667"/>
      <c r="H217" s="668"/>
      <c r="I217" s="669"/>
      <c r="J217" s="669"/>
      <c r="K217" s="669"/>
      <c r="L217" s="669"/>
      <c r="M217" s="669"/>
      <c r="N217" s="669"/>
      <c r="O217" s="669"/>
      <c r="P217" s="669"/>
      <c r="Q217" s="669"/>
      <c r="R217" s="669"/>
      <c r="S217" s="669"/>
      <c r="T217" s="669"/>
      <c r="U217" s="669"/>
      <c r="V217" s="669"/>
      <c r="W217" s="669"/>
      <c r="X217" s="669"/>
      <c r="Y217" s="669"/>
    </row>
    <row r="218" spans="3:25">
      <c r="C218" s="655"/>
      <c r="D218" s="669"/>
      <c r="E218" s="669"/>
      <c r="F218" s="673"/>
      <c r="G218" s="667"/>
      <c r="H218" s="668"/>
      <c r="I218" s="669"/>
      <c r="J218" s="669"/>
      <c r="K218" s="669"/>
      <c r="L218" s="669"/>
      <c r="M218" s="669"/>
      <c r="N218" s="669"/>
      <c r="O218" s="669"/>
      <c r="P218" s="669"/>
      <c r="Q218" s="669"/>
      <c r="R218" s="669"/>
      <c r="S218" s="669"/>
      <c r="T218" s="669"/>
      <c r="U218" s="669"/>
      <c r="V218" s="669"/>
      <c r="W218" s="669"/>
      <c r="X218" s="669"/>
      <c r="Y218" s="669"/>
    </row>
    <row r="219" spans="3:25">
      <c r="C219" s="655"/>
      <c r="D219" s="669"/>
      <c r="E219" s="669"/>
      <c r="F219" s="673"/>
      <c r="G219" s="667"/>
      <c r="H219" s="668"/>
      <c r="I219" s="669"/>
      <c r="J219" s="669"/>
      <c r="K219" s="669"/>
      <c r="L219" s="669"/>
      <c r="M219" s="669"/>
      <c r="N219" s="669"/>
      <c r="O219" s="669"/>
      <c r="P219" s="669"/>
      <c r="Q219" s="669"/>
      <c r="R219" s="669"/>
      <c r="S219" s="669"/>
      <c r="T219" s="669"/>
      <c r="U219" s="669"/>
      <c r="V219" s="669"/>
      <c r="W219" s="669"/>
      <c r="X219" s="669"/>
      <c r="Y219" s="669"/>
    </row>
    <row r="220" spans="3:25">
      <c r="C220" s="655"/>
      <c r="D220" s="669"/>
      <c r="E220" s="669"/>
      <c r="F220" s="673"/>
      <c r="G220" s="667"/>
      <c r="H220" s="668"/>
      <c r="I220" s="669"/>
      <c r="J220" s="669"/>
      <c r="K220" s="669"/>
      <c r="L220" s="669"/>
      <c r="M220" s="669"/>
      <c r="N220" s="669"/>
      <c r="O220" s="669"/>
      <c r="P220" s="669"/>
      <c r="Q220" s="669"/>
      <c r="R220" s="669"/>
      <c r="S220" s="669"/>
      <c r="T220" s="669"/>
      <c r="U220" s="669"/>
      <c r="V220" s="669"/>
      <c r="W220" s="669"/>
      <c r="X220" s="669"/>
      <c r="Y220" s="669"/>
    </row>
    <row r="221" spans="3:25">
      <c r="C221" s="655"/>
      <c r="D221" s="669"/>
      <c r="E221" s="669"/>
      <c r="F221" s="673"/>
      <c r="G221" s="667"/>
      <c r="H221" s="668"/>
      <c r="I221" s="669"/>
      <c r="J221" s="669"/>
      <c r="K221" s="669"/>
      <c r="L221" s="669"/>
      <c r="M221" s="669"/>
      <c r="N221" s="669"/>
      <c r="O221" s="669"/>
      <c r="P221" s="669"/>
      <c r="Q221" s="669"/>
      <c r="R221" s="669"/>
      <c r="S221" s="669"/>
      <c r="T221" s="669"/>
      <c r="U221" s="669"/>
      <c r="V221" s="669"/>
      <c r="W221" s="669"/>
      <c r="X221" s="669"/>
      <c r="Y221" s="669"/>
    </row>
    <row r="222" spans="3:25">
      <c r="C222" s="655"/>
      <c r="D222" s="669"/>
      <c r="E222" s="669"/>
      <c r="F222" s="673"/>
      <c r="G222" s="667"/>
      <c r="H222" s="668"/>
      <c r="I222" s="669"/>
      <c r="J222" s="669"/>
      <c r="K222" s="669"/>
      <c r="L222" s="669"/>
      <c r="M222" s="669"/>
      <c r="N222" s="669"/>
      <c r="O222" s="669"/>
      <c r="P222" s="669"/>
      <c r="Q222" s="669"/>
      <c r="R222" s="669"/>
      <c r="S222" s="669"/>
      <c r="T222" s="669"/>
      <c r="U222" s="669"/>
      <c r="V222" s="669"/>
      <c r="W222" s="669"/>
      <c r="X222" s="669"/>
      <c r="Y222" s="669"/>
    </row>
    <row r="223" spans="3:25">
      <c r="C223" s="655"/>
      <c r="D223" s="669"/>
      <c r="E223" s="669"/>
      <c r="F223" s="673"/>
      <c r="G223" s="667"/>
      <c r="H223" s="668"/>
      <c r="I223" s="669"/>
      <c r="J223" s="669"/>
      <c r="K223" s="669"/>
      <c r="L223" s="669"/>
      <c r="M223" s="669"/>
      <c r="N223" s="669"/>
      <c r="O223" s="669"/>
      <c r="P223" s="669"/>
      <c r="Q223" s="669"/>
      <c r="R223" s="669"/>
      <c r="S223" s="669"/>
      <c r="T223" s="669"/>
      <c r="U223" s="669"/>
      <c r="V223" s="669"/>
      <c r="W223" s="669"/>
      <c r="X223" s="669"/>
      <c r="Y223" s="669"/>
    </row>
    <row r="224" spans="3:25">
      <c r="C224" s="655"/>
      <c r="D224" s="669"/>
      <c r="E224" s="669"/>
      <c r="F224" s="673"/>
      <c r="G224" s="667"/>
      <c r="H224" s="668"/>
      <c r="I224" s="669"/>
      <c r="J224" s="669"/>
      <c r="K224" s="669"/>
      <c r="L224" s="669"/>
      <c r="M224" s="669"/>
      <c r="N224" s="669"/>
      <c r="O224" s="669"/>
      <c r="P224" s="669"/>
      <c r="Q224" s="669"/>
      <c r="R224" s="669"/>
      <c r="S224" s="669"/>
      <c r="T224" s="669"/>
      <c r="U224" s="669"/>
      <c r="V224" s="669"/>
      <c r="W224" s="669"/>
      <c r="X224" s="669"/>
      <c r="Y224" s="669"/>
    </row>
    <row r="225" spans="3:25">
      <c r="C225" s="655"/>
      <c r="D225" s="669"/>
      <c r="E225" s="669"/>
      <c r="F225" s="673"/>
      <c r="G225" s="667"/>
      <c r="H225" s="668"/>
      <c r="I225" s="669"/>
      <c r="J225" s="669"/>
      <c r="K225" s="669"/>
      <c r="L225" s="669"/>
      <c r="M225" s="669"/>
      <c r="N225" s="669"/>
      <c r="O225" s="669"/>
      <c r="P225" s="669"/>
      <c r="Q225" s="669"/>
      <c r="R225" s="669"/>
      <c r="S225" s="669"/>
      <c r="T225" s="669"/>
      <c r="U225" s="669"/>
      <c r="V225" s="669"/>
      <c r="W225" s="669"/>
      <c r="X225" s="669"/>
      <c r="Y225" s="669"/>
    </row>
    <row r="226" spans="3:25">
      <c r="C226" s="655"/>
      <c r="D226" s="669"/>
      <c r="E226" s="669"/>
      <c r="F226" s="673"/>
      <c r="G226" s="667"/>
      <c r="H226" s="668"/>
      <c r="I226" s="669"/>
      <c r="J226" s="669"/>
      <c r="K226" s="669"/>
      <c r="L226" s="669"/>
      <c r="M226" s="669"/>
      <c r="N226" s="669"/>
      <c r="O226" s="669"/>
      <c r="P226" s="669"/>
      <c r="Q226" s="669"/>
      <c r="R226" s="669"/>
      <c r="S226" s="669"/>
      <c r="T226" s="669"/>
      <c r="U226" s="669"/>
      <c r="V226" s="669"/>
      <c r="W226" s="669"/>
      <c r="X226" s="669"/>
      <c r="Y226" s="669"/>
    </row>
    <row r="227" spans="3:25">
      <c r="C227" s="655"/>
      <c r="D227" s="669"/>
      <c r="E227" s="669"/>
      <c r="F227" s="673"/>
      <c r="G227" s="667"/>
      <c r="H227" s="668"/>
      <c r="I227" s="669"/>
      <c r="J227" s="669"/>
      <c r="K227" s="669"/>
      <c r="L227" s="669"/>
      <c r="M227" s="669"/>
      <c r="N227" s="669"/>
      <c r="O227" s="669"/>
      <c r="P227" s="669"/>
      <c r="Q227" s="669"/>
      <c r="R227" s="669"/>
      <c r="S227" s="669"/>
      <c r="T227" s="669"/>
      <c r="U227" s="669"/>
      <c r="V227" s="669"/>
      <c r="W227" s="669"/>
      <c r="X227" s="669"/>
      <c r="Y227" s="669"/>
    </row>
    <row r="228" spans="3:25">
      <c r="C228" s="655"/>
      <c r="D228" s="669"/>
      <c r="E228" s="669"/>
      <c r="F228" s="673"/>
      <c r="G228" s="667"/>
      <c r="H228" s="668"/>
      <c r="I228" s="669"/>
      <c r="J228" s="669"/>
      <c r="K228" s="669"/>
      <c r="L228" s="669"/>
      <c r="M228" s="669"/>
      <c r="N228" s="669"/>
      <c r="O228" s="669"/>
      <c r="P228" s="669"/>
      <c r="Q228" s="669"/>
      <c r="R228" s="669"/>
      <c r="S228" s="669"/>
      <c r="T228" s="669"/>
      <c r="U228" s="669"/>
      <c r="V228" s="669"/>
      <c r="W228" s="669"/>
      <c r="X228" s="669"/>
      <c r="Y228" s="669"/>
    </row>
    <row r="229" spans="3:25">
      <c r="C229" s="655"/>
      <c r="D229" s="669"/>
      <c r="E229" s="669"/>
      <c r="F229" s="673"/>
      <c r="G229" s="667"/>
      <c r="H229" s="668"/>
      <c r="I229" s="669"/>
      <c r="J229" s="669"/>
      <c r="K229" s="669"/>
      <c r="L229" s="669"/>
      <c r="M229" s="669"/>
      <c r="N229" s="669"/>
      <c r="O229" s="669"/>
      <c r="P229" s="669"/>
      <c r="Q229" s="669"/>
      <c r="R229" s="669"/>
      <c r="S229" s="669"/>
      <c r="T229" s="669"/>
      <c r="U229" s="669"/>
      <c r="V229" s="669"/>
      <c r="W229" s="669"/>
      <c r="X229" s="669"/>
      <c r="Y229" s="669"/>
    </row>
    <row r="230" spans="3:25">
      <c r="C230" s="655"/>
      <c r="D230" s="669"/>
      <c r="E230" s="669"/>
      <c r="F230" s="673"/>
      <c r="G230" s="667"/>
      <c r="H230" s="668"/>
      <c r="I230" s="669"/>
      <c r="J230" s="669"/>
      <c r="K230" s="669"/>
      <c r="L230" s="669"/>
      <c r="M230" s="669"/>
      <c r="N230" s="669"/>
      <c r="O230" s="669"/>
      <c r="P230" s="669"/>
      <c r="Q230" s="669"/>
      <c r="R230" s="669"/>
      <c r="S230" s="669"/>
      <c r="T230" s="669"/>
      <c r="U230" s="669"/>
      <c r="V230" s="669"/>
      <c r="W230" s="669"/>
      <c r="X230" s="669"/>
      <c r="Y230" s="669"/>
    </row>
    <row r="231" spans="3:25">
      <c r="C231" s="655"/>
      <c r="D231" s="669"/>
      <c r="E231" s="669"/>
      <c r="F231" s="673"/>
      <c r="G231" s="667"/>
      <c r="H231" s="668"/>
      <c r="I231" s="669"/>
      <c r="J231" s="669"/>
      <c r="K231" s="669"/>
      <c r="L231" s="669"/>
      <c r="M231" s="669"/>
      <c r="N231" s="669"/>
      <c r="O231" s="669"/>
      <c r="P231" s="669"/>
      <c r="Q231" s="669"/>
      <c r="R231" s="669"/>
      <c r="S231" s="669"/>
      <c r="T231" s="669"/>
      <c r="U231" s="669"/>
      <c r="V231" s="669"/>
      <c r="W231" s="669"/>
      <c r="X231" s="669"/>
      <c r="Y231" s="669"/>
    </row>
    <row r="232" spans="3:25">
      <c r="C232" s="655"/>
      <c r="D232" s="669"/>
      <c r="E232" s="669"/>
      <c r="F232" s="673"/>
      <c r="G232" s="667"/>
      <c r="H232" s="668"/>
      <c r="I232" s="669"/>
      <c r="J232" s="669"/>
      <c r="K232" s="669"/>
      <c r="L232" s="669"/>
      <c r="M232" s="669"/>
      <c r="N232" s="669"/>
      <c r="O232" s="669"/>
      <c r="P232" s="669"/>
      <c r="Q232" s="669"/>
      <c r="R232" s="669"/>
      <c r="S232" s="669"/>
      <c r="T232" s="669"/>
      <c r="U232" s="669"/>
      <c r="V232" s="669"/>
      <c r="W232" s="669"/>
      <c r="X232" s="669"/>
      <c r="Y232" s="669"/>
    </row>
    <row r="233" spans="3:25">
      <c r="C233" s="655"/>
      <c r="D233" s="669"/>
      <c r="E233" s="669"/>
      <c r="F233" s="673"/>
      <c r="G233" s="667"/>
      <c r="H233" s="668"/>
      <c r="I233" s="669"/>
      <c r="J233" s="669"/>
      <c r="K233" s="669"/>
      <c r="L233" s="669"/>
      <c r="M233" s="669"/>
      <c r="N233" s="669"/>
      <c r="O233" s="669"/>
      <c r="P233" s="669"/>
      <c r="Q233" s="669"/>
      <c r="R233" s="669"/>
      <c r="S233" s="669"/>
      <c r="T233" s="669"/>
      <c r="U233" s="669"/>
      <c r="V233" s="669"/>
      <c r="W233" s="669"/>
      <c r="X233" s="669"/>
      <c r="Y233" s="669"/>
    </row>
    <row r="234" spans="3:25">
      <c r="C234" s="655"/>
      <c r="D234" s="669"/>
      <c r="E234" s="669"/>
      <c r="F234" s="673"/>
      <c r="G234" s="667"/>
      <c r="H234" s="668"/>
      <c r="I234" s="669"/>
      <c r="J234" s="669"/>
      <c r="K234" s="669"/>
      <c r="L234" s="669"/>
      <c r="M234" s="669"/>
      <c r="N234" s="669"/>
      <c r="O234" s="669"/>
      <c r="P234" s="669"/>
      <c r="Q234" s="669"/>
      <c r="R234" s="669"/>
      <c r="S234" s="669"/>
      <c r="T234" s="669"/>
      <c r="U234" s="669"/>
      <c r="V234" s="669"/>
      <c r="W234" s="669"/>
      <c r="X234" s="669"/>
      <c r="Y234" s="669"/>
    </row>
    <row r="235" spans="3:25">
      <c r="C235" s="655"/>
      <c r="D235" s="669"/>
      <c r="E235" s="669"/>
      <c r="F235" s="673"/>
      <c r="G235" s="667"/>
      <c r="H235" s="668"/>
      <c r="I235" s="669"/>
      <c r="J235" s="669"/>
      <c r="K235" s="669"/>
      <c r="L235" s="669"/>
      <c r="M235" s="669"/>
      <c r="N235" s="669"/>
      <c r="O235" s="669"/>
      <c r="P235" s="669"/>
      <c r="Q235" s="669"/>
      <c r="R235" s="669"/>
      <c r="S235" s="669"/>
      <c r="T235" s="669"/>
      <c r="U235" s="669"/>
      <c r="V235" s="669"/>
      <c r="W235" s="669"/>
      <c r="X235" s="669"/>
      <c r="Y235" s="669"/>
    </row>
    <row r="236" spans="3:25">
      <c r="C236" s="655"/>
      <c r="D236" s="669"/>
      <c r="E236" s="669"/>
      <c r="F236" s="673"/>
      <c r="G236" s="667"/>
      <c r="H236" s="668"/>
      <c r="I236" s="669"/>
      <c r="J236" s="669"/>
      <c r="K236" s="669"/>
      <c r="L236" s="669"/>
      <c r="M236" s="669"/>
      <c r="N236" s="669"/>
      <c r="O236" s="669"/>
      <c r="P236" s="669"/>
      <c r="Q236" s="669"/>
      <c r="R236" s="669"/>
      <c r="S236" s="669"/>
      <c r="T236" s="669"/>
      <c r="U236" s="669"/>
      <c r="V236" s="669"/>
      <c r="W236" s="669"/>
      <c r="X236" s="669"/>
      <c r="Y236" s="669"/>
    </row>
    <row r="237" spans="3:25">
      <c r="C237" s="655"/>
      <c r="D237" s="669"/>
      <c r="E237" s="669"/>
      <c r="F237" s="673"/>
      <c r="G237" s="667"/>
      <c r="H237" s="668"/>
      <c r="I237" s="669"/>
      <c r="J237" s="669"/>
      <c r="K237" s="669"/>
      <c r="L237" s="669"/>
      <c r="M237" s="669"/>
      <c r="N237" s="669"/>
      <c r="O237" s="669"/>
      <c r="P237" s="669"/>
      <c r="Q237" s="669"/>
      <c r="R237" s="669"/>
      <c r="S237" s="669"/>
      <c r="T237" s="669"/>
      <c r="U237" s="669"/>
      <c r="V237" s="669"/>
      <c r="W237" s="669"/>
      <c r="X237" s="669"/>
      <c r="Y237" s="669"/>
    </row>
    <row r="238" spans="3:25">
      <c r="C238" s="655"/>
      <c r="D238" s="669"/>
      <c r="E238" s="669"/>
      <c r="F238" s="673"/>
      <c r="G238" s="667"/>
      <c r="H238" s="668"/>
      <c r="I238" s="669"/>
      <c r="J238" s="669"/>
      <c r="K238" s="669"/>
      <c r="L238" s="669"/>
      <c r="M238" s="669"/>
      <c r="N238" s="669"/>
      <c r="O238" s="669"/>
      <c r="P238" s="669"/>
      <c r="Q238" s="669"/>
      <c r="R238" s="669"/>
      <c r="S238" s="669"/>
      <c r="T238" s="669"/>
      <c r="U238" s="669"/>
      <c r="V238" s="669"/>
      <c r="W238" s="669"/>
      <c r="X238" s="669"/>
      <c r="Y238" s="669"/>
    </row>
    <row r="239" spans="3:25">
      <c r="C239" s="655"/>
      <c r="D239" s="669"/>
      <c r="E239" s="669"/>
      <c r="F239" s="673"/>
      <c r="G239" s="667"/>
      <c r="H239" s="668"/>
      <c r="I239" s="669"/>
      <c r="J239" s="669"/>
      <c r="K239" s="669"/>
      <c r="L239" s="669"/>
      <c r="M239" s="669"/>
      <c r="N239" s="669"/>
      <c r="O239" s="669"/>
      <c r="P239" s="669"/>
      <c r="Q239" s="669"/>
      <c r="R239" s="669"/>
      <c r="S239" s="669"/>
      <c r="T239" s="669"/>
      <c r="U239" s="669"/>
      <c r="V239" s="669"/>
      <c r="W239" s="669"/>
      <c r="X239" s="669"/>
      <c r="Y239" s="669"/>
    </row>
    <row r="240" spans="3:25">
      <c r="C240" s="655"/>
      <c r="D240" s="669"/>
      <c r="E240" s="669"/>
      <c r="F240" s="673"/>
      <c r="G240" s="667"/>
      <c r="H240" s="668"/>
      <c r="I240" s="669"/>
      <c r="J240" s="669"/>
      <c r="K240" s="669"/>
      <c r="L240" s="669"/>
      <c r="M240" s="669"/>
      <c r="N240" s="669"/>
      <c r="O240" s="669"/>
      <c r="P240" s="669"/>
      <c r="Q240" s="669"/>
      <c r="R240" s="669"/>
      <c r="S240" s="669"/>
      <c r="T240" s="669"/>
      <c r="U240" s="669"/>
      <c r="V240" s="669"/>
      <c r="W240" s="669"/>
      <c r="X240" s="669"/>
      <c r="Y240" s="669"/>
    </row>
    <row r="241" spans="3:25">
      <c r="C241" s="655"/>
      <c r="D241" s="669"/>
      <c r="E241" s="669"/>
      <c r="F241" s="673"/>
      <c r="G241" s="667"/>
      <c r="H241" s="668"/>
      <c r="I241" s="669"/>
      <c r="J241" s="669"/>
      <c r="K241" s="669"/>
      <c r="L241" s="669"/>
      <c r="M241" s="669"/>
      <c r="N241" s="669"/>
      <c r="O241" s="669"/>
      <c r="P241" s="669"/>
      <c r="Q241" s="669"/>
      <c r="R241" s="669"/>
      <c r="S241" s="669"/>
      <c r="T241" s="669"/>
      <c r="U241" s="669"/>
      <c r="V241" s="669"/>
      <c r="W241" s="669"/>
      <c r="X241" s="669"/>
      <c r="Y241" s="669"/>
    </row>
    <row r="242" spans="3:25">
      <c r="C242" s="655"/>
      <c r="D242" s="669"/>
      <c r="E242" s="669"/>
      <c r="F242" s="673"/>
      <c r="G242" s="667"/>
      <c r="H242" s="668"/>
      <c r="I242" s="669"/>
      <c r="J242" s="669"/>
      <c r="K242" s="669"/>
      <c r="L242" s="669"/>
      <c r="M242" s="669"/>
      <c r="N242" s="669"/>
      <c r="O242" s="669"/>
      <c r="P242" s="669"/>
      <c r="Q242" s="669"/>
      <c r="R242" s="669"/>
      <c r="S242" s="669"/>
      <c r="T242" s="669"/>
      <c r="U242" s="669"/>
      <c r="V242" s="669"/>
      <c r="W242" s="669"/>
      <c r="X242" s="669"/>
      <c r="Y242" s="669"/>
    </row>
    <row r="243" spans="3:25">
      <c r="C243" s="655"/>
      <c r="D243" s="669"/>
      <c r="E243" s="669"/>
      <c r="F243" s="673"/>
      <c r="G243" s="667"/>
      <c r="H243" s="668"/>
      <c r="I243" s="669"/>
      <c r="J243" s="669"/>
      <c r="K243" s="669"/>
      <c r="L243" s="669"/>
      <c r="M243" s="669"/>
      <c r="N243" s="669"/>
      <c r="O243" s="669"/>
      <c r="P243" s="669"/>
      <c r="Q243" s="669"/>
      <c r="R243" s="669"/>
      <c r="S243" s="669"/>
      <c r="T243" s="669"/>
      <c r="U243" s="669"/>
      <c r="V243" s="669"/>
      <c r="W243" s="669"/>
      <c r="X243" s="669"/>
      <c r="Y243" s="669"/>
    </row>
    <row r="244" spans="3:25">
      <c r="C244" s="655"/>
      <c r="D244" s="669"/>
      <c r="E244" s="669"/>
      <c r="F244" s="673"/>
      <c r="G244" s="667"/>
      <c r="H244" s="668"/>
      <c r="I244" s="669"/>
      <c r="J244" s="669"/>
      <c r="K244" s="669"/>
      <c r="L244" s="669"/>
      <c r="M244" s="669"/>
      <c r="N244" s="669"/>
      <c r="O244" s="669"/>
      <c r="P244" s="669"/>
      <c r="Q244" s="669"/>
      <c r="R244" s="669"/>
      <c r="S244" s="669"/>
      <c r="T244" s="669"/>
      <c r="U244" s="669"/>
      <c r="V244" s="669"/>
      <c r="W244" s="669"/>
      <c r="X244" s="669"/>
      <c r="Y244" s="669"/>
    </row>
    <row r="245" spans="3:25">
      <c r="C245" s="655"/>
      <c r="D245" s="669"/>
      <c r="E245" s="669"/>
      <c r="F245" s="673"/>
      <c r="G245" s="667"/>
      <c r="H245" s="668"/>
      <c r="I245" s="669"/>
      <c r="J245" s="669"/>
      <c r="K245" s="669"/>
      <c r="L245" s="669"/>
      <c r="M245" s="669"/>
      <c r="N245" s="669"/>
      <c r="O245" s="669"/>
      <c r="P245" s="669"/>
      <c r="Q245" s="669"/>
      <c r="R245" s="669"/>
      <c r="S245" s="669"/>
      <c r="T245" s="669"/>
      <c r="U245" s="669"/>
      <c r="V245" s="669"/>
      <c r="W245" s="669"/>
      <c r="X245" s="669"/>
      <c r="Y245" s="669"/>
    </row>
    <row r="246" spans="3:25">
      <c r="C246" s="655"/>
      <c r="D246" s="669"/>
      <c r="E246" s="669"/>
      <c r="F246" s="673"/>
      <c r="G246" s="667"/>
      <c r="H246" s="668"/>
      <c r="I246" s="669"/>
      <c r="J246" s="669"/>
      <c r="K246" s="669"/>
      <c r="L246" s="669"/>
      <c r="M246" s="669"/>
      <c r="N246" s="669"/>
      <c r="O246" s="669"/>
      <c r="P246" s="669"/>
      <c r="Q246" s="669"/>
      <c r="R246" s="669"/>
      <c r="S246" s="669"/>
      <c r="T246" s="669"/>
      <c r="U246" s="669"/>
      <c r="V246" s="669"/>
      <c r="W246" s="669"/>
      <c r="X246" s="669"/>
      <c r="Y246" s="669"/>
    </row>
    <row r="247" spans="3:25">
      <c r="C247" s="655"/>
      <c r="D247" s="669"/>
      <c r="E247" s="669"/>
      <c r="F247" s="673"/>
      <c r="G247" s="667"/>
      <c r="H247" s="668"/>
      <c r="I247" s="669"/>
      <c r="J247" s="669"/>
      <c r="K247" s="669"/>
      <c r="L247" s="669"/>
      <c r="M247" s="669"/>
      <c r="N247" s="669"/>
      <c r="O247" s="669"/>
      <c r="P247" s="669"/>
      <c r="Q247" s="669"/>
      <c r="R247" s="669"/>
      <c r="S247" s="669"/>
      <c r="T247" s="669"/>
      <c r="U247" s="669"/>
      <c r="V247" s="669"/>
      <c r="W247" s="669"/>
      <c r="X247" s="669"/>
      <c r="Y247" s="669"/>
    </row>
    <row r="248" spans="3:25">
      <c r="C248" s="655"/>
      <c r="D248" s="669"/>
      <c r="E248" s="669"/>
      <c r="F248" s="673"/>
      <c r="G248" s="667"/>
      <c r="H248" s="668"/>
      <c r="I248" s="669"/>
      <c r="J248" s="669"/>
      <c r="K248" s="669"/>
      <c r="L248" s="669"/>
      <c r="M248" s="669"/>
      <c r="N248" s="669"/>
      <c r="O248" s="669"/>
      <c r="P248" s="669"/>
      <c r="Q248" s="669"/>
      <c r="R248" s="669"/>
      <c r="S248" s="669"/>
      <c r="T248" s="669"/>
      <c r="U248" s="669"/>
      <c r="V248" s="669"/>
      <c r="W248" s="669"/>
      <c r="X248" s="669"/>
      <c r="Y248" s="669"/>
    </row>
    <row r="249" spans="3:25">
      <c r="C249" s="655"/>
      <c r="D249" s="669"/>
      <c r="E249" s="669"/>
      <c r="F249" s="673"/>
      <c r="G249" s="667"/>
      <c r="H249" s="668"/>
      <c r="I249" s="669"/>
      <c r="J249" s="669"/>
      <c r="K249" s="669"/>
      <c r="L249" s="669"/>
      <c r="M249" s="669"/>
      <c r="N249" s="669"/>
      <c r="O249" s="669"/>
      <c r="P249" s="669"/>
      <c r="Q249" s="669"/>
      <c r="R249" s="669"/>
      <c r="S249" s="669"/>
      <c r="T249" s="669"/>
      <c r="U249" s="669"/>
      <c r="V249" s="669"/>
      <c r="W249" s="669"/>
      <c r="X249" s="669"/>
      <c r="Y249" s="669"/>
    </row>
    <row r="250" spans="3:25">
      <c r="C250" s="655"/>
      <c r="D250" s="669"/>
      <c r="E250" s="669"/>
      <c r="F250" s="673"/>
      <c r="G250" s="667"/>
      <c r="H250" s="668"/>
      <c r="I250" s="669"/>
      <c r="J250" s="669"/>
      <c r="K250" s="669"/>
      <c r="L250" s="669"/>
      <c r="M250" s="669"/>
      <c r="N250" s="669"/>
      <c r="O250" s="669"/>
      <c r="P250" s="669"/>
      <c r="Q250" s="669"/>
      <c r="R250" s="669"/>
      <c r="S250" s="669"/>
      <c r="T250" s="669"/>
      <c r="U250" s="669"/>
      <c r="V250" s="669"/>
      <c r="W250" s="669"/>
      <c r="X250" s="669"/>
      <c r="Y250" s="669"/>
    </row>
    <row r="251" spans="3:25">
      <c r="C251" s="655"/>
      <c r="D251" s="669"/>
      <c r="E251" s="669"/>
      <c r="F251" s="673"/>
      <c r="G251" s="667"/>
      <c r="H251" s="668"/>
      <c r="I251" s="669"/>
      <c r="J251" s="669"/>
      <c r="K251" s="669"/>
      <c r="L251" s="669"/>
      <c r="M251" s="669"/>
      <c r="N251" s="669"/>
      <c r="O251" s="669"/>
      <c r="P251" s="669"/>
      <c r="Q251" s="669"/>
      <c r="R251" s="669"/>
      <c r="S251" s="669"/>
      <c r="T251" s="669"/>
      <c r="U251" s="669"/>
      <c r="V251" s="669"/>
      <c r="W251" s="669"/>
      <c r="X251" s="669"/>
      <c r="Y251" s="669"/>
    </row>
    <row r="252" spans="3:25">
      <c r="C252" s="655"/>
      <c r="D252" s="669"/>
      <c r="E252" s="669"/>
      <c r="F252" s="673"/>
      <c r="G252" s="667"/>
      <c r="H252" s="668"/>
      <c r="I252" s="669"/>
      <c r="J252" s="669"/>
      <c r="K252" s="669"/>
      <c r="L252" s="669"/>
      <c r="M252" s="669"/>
      <c r="N252" s="669"/>
      <c r="O252" s="669"/>
      <c r="P252" s="669"/>
      <c r="Q252" s="669"/>
      <c r="R252" s="669"/>
      <c r="S252" s="669"/>
      <c r="T252" s="669"/>
      <c r="U252" s="669"/>
      <c r="V252" s="669"/>
      <c r="W252" s="669"/>
      <c r="X252" s="669"/>
      <c r="Y252" s="669"/>
    </row>
    <row r="253" spans="3:25">
      <c r="C253" s="655"/>
      <c r="D253" s="669"/>
      <c r="E253" s="669"/>
      <c r="F253" s="673"/>
      <c r="G253" s="667"/>
      <c r="H253" s="668"/>
      <c r="I253" s="669"/>
      <c r="J253" s="669"/>
      <c r="K253" s="669"/>
      <c r="L253" s="669"/>
      <c r="M253" s="669"/>
      <c r="N253" s="669"/>
      <c r="O253" s="669"/>
      <c r="P253" s="669"/>
      <c r="Q253" s="669"/>
      <c r="R253" s="669"/>
      <c r="S253" s="669"/>
      <c r="T253" s="669"/>
      <c r="U253" s="669"/>
      <c r="V253" s="669"/>
      <c r="W253" s="669"/>
      <c r="X253" s="669"/>
      <c r="Y253" s="669"/>
    </row>
    <row r="254" spans="3:25">
      <c r="C254" s="655"/>
      <c r="D254" s="669"/>
      <c r="E254" s="669"/>
      <c r="F254" s="673"/>
      <c r="G254" s="667"/>
      <c r="H254" s="668"/>
      <c r="I254" s="669"/>
      <c r="J254" s="669"/>
      <c r="K254" s="669"/>
      <c r="L254" s="669"/>
      <c r="M254" s="669"/>
      <c r="N254" s="669"/>
      <c r="O254" s="669"/>
      <c r="P254" s="669"/>
      <c r="Q254" s="669"/>
      <c r="R254" s="669"/>
      <c r="S254" s="669"/>
      <c r="T254" s="669"/>
      <c r="U254" s="669"/>
      <c r="V254" s="669"/>
      <c r="W254" s="669"/>
      <c r="X254" s="669"/>
      <c r="Y254" s="669"/>
    </row>
    <row r="255" spans="3:25">
      <c r="C255" s="655"/>
      <c r="D255" s="669"/>
      <c r="E255" s="669"/>
      <c r="F255" s="673"/>
      <c r="G255" s="667"/>
      <c r="H255" s="668"/>
      <c r="I255" s="669"/>
      <c r="J255" s="669"/>
      <c r="K255" s="669"/>
      <c r="L255" s="669"/>
      <c r="M255" s="669"/>
      <c r="N255" s="669"/>
      <c r="O255" s="669"/>
      <c r="P255" s="669"/>
      <c r="Q255" s="669"/>
      <c r="R255" s="669"/>
      <c r="S255" s="669"/>
      <c r="T255" s="669"/>
      <c r="U255" s="669"/>
      <c r="V255" s="669"/>
      <c r="W255" s="669"/>
      <c r="X255" s="669"/>
      <c r="Y255" s="669"/>
    </row>
    <row r="256" spans="3:25">
      <c r="C256" s="655"/>
      <c r="D256" s="669"/>
      <c r="E256" s="669"/>
      <c r="F256" s="673"/>
      <c r="G256" s="667"/>
      <c r="H256" s="668"/>
      <c r="I256" s="669"/>
      <c r="J256" s="669"/>
      <c r="K256" s="669"/>
      <c r="L256" s="669"/>
      <c r="M256" s="669"/>
      <c r="N256" s="669"/>
      <c r="O256" s="669"/>
      <c r="P256" s="669"/>
      <c r="Q256" s="669"/>
      <c r="R256" s="669"/>
      <c r="S256" s="669"/>
      <c r="T256" s="669"/>
      <c r="U256" s="669"/>
      <c r="V256" s="669"/>
      <c r="W256" s="669"/>
      <c r="X256" s="669"/>
      <c r="Y256" s="669"/>
    </row>
    <row r="257" spans="3:25">
      <c r="C257" s="655"/>
      <c r="D257" s="669"/>
      <c r="E257" s="669"/>
      <c r="F257" s="673"/>
      <c r="G257" s="667"/>
      <c r="H257" s="668"/>
      <c r="I257" s="669"/>
      <c r="J257" s="669"/>
      <c r="K257" s="669"/>
      <c r="L257" s="669"/>
      <c r="M257" s="669"/>
      <c r="N257" s="669"/>
      <c r="O257" s="669"/>
      <c r="P257" s="669"/>
      <c r="Q257" s="669"/>
      <c r="R257" s="669"/>
      <c r="S257" s="669"/>
      <c r="T257" s="669"/>
      <c r="U257" s="669"/>
      <c r="V257" s="669"/>
      <c r="W257" s="669"/>
      <c r="X257" s="669"/>
      <c r="Y257" s="669"/>
    </row>
    <row r="258" spans="3:25">
      <c r="C258" s="655"/>
      <c r="D258" s="669"/>
      <c r="E258" s="669"/>
      <c r="F258" s="673"/>
      <c r="G258" s="667"/>
      <c r="H258" s="668"/>
      <c r="I258" s="669"/>
      <c r="J258" s="669"/>
      <c r="K258" s="669"/>
      <c r="L258" s="669"/>
      <c r="M258" s="669"/>
      <c r="N258" s="669"/>
      <c r="O258" s="669"/>
      <c r="P258" s="669"/>
      <c r="Q258" s="669"/>
      <c r="R258" s="669"/>
      <c r="S258" s="669"/>
      <c r="T258" s="669"/>
      <c r="U258" s="669"/>
      <c r="V258" s="669"/>
      <c r="W258" s="669"/>
      <c r="X258" s="669"/>
      <c r="Y258" s="669"/>
    </row>
    <row r="259" spans="3:25">
      <c r="C259" s="655"/>
      <c r="D259" s="669"/>
      <c r="E259" s="669"/>
      <c r="F259" s="673"/>
      <c r="G259" s="667"/>
      <c r="H259" s="668"/>
      <c r="I259" s="669"/>
      <c r="J259" s="669"/>
      <c r="K259" s="669"/>
      <c r="L259" s="669"/>
      <c r="M259" s="669"/>
      <c r="N259" s="669"/>
      <c r="O259" s="669"/>
      <c r="P259" s="669"/>
      <c r="Q259" s="669"/>
      <c r="R259" s="669"/>
      <c r="S259" s="669"/>
      <c r="T259" s="669"/>
      <c r="U259" s="669"/>
      <c r="V259" s="669"/>
      <c r="W259" s="669"/>
      <c r="X259" s="669"/>
      <c r="Y259" s="669"/>
    </row>
    <row r="260" spans="3:25">
      <c r="C260" s="655"/>
      <c r="D260" s="669"/>
      <c r="E260" s="669"/>
      <c r="F260" s="673"/>
      <c r="G260" s="667"/>
      <c r="H260" s="668"/>
      <c r="I260" s="669"/>
      <c r="J260" s="669"/>
      <c r="K260" s="669"/>
      <c r="L260" s="669"/>
      <c r="M260" s="669"/>
      <c r="N260" s="669"/>
      <c r="O260" s="669"/>
      <c r="P260" s="669"/>
      <c r="Q260" s="669"/>
      <c r="R260" s="669"/>
      <c r="S260" s="669"/>
      <c r="T260" s="669"/>
      <c r="U260" s="669"/>
      <c r="V260" s="669"/>
      <c r="W260" s="669"/>
      <c r="X260" s="669"/>
      <c r="Y260" s="669"/>
    </row>
    <row r="261" spans="3:25">
      <c r="C261" s="655"/>
      <c r="D261" s="669"/>
      <c r="E261" s="669"/>
      <c r="F261" s="673"/>
      <c r="G261" s="667"/>
      <c r="H261" s="668"/>
      <c r="I261" s="669"/>
      <c r="J261" s="669"/>
      <c r="K261" s="669"/>
      <c r="L261" s="669"/>
      <c r="M261" s="669"/>
      <c r="N261" s="669"/>
      <c r="O261" s="669"/>
      <c r="P261" s="669"/>
      <c r="Q261" s="669"/>
      <c r="R261" s="669"/>
      <c r="S261" s="669"/>
      <c r="T261" s="669"/>
      <c r="U261" s="669"/>
      <c r="V261" s="669"/>
      <c r="W261" s="669"/>
      <c r="X261" s="669"/>
      <c r="Y261" s="669"/>
    </row>
    <row r="262" spans="3:25">
      <c r="C262" s="655"/>
      <c r="D262" s="669"/>
      <c r="E262" s="669"/>
      <c r="F262" s="673"/>
      <c r="G262" s="667"/>
      <c r="H262" s="668"/>
      <c r="I262" s="669"/>
      <c r="J262" s="669"/>
      <c r="K262" s="669"/>
      <c r="L262" s="669"/>
      <c r="M262" s="669"/>
      <c r="N262" s="669"/>
      <c r="O262" s="669"/>
      <c r="P262" s="669"/>
      <c r="Q262" s="669"/>
      <c r="R262" s="669"/>
      <c r="S262" s="669"/>
      <c r="T262" s="669"/>
      <c r="U262" s="669"/>
      <c r="V262" s="669"/>
      <c r="W262" s="669"/>
      <c r="X262" s="669"/>
      <c r="Y262" s="669"/>
    </row>
    <row r="263" spans="3:25">
      <c r="C263" s="655"/>
      <c r="D263" s="669"/>
      <c r="E263" s="669"/>
      <c r="F263" s="673"/>
      <c r="G263" s="667"/>
      <c r="H263" s="668"/>
      <c r="I263" s="669"/>
      <c r="J263" s="669"/>
      <c r="K263" s="669"/>
      <c r="L263" s="669"/>
      <c r="M263" s="669"/>
      <c r="N263" s="669"/>
      <c r="O263" s="669"/>
      <c r="P263" s="669"/>
      <c r="Q263" s="669"/>
      <c r="R263" s="669"/>
      <c r="S263" s="669"/>
      <c r="T263" s="669"/>
      <c r="U263" s="669"/>
      <c r="V263" s="669"/>
      <c r="W263" s="669"/>
      <c r="X263" s="669"/>
      <c r="Y263" s="669"/>
    </row>
    <row r="264" spans="3:25">
      <c r="C264" s="655"/>
      <c r="D264" s="669"/>
      <c r="E264" s="669"/>
      <c r="F264" s="673"/>
      <c r="G264" s="667"/>
      <c r="H264" s="668"/>
      <c r="I264" s="669"/>
      <c r="J264" s="669"/>
      <c r="K264" s="669"/>
      <c r="L264" s="669"/>
      <c r="M264" s="669"/>
      <c r="N264" s="669"/>
      <c r="O264" s="669"/>
      <c r="P264" s="669"/>
      <c r="Q264" s="669"/>
      <c r="R264" s="669"/>
      <c r="S264" s="669"/>
      <c r="T264" s="669"/>
      <c r="U264" s="669"/>
      <c r="V264" s="669"/>
      <c r="W264" s="669"/>
      <c r="X264" s="669"/>
      <c r="Y264" s="669"/>
    </row>
    <row r="265" spans="3:25">
      <c r="C265" s="655"/>
      <c r="D265" s="669"/>
      <c r="E265" s="669"/>
      <c r="F265" s="673"/>
      <c r="G265" s="667"/>
      <c r="H265" s="668"/>
      <c r="I265" s="669"/>
      <c r="J265" s="669"/>
      <c r="K265" s="669"/>
      <c r="L265" s="669"/>
      <c r="M265" s="669"/>
      <c r="N265" s="669"/>
      <c r="O265" s="669"/>
      <c r="P265" s="669"/>
      <c r="Q265" s="669"/>
      <c r="R265" s="669"/>
      <c r="S265" s="669"/>
      <c r="T265" s="669"/>
      <c r="U265" s="669"/>
      <c r="V265" s="669"/>
      <c r="W265" s="669"/>
      <c r="X265" s="669"/>
      <c r="Y265" s="669"/>
    </row>
    <row r="266" spans="3:25">
      <c r="C266" s="655"/>
      <c r="D266" s="669"/>
      <c r="E266" s="669"/>
      <c r="F266" s="673"/>
      <c r="G266" s="667"/>
      <c r="H266" s="668"/>
      <c r="I266" s="669"/>
      <c r="J266" s="669"/>
      <c r="K266" s="669"/>
      <c r="L266" s="669"/>
      <c r="M266" s="669"/>
      <c r="N266" s="669"/>
      <c r="O266" s="669"/>
      <c r="P266" s="669"/>
      <c r="Q266" s="669"/>
      <c r="R266" s="669"/>
      <c r="S266" s="669"/>
      <c r="T266" s="669"/>
      <c r="U266" s="669"/>
      <c r="V266" s="669"/>
      <c r="W266" s="669"/>
      <c r="X266" s="669"/>
      <c r="Y266" s="669"/>
    </row>
    <row r="267" spans="3:25">
      <c r="C267" s="655"/>
      <c r="D267" s="669"/>
      <c r="E267" s="669"/>
      <c r="F267" s="673"/>
      <c r="G267" s="667"/>
      <c r="H267" s="668"/>
      <c r="I267" s="669"/>
      <c r="J267" s="669"/>
      <c r="K267" s="669"/>
      <c r="L267" s="669"/>
      <c r="M267" s="669"/>
      <c r="N267" s="669"/>
      <c r="O267" s="669"/>
      <c r="P267" s="669"/>
      <c r="Q267" s="669"/>
      <c r="R267" s="669"/>
      <c r="S267" s="669"/>
      <c r="T267" s="669"/>
      <c r="U267" s="669"/>
      <c r="V267" s="669"/>
      <c r="W267" s="669"/>
      <c r="X267" s="669"/>
      <c r="Y267" s="669"/>
    </row>
    <row r="268" spans="3:25">
      <c r="C268" s="655"/>
      <c r="D268" s="669"/>
      <c r="E268" s="669"/>
      <c r="F268" s="673"/>
      <c r="G268" s="667"/>
      <c r="H268" s="668"/>
      <c r="I268" s="669"/>
      <c r="J268" s="669"/>
      <c r="K268" s="669"/>
      <c r="L268" s="669"/>
      <c r="M268" s="669"/>
      <c r="N268" s="669"/>
      <c r="O268" s="669"/>
      <c r="P268" s="669"/>
      <c r="Q268" s="669"/>
      <c r="R268" s="669"/>
      <c r="S268" s="669"/>
      <c r="T268" s="669"/>
      <c r="U268" s="669"/>
      <c r="V268" s="669"/>
      <c r="W268" s="669"/>
      <c r="X268" s="669"/>
      <c r="Y268" s="669"/>
    </row>
  </sheetData>
  <mergeCells count="8">
    <mergeCell ref="C71:C73"/>
    <mergeCell ref="D71:E73"/>
    <mergeCell ref="C2:E2"/>
    <mergeCell ref="C3:E3"/>
    <mergeCell ref="C4:E4"/>
    <mergeCell ref="C5:E5"/>
    <mergeCell ref="C6:E6"/>
    <mergeCell ref="C66:E66"/>
  </mergeCells>
  <printOptions horizontalCentered="1"/>
  <pageMargins left="0.31496062992125984" right="0.23622047244094491" top="0.43307086614173229" bottom="0.27559055118110237" header="0.31496062992125984" footer="0.31496062992125984"/>
  <pageSetup scale="85"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pageSetUpPr fitToPage="1"/>
  </sheetPr>
  <dimension ref="B1:H75"/>
  <sheetViews>
    <sheetView showGridLines="0" view="pageBreakPreview" topLeftCell="B1" zoomScaleNormal="110" zoomScaleSheetLayoutView="100" zoomScalePageLayoutView="110" workbookViewId="0">
      <selection activeCell="B2" sqref="B2:D2"/>
    </sheetView>
  </sheetViews>
  <sheetFormatPr baseColWidth="10" defaultColWidth="14.28515625" defaultRowHeight="12.75"/>
  <cols>
    <col min="1" max="1" width="2.42578125" style="549" customWidth="1"/>
    <col min="2" max="2" width="108.28515625" style="549" customWidth="1"/>
    <col min="3" max="3" width="21.85546875" style="549" customWidth="1"/>
    <col min="4" max="4" width="21.85546875" style="650" customWidth="1"/>
    <col min="5" max="5" width="4.7109375" style="650" customWidth="1"/>
    <col min="6" max="6" width="0.28515625" style="650" customWidth="1"/>
    <col min="7" max="7" width="12.140625" style="650" customWidth="1"/>
    <col min="8" max="21" width="12.140625" style="549" customWidth="1"/>
    <col min="22" max="16384" width="14.28515625" style="549"/>
  </cols>
  <sheetData>
    <row r="1" spans="2:4" ht="22.5" customHeight="1"/>
    <row r="2" spans="2:4">
      <c r="B2" s="1672" t="s">
        <v>284</v>
      </c>
      <c r="C2" s="1672"/>
      <c r="D2" s="1672"/>
    </row>
    <row r="3" spans="2:4">
      <c r="B3" s="1672" t="s">
        <v>1002</v>
      </c>
      <c r="C3" s="1672"/>
      <c r="D3" s="1672"/>
    </row>
    <row r="4" spans="2:4">
      <c r="B4" s="1672" t="s">
        <v>270</v>
      </c>
      <c r="C4" s="1672"/>
      <c r="D4" s="1672"/>
    </row>
    <row r="5" spans="2:4">
      <c r="B5" s="1672" t="s">
        <v>279</v>
      </c>
      <c r="C5" s="1672"/>
      <c r="D5" s="1672"/>
    </row>
    <row r="6" spans="2:4">
      <c r="B6" s="1673" t="s">
        <v>264</v>
      </c>
      <c r="C6" s="1673"/>
      <c r="D6" s="1673"/>
    </row>
    <row r="7" spans="2:4">
      <c r="B7" s="553"/>
      <c r="C7" s="553"/>
      <c r="D7" s="553"/>
    </row>
    <row r="8" spans="2:4" ht="25.5" customHeight="1">
      <c r="B8" s="686" t="s">
        <v>0</v>
      </c>
      <c r="C8" s="687">
        <v>2023</v>
      </c>
      <c r="D8" s="688">
        <v>2022</v>
      </c>
    </row>
    <row r="9" spans="2:4" ht="8.25" customHeight="1">
      <c r="B9" s="689"/>
      <c r="C9" s="690"/>
      <c r="D9" s="691"/>
    </row>
    <row r="10" spans="2:4" ht="15.75" customHeight="1">
      <c r="B10" s="692" t="s">
        <v>122</v>
      </c>
      <c r="C10" s="693"/>
      <c r="D10" s="694"/>
    </row>
    <row r="11" spans="2:4" ht="15.75" customHeight="1">
      <c r="B11" s="695" t="s">
        <v>112</v>
      </c>
      <c r="C11" s="696">
        <v>42880576303.039993</v>
      </c>
      <c r="D11" s="697">
        <v>32991646446.799995</v>
      </c>
    </row>
    <row r="12" spans="2:4" ht="15.75" customHeight="1">
      <c r="B12" s="698" t="s">
        <v>57</v>
      </c>
      <c r="C12" s="699">
        <v>1846163237</v>
      </c>
      <c r="D12" s="700">
        <v>1621870627</v>
      </c>
    </row>
    <row r="13" spans="2:4" ht="33" customHeight="1">
      <c r="B13" s="698" t="s">
        <v>58</v>
      </c>
      <c r="C13" s="699">
        <v>0</v>
      </c>
      <c r="D13" s="700">
        <v>0</v>
      </c>
    </row>
    <row r="14" spans="2:4" ht="15.75" customHeight="1">
      <c r="B14" s="698" t="s">
        <v>59</v>
      </c>
      <c r="C14" s="699">
        <v>0</v>
      </c>
      <c r="D14" s="700">
        <v>0</v>
      </c>
    </row>
    <row r="15" spans="2:4" ht="15.75" customHeight="1">
      <c r="B15" s="698" t="s">
        <v>60</v>
      </c>
      <c r="C15" s="699">
        <v>2250191609.21</v>
      </c>
      <c r="D15" s="700">
        <v>1913333053</v>
      </c>
    </row>
    <row r="16" spans="2:4" ht="15.75" customHeight="1">
      <c r="B16" s="698" t="s">
        <v>61</v>
      </c>
      <c r="C16" s="699">
        <v>601268083.21000004</v>
      </c>
      <c r="D16" s="700">
        <v>266343422</v>
      </c>
    </row>
    <row r="17" spans="2:8" ht="15.75" customHeight="1">
      <c r="B17" s="698" t="s">
        <v>62</v>
      </c>
      <c r="C17" s="699">
        <v>352780906.21000004</v>
      </c>
      <c r="D17" s="700">
        <v>164144808</v>
      </c>
    </row>
    <row r="18" spans="2:8" ht="15.75" customHeight="1">
      <c r="B18" s="698" t="s">
        <v>63</v>
      </c>
      <c r="C18" s="699">
        <v>0</v>
      </c>
      <c r="D18" s="700">
        <v>0</v>
      </c>
    </row>
    <row r="19" spans="2:8" ht="24.75" customHeight="1">
      <c r="B19" s="701" t="s">
        <v>123</v>
      </c>
      <c r="C19" s="702">
        <v>91962632303.619995</v>
      </c>
      <c r="D19" s="703">
        <v>84749653059.399994</v>
      </c>
      <c r="E19" s="704"/>
    </row>
    <row r="20" spans="2:8" ht="15.75" customHeight="1">
      <c r="B20" s="698" t="s">
        <v>124</v>
      </c>
      <c r="C20" s="702">
        <v>-56622112111.790001</v>
      </c>
      <c r="D20" s="703">
        <v>-55776080350</v>
      </c>
    </row>
    <row r="21" spans="2:8" ht="15.75" customHeight="1">
      <c r="B21" s="698" t="s">
        <v>125</v>
      </c>
      <c r="C21" s="699">
        <v>2489652275.5799909</v>
      </c>
      <c r="D21" s="700">
        <v>52381827.399999999</v>
      </c>
    </row>
    <row r="22" spans="2:8" ht="15.75" customHeight="1">
      <c r="B22" s="695" t="s">
        <v>113</v>
      </c>
      <c r="C22" s="696">
        <v>34887562338.769997</v>
      </c>
      <c r="D22" s="697">
        <v>31405749429</v>
      </c>
    </row>
    <row r="23" spans="2:8" ht="15.75" customHeight="1">
      <c r="B23" s="698" t="s">
        <v>75</v>
      </c>
      <c r="C23" s="699">
        <v>7084257272.8500004</v>
      </c>
      <c r="D23" s="700">
        <v>5952319076</v>
      </c>
    </row>
    <row r="24" spans="2:8" ht="15.75" customHeight="1">
      <c r="B24" s="698" t="s">
        <v>76</v>
      </c>
      <c r="C24" s="699">
        <v>994749753.09000003</v>
      </c>
      <c r="D24" s="700">
        <v>499196329</v>
      </c>
    </row>
    <row r="25" spans="2:8" ht="15.75" customHeight="1">
      <c r="B25" s="698" t="s">
        <v>77</v>
      </c>
      <c r="C25" s="699">
        <v>2618294828.7399998</v>
      </c>
      <c r="D25" s="700">
        <v>2434852829</v>
      </c>
    </row>
    <row r="26" spans="2:8" ht="15.75" customHeight="1">
      <c r="B26" s="698" t="s">
        <v>79</v>
      </c>
      <c r="C26" s="699">
        <v>2681039.83</v>
      </c>
      <c r="D26" s="700">
        <v>521682761</v>
      </c>
    </row>
    <row r="27" spans="2:8" ht="15.75" customHeight="1">
      <c r="B27" s="698" t="s">
        <v>126</v>
      </c>
      <c r="C27" s="699">
        <v>213407298.34999999</v>
      </c>
      <c r="D27" s="700">
        <v>676969395</v>
      </c>
    </row>
    <row r="28" spans="2:8" ht="15.75" customHeight="1">
      <c r="B28" s="698" t="s">
        <v>127</v>
      </c>
      <c r="C28" s="699">
        <v>45549949.640000001</v>
      </c>
      <c r="D28" s="700">
        <v>30351796</v>
      </c>
      <c r="H28" s="650"/>
    </row>
    <row r="29" spans="2:8" ht="15.75" customHeight="1">
      <c r="B29" s="698" t="s">
        <v>82</v>
      </c>
      <c r="C29" s="699">
        <v>582750781.64999998</v>
      </c>
      <c r="D29" s="700">
        <v>324798592</v>
      </c>
    </row>
    <row r="30" spans="2:8" ht="15.75" customHeight="1">
      <c r="B30" s="698" t="s">
        <v>83</v>
      </c>
      <c r="C30" s="699">
        <v>521335721.60000002</v>
      </c>
      <c r="D30" s="700">
        <v>489418804</v>
      </c>
      <c r="H30" s="650"/>
    </row>
    <row r="31" spans="2:8" ht="15.75" customHeight="1">
      <c r="B31" s="698" t="s">
        <v>84</v>
      </c>
      <c r="C31" s="699">
        <v>222867990.13</v>
      </c>
      <c r="D31" s="700">
        <v>44698039</v>
      </c>
      <c r="E31" s="705"/>
    </row>
    <row r="32" spans="2:8" ht="15.75" customHeight="1">
      <c r="B32" s="698" t="s">
        <v>128</v>
      </c>
      <c r="C32" s="699">
        <v>0</v>
      </c>
      <c r="D32" s="700">
        <v>0</v>
      </c>
      <c r="E32" s="705"/>
    </row>
    <row r="33" spans="2:8" ht="15.75" customHeight="1">
      <c r="B33" s="698" t="s">
        <v>86</v>
      </c>
      <c r="C33" s="699">
        <v>0</v>
      </c>
      <c r="D33" s="700">
        <v>15000000</v>
      </c>
    </row>
    <row r="34" spans="2:8" ht="15.75" customHeight="1">
      <c r="B34" s="698" t="s">
        <v>87</v>
      </c>
      <c r="C34" s="699">
        <v>0</v>
      </c>
      <c r="D34" s="700">
        <v>0</v>
      </c>
      <c r="H34" s="650"/>
    </row>
    <row r="35" spans="2:8" ht="15.75" customHeight="1">
      <c r="B35" s="698" t="s">
        <v>129</v>
      </c>
      <c r="C35" s="699">
        <v>7811057529.4799995</v>
      </c>
      <c r="D35" s="700">
        <v>7076573375</v>
      </c>
    </row>
    <row r="36" spans="2:8" ht="15.75" customHeight="1">
      <c r="B36" s="698" t="s">
        <v>41</v>
      </c>
      <c r="C36" s="699">
        <v>12361488348.549999</v>
      </c>
      <c r="D36" s="700">
        <v>10548014174</v>
      </c>
    </row>
    <row r="37" spans="2:8" ht="15.75" customHeight="1">
      <c r="B37" s="698" t="s">
        <v>90</v>
      </c>
      <c r="C37" s="699">
        <v>46205067.270000003</v>
      </c>
      <c r="D37" s="700">
        <v>43762075</v>
      </c>
    </row>
    <row r="38" spans="2:8" ht="15.75" customHeight="1">
      <c r="B38" s="698" t="s">
        <v>130</v>
      </c>
      <c r="C38" s="699">
        <v>2382916757.5899954</v>
      </c>
      <c r="D38" s="700">
        <v>2748112184</v>
      </c>
    </row>
    <row r="39" spans="2:8" ht="15.75" customHeight="1">
      <c r="B39" s="706" t="s">
        <v>131</v>
      </c>
      <c r="C39" s="696">
        <v>7993013964.2699966</v>
      </c>
      <c r="D39" s="697">
        <v>1585897017.7999954</v>
      </c>
    </row>
    <row r="40" spans="2:8" ht="8.25" customHeight="1">
      <c r="B40" s="689"/>
      <c r="C40" s="693"/>
      <c r="D40" s="694"/>
      <c r="G40" s="707"/>
      <c r="H40" s="707"/>
    </row>
    <row r="41" spans="2:8" ht="15.75" customHeight="1">
      <c r="B41" s="706" t="s">
        <v>132</v>
      </c>
      <c r="C41" s="696"/>
      <c r="D41" s="697"/>
    </row>
    <row r="42" spans="2:8" ht="15.75" customHeight="1">
      <c r="B42" s="695" t="s">
        <v>112</v>
      </c>
      <c r="C42" s="696">
        <v>0</v>
      </c>
      <c r="D42" s="697">
        <v>2424605161</v>
      </c>
    </row>
    <row r="43" spans="2:8" ht="15.75" customHeight="1">
      <c r="B43" s="698" t="s">
        <v>26</v>
      </c>
      <c r="C43" s="699">
        <v>0</v>
      </c>
      <c r="D43" s="700">
        <v>0</v>
      </c>
      <c r="H43" s="650"/>
    </row>
    <row r="44" spans="2:8" ht="15.75" customHeight="1">
      <c r="B44" s="698" t="s">
        <v>133</v>
      </c>
      <c r="C44" s="699">
        <v>0</v>
      </c>
      <c r="D44" s="700">
        <v>178980095</v>
      </c>
      <c r="H44" s="650"/>
    </row>
    <row r="45" spans="2:8" ht="15.75" customHeight="1">
      <c r="B45" s="698" t="s">
        <v>134</v>
      </c>
      <c r="C45" s="699">
        <v>0</v>
      </c>
      <c r="D45" s="700">
        <v>2245625066</v>
      </c>
    </row>
    <row r="46" spans="2:8" ht="15.75" customHeight="1">
      <c r="B46" s="695" t="s">
        <v>113</v>
      </c>
      <c r="C46" s="696">
        <v>463633853.2300002</v>
      </c>
      <c r="D46" s="697">
        <v>4128106528</v>
      </c>
    </row>
    <row r="47" spans="2:8" ht="15.75" customHeight="1">
      <c r="B47" s="698" t="s">
        <v>26</v>
      </c>
      <c r="C47" s="699">
        <v>244238014.83000016</v>
      </c>
      <c r="D47" s="700">
        <v>3247375529</v>
      </c>
    </row>
    <row r="48" spans="2:8" ht="15.75" customHeight="1">
      <c r="B48" s="698" t="s">
        <v>133</v>
      </c>
      <c r="C48" s="699">
        <v>189403310.34999999</v>
      </c>
      <c r="D48" s="700">
        <v>0</v>
      </c>
    </row>
    <row r="49" spans="2:6" ht="15.75" customHeight="1">
      <c r="B49" s="698" t="s">
        <v>275</v>
      </c>
      <c r="C49" s="699">
        <v>29992528.050000004</v>
      </c>
      <c r="D49" s="700">
        <v>880730999</v>
      </c>
    </row>
    <row r="50" spans="2:6" ht="15.75" customHeight="1">
      <c r="B50" s="706" t="s">
        <v>237</v>
      </c>
      <c r="C50" s="696">
        <v>-463633853.2300002</v>
      </c>
      <c r="D50" s="697">
        <v>-1703501367</v>
      </c>
    </row>
    <row r="51" spans="2:6" ht="8.25" customHeight="1">
      <c r="B51" s="689"/>
      <c r="C51" s="693"/>
      <c r="D51" s="694"/>
    </row>
    <row r="52" spans="2:6" ht="15.75" customHeight="1">
      <c r="B52" s="706" t="s">
        <v>238</v>
      </c>
      <c r="C52" s="699"/>
      <c r="D52" s="700"/>
    </row>
    <row r="53" spans="2:6" ht="15.75" customHeight="1">
      <c r="B53" s="695" t="s">
        <v>112</v>
      </c>
      <c r="C53" s="696">
        <v>2137322.6799999475</v>
      </c>
      <c r="D53" s="697">
        <v>8772246779</v>
      </c>
    </row>
    <row r="54" spans="2:6" ht="15.75" customHeight="1">
      <c r="B54" s="698" t="s">
        <v>239</v>
      </c>
      <c r="C54" s="699">
        <v>0</v>
      </c>
      <c r="D54" s="700">
        <v>0</v>
      </c>
    </row>
    <row r="55" spans="2:6" ht="15.75" customHeight="1">
      <c r="B55" s="708" t="s">
        <v>135</v>
      </c>
      <c r="C55" s="699">
        <v>2137322.6799999475</v>
      </c>
      <c r="D55" s="700">
        <v>1073667385</v>
      </c>
    </row>
    <row r="56" spans="2:6" ht="15.75" customHeight="1">
      <c r="B56" s="708" t="s">
        <v>136</v>
      </c>
      <c r="C56" s="699">
        <v>0</v>
      </c>
      <c r="D56" s="700">
        <v>0</v>
      </c>
    </row>
    <row r="57" spans="2:6" ht="15.75" customHeight="1">
      <c r="B57" s="698" t="s">
        <v>137</v>
      </c>
      <c r="C57" s="699">
        <v>0</v>
      </c>
      <c r="D57" s="700">
        <v>7698579394</v>
      </c>
    </row>
    <row r="58" spans="2:6" ht="15.75" customHeight="1">
      <c r="B58" s="695" t="s">
        <v>113</v>
      </c>
      <c r="C58" s="696">
        <v>2404881079.7399998</v>
      </c>
      <c r="D58" s="697">
        <v>8069972503</v>
      </c>
      <c r="E58" s="709"/>
    </row>
    <row r="59" spans="2:6" ht="15.75" customHeight="1">
      <c r="B59" s="698" t="s">
        <v>138</v>
      </c>
      <c r="C59" s="699">
        <v>0</v>
      </c>
      <c r="D59" s="700">
        <v>0</v>
      </c>
    </row>
    <row r="60" spans="2:6" ht="15.75" customHeight="1">
      <c r="B60" s="708" t="s">
        <v>135</v>
      </c>
      <c r="C60" s="699">
        <v>2404881079.7399998</v>
      </c>
      <c r="D60" s="700">
        <v>0</v>
      </c>
    </row>
    <row r="61" spans="2:6" ht="15.75" customHeight="1">
      <c r="B61" s="708" t="s">
        <v>136</v>
      </c>
      <c r="C61" s="699">
        <v>0</v>
      </c>
      <c r="D61" s="700">
        <v>0</v>
      </c>
      <c r="E61" s="709"/>
    </row>
    <row r="62" spans="2:6" ht="15.75" customHeight="1">
      <c r="B62" s="698" t="s">
        <v>139</v>
      </c>
      <c r="C62" s="699">
        <v>0</v>
      </c>
      <c r="D62" s="700">
        <v>8069972503</v>
      </c>
      <c r="E62" s="709"/>
    </row>
    <row r="63" spans="2:6" ht="15.75" customHeight="1">
      <c r="B63" s="706" t="s">
        <v>140</v>
      </c>
      <c r="C63" s="696">
        <v>-2402743757.0599999</v>
      </c>
      <c r="D63" s="697">
        <v>702274276</v>
      </c>
      <c r="E63" s="709"/>
      <c r="F63" s="709"/>
    </row>
    <row r="64" spans="2:6" ht="8.25" customHeight="1">
      <c r="B64" s="689"/>
      <c r="C64" s="693"/>
      <c r="D64" s="694"/>
    </row>
    <row r="65" spans="2:6" ht="15.75" customHeight="1">
      <c r="B65" s="706" t="s">
        <v>141</v>
      </c>
      <c r="C65" s="696">
        <v>5126636353.9799957</v>
      </c>
      <c r="D65" s="697">
        <v>584669926.79999542</v>
      </c>
      <c r="E65" s="709"/>
      <c r="F65" s="709"/>
    </row>
    <row r="66" spans="2:6" ht="8.25" customHeight="1">
      <c r="B66" s="689"/>
      <c r="C66" s="693"/>
      <c r="D66" s="694"/>
    </row>
    <row r="67" spans="2:6" ht="15.75" customHeight="1">
      <c r="B67" s="706" t="s">
        <v>142</v>
      </c>
      <c r="C67" s="696">
        <v>2434194320.2800002</v>
      </c>
      <c r="D67" s="697">
        <v>1849524394</v>
      </c>
      <c r="E67" s="709"/>
      <c r="F67" s="709"/>
    </row>
    <row r="68" spans="2:6" ht="15.75" customHeight="1">
      <c r="B68" s="706" t="s">
        <v>143</v>
      </c>
      <c r="C68" s="696">
        <v>7560830673.4799995</v>
      </c>
      <c r="D68" s="697">
        <v>2434194319.7999954</v>
      </c>
      <c r="E68" s="709"/>
    </row>
    <row r="69" spans="2:6" ht="8.25" customHeight="1">
      <c r="B69" s="710"/>
      <c r="C69" s="711"/>
      <c r="D69" s="712"/>
    </row>
    <row r="70" spans="2:6">
      <c r="B70" s="595" t="s">
        <v>54</v>
      </c>
      <c r="C70" s="713"/>
      <c r="D70" s="714"/>
    </row>
    <row r="71" spans="2:6">
      <c r="B71" s="713"/>
      <c r="C71" s="713"/>
      <c r="D71" s="714"/>
    </row>
    <row r="72" spans="2:6">
      <c r="B72" s="713"/>
      <c r="C72" s="713"/>
      <c r="D72" s="714"/>
    </row>
    <row r="73" spans="2:6">
      <c r="B73" s="1680"/>
      <c r="C73" s="1680"/>
      <c r="D73" s="1681"/>
    </row>
    <row r="74" spans="2:6">
      <c r="B74" s="1677"/>
      <c r="C74" s="1677"/>
      <c r="D74" s="1681"/>
    </row>
    <row r="75" spans="2:6">
      <c r="B75" s="1677"/>
      <c r="C75" s="1677"/>
      <c r="D75" s="1681"/>
    </row>
  </sheetData>
  <mergeCells count="7">
    <mergeCell ref="B73:B75"/>
    <mergeCell ref="C73:D75"/>
    <mergeCell ref="B2:D2"/>
    <mergeCell ref="B3:D3"/>
    <mergeCell ref="B4:D4"/>
    <mergeCell ref="B5:D5"/>
    <mergeCell ref="B6:D6"/>
  </mergeCells>
  <printOptions horizontalCentered="1"/>
  <pageMargins left="0.31496062992125984" right="0.23622047244094491" top="0.43307086614173229" bottom="0.27559055118110237" header="0.31496062992125984" footer="0.31496062992125984"/>
  <pageSetup scale="64"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44546A"/>
    <pageSetUpPr fitToPage="1"/>
  </sheetPr>
  <dimension ref="B1:U235"/>
  <sheetViews>
    <sheetView showGridLines="0" view="pageBreakPreview" topLeftCell="C1" zoomScaleNormal="115" zoomScaleSheetLayoutView="100" zoomScalePageLayoutView="115" workbookViewId="0">
      <selection activeCell="G15" sqref="G15"/>
    </sheetView>
  </sheetViews>
  <sheetFormatPr baseColWidth="10" defaultColWidth="14.28515625" defaultRowHeight="12"/>
  <cols>
    <col min="1" max="1" width="2.42578125" style="716" customWidth="1"/>
    <col min="2" max="2" width="44" style="715" customWidth="1"/>
    <col min="3" max="7" width="16.28515625" style="716" customWidth="1"/>
    <col min="8" max="8" width="2.140625" style="716" customWidth="1"/>
    <col min="9" max="9" width="13.28515625" style="716" bestFit="1" customWidth="1"/>
    <col min="10" max="10" width="15" style="716" bestFit="1" customWidth="1"/>
    <col min="11" max="21" width="8" style="716" customWidth="1"/>
    <col min="22" max="16384" width="14.28515625" style="716"/>
  </cols>
  <sheetData>
    <row r="1" spans="2:21" ht="22.5" customHeight="1"/>
    <row r="2" spans="2:21" ht="12.75" customHeight="1">
      <c r="B2" s="1672" t="s">
        <v>284</v>
      </c>
      <c r="C2" s="1672"/>
      <c r="D2" s="1672"/>
      <c r="E2" s="1672"/>
      <c r="F2" s="1672"/>
      <c r="G2" s="1672"/>
    </row>
    <row r="3" spans="2:21" ht="12.75">
      <c r="B3" s="1672" t="s">
        <v>1002</v>
      </c>
      <c r="C3" s="1672"/>
      <c r="D3" s="1672"/>
      <c r="E3" s="1672"/>
      <c r="F3" s="1672"/>
      <c r="G3" s="1672"/>
    </row>
    <row r="4" spans="2:21" ht="12.75">
      <c r="B4" s="1672" t="s">
        <v>271</v>
      </c>
      <c r="C4" s="1672"/>
      <c r="D4" s="1672"/>
      <c r="E4" s="1672"/>
      <c r="F4" s="1672"/>
      <c r="G4" s="1672"/>
    </row>
    <row r="5" spans="2:21" ht="12.75">
      <c r="B5" s="1672" t="s">
        <v>279</v>
      </c>
      <c r="C5" s="1672"/>
      <c r="D5" s="1672"/>
      <c r="E5" s="1672"/>
      <c r="F5" s="1672"/>
      <c r="G5" s="1672"/>
    </row>
    <row r="6" spans="2:21" ht="12.75">
      <c r="B6" s="1673" t="s">
        <v>264</v>
      </c>
      <c r="C6" s="1673"/>
      <c r="D6" s="1673"/>
      <c r="E6" s="1673"/>
      <c r="F6" s="1673"/>
      <c r="G6" s="1673"/>
    </row>
    <row r="7" spans="2:21" ht="12.75">
      <c r="B7" s="553"/>
      <c r="C7" s="553"/>
      <c r="D7" s="553"/>
      <c r="E7" s="553"/>
      <c r="F7" s="553"/>
      <c r="G7" s="553"/>
    </row>
    <row r="8" spans="2:21" s="715" customFormat="1" ht="53.25" customHeight="1">
      <c r="B8" s="717" t="s">
        <v>0</v>
      </c>
      <c r="C8" s="718" t="s">
        <v>144</v>
      </c>
      <c r="D8" s="719" t="s">
        <v>241</v>
      </c>
      <c r="E8" s="719" t="s">
        <v>145</v>
      </c>
      <c r="F8" s="718" t="s">
        <v>242</v>
      </c>
      <c r="G8" s="719" t="s">
        <v>243</v>
      </c>
      <c r="H8" s="720"/>
      <c r="I8" s="720"/>
      <c r="J8" s="721"/>
      <c r="K8" s="720"/>
      <c r="L8" s="720"/>
      <c r="M8" s="720"/>
      <c r="N8" s="720"/>
      <c r="O8" s="720"/>
      <c r="P8" s="720"/>
      <c r="Q8" s="720"/>
      <c r="R8" s="720"/>
      <c r="S8" s="720"/>
      <c r="T8" s="720"/>
      <c r="U8" s="720"/>
    </row>
    <row r="9" spans="2:21" ht="30" customHeight="1">
      <c r="B9" s="722" t="s">
        <v>1</v>
      </c>
      <c r="C9" s="723">
        <v>27668860862</v>
      </c>
      <c r="D9" s="723">
        <v>1008235040396.52</v>
      </c>
      <c r="E9" s="723">
        <v>1002507182050.71</v>
      </c>
      <c r="F9" s="723">
        <v>33396719207.689941</v>
      </c>
      <c r="G9" s="724">
        <v>5727858346</v>
      </c>
      <c r="H9" s="725"/>
      <c r="I9" s="725"/>
      <c r="J9" s="726"/>
      <c r="K9" s="727"/>
      <c r="L9" s="727"/>
      <c r="M9" s="727"/>
      <c r="N9" s="727"/>
      <c r="O9" s="727"/>
      <c r="P9" s="727"/>
      <c r="Q9" s="727"/>
      <c r="R9" s="727"/>
      <c r="S9" s="727"/>
      <c r="T9" s="727"/>
      <c r="U9" s="727"/>
    </row>
    <row r="10" spans="2:21" ht="30" customHeight="1">
      <c r="B10" s="728" t="s">
        <v>3</v>
      </c>
      <c r="C10" s="729">
        <v>7944467375</v>
      </c>
      <c r="D10" s="729">
        <v>996786903546.91003</v>
      </c>
      <c r="E10" s="729">
        <v>991048981246.34998</v>
      </c>
      <c r="F10" s="730">
        <v>13682389675.689941</v>
      </c>
      <c r="G10" s="731">
        <v>5737922300.6899414</v>
      </c>
      <c r="H10" s="725"/>
      <c r="I10" s="727"/>
      <c r="J10" s="726"/>
      <c r="K10" s="727"/>
      <c r="L10" s="727"/>
      <c r="M10" s="727"/>
      <c r="N10" s="727"/>
      <c r="O10" s="727"/>
      <c r="P10" s="727"/>
      <c r="Q10" s="727"/>
      <c r="R10" s="727"/>
      <c r="S10" s="727"/>
      <c r="T10" s="727"/>
      <c r="U10" s="727"/>
    </row>
    <row r="11" spans="2:21" ht="30" customHeight="1">
      <c r="B11" s="732" t="s">
        <v>114</v>
      </c>
      <c r="C11" s="733">
        <v>2434194320</v>
      </c>
      <c r="D11" s="734">
        <v>841195446961.84998</v>
      </c>
      <c r="E11" s="734">
        <v>836068810608.65002</v>
      </c>
      <c r="F11" s="734">
        <v>7560830673</v>
      </c>
      <c r="G11" s="734">
        <v>5126636353</v>
      </c>
      <c r="H11" s="725"/>
      <c r="I11" s="735"/>
      <c r="J11" s="736"/>
      <c r="K11" s="735"/>
      <c r="L11" s="735"/>
      <c r="M11" s="735"/>
      <c r="N11" s="735"/>
      <c r="O11" s="735"/>
      <c r="P11" s="735"/>
      <c r="Q11" s="735"/>
      <c r="R11" s="735"/>
      <c r="S11" s="735"/>
      <c r="T11" s="735"/>
      <c r="U11" s="735"/>
    </row>
    <row r="12" spans="2:21" ht="30" customHeight="1">
      <c r="B12" s="732" t="s">
        <v>115</v>
      </c>
      <c r="C12" s="733">
        <v>5360406204</v>
      </c>
      <c r="D12" s="734">
        <v>155551451974.76001</v>
      </c>
      <c r="E12" s="734">
        <v>154914179358.13</v>
      </c>
      <c r="F12" s="734">
        <v>5997678819.6900024</v>
      </c>
      <c r="G12" s="734">
        <v>637272615.69000244</v>
      </c>
      <c r="H12" s="725"/>
      <c r="I12" s="737"/>
      <c r="J12" s="736"/>
      <c r="K12" s="735"/>
      <c r="L12" s="735"/>
      <c r="M12" s="735"/>
      <c r="N12" s="735"/>
      <c r="O12" s="735"/>
      <c r="P12" s="735"/>
      <c r="Q12" s="735"/>
      <c r="R12" s="735"/>
      <c r="S12" s="735"/>
      <c r="T12" s="735"/>
      <c r="U12" s="735"/>
    </row>
    <row r="13" spans="2:21" ht="33" customHeight="1">
      <c r="B13" s="732" t="s">
        <v>146</v>
      </c>
      <c r="C13" s="733">
        <v>149866851</v>
      </c>
      <c r="D13" s="734">
        <v>40004610.299999997</v>
      </c>
      <c r="E13" s="734">
        <v>65991279.57</v>
      </c>
      <c r="F13" s="734">
        <v>123880181</v>
      </c>
      <c r="G13" s="734">
        <v>-25986670</v>
      </c>
      <c r="H13" s="725"/>
      <c r="I13" s="735"/>
      <c r="J13" s="736"/>
      <c r="K13" s="735"/>
      <c r="L13" s="735"/>
      <c r="M13" s="735"/>
      <c r="N13" s="735"/>
      <c r="O13" s="735"/>
      <c r="P13" s="735"/>
      <c r="Q13" s="735"/>
      <c r="R13" s="735"/>
      <c r="S13" s="735"/>
      <c r="T13" s="735"/>
      <c r="U13" s="735"/>
    </row>
    <row r="14" spans="2:21" ht="30" customHeight="1">
      <c r="B14" s="732" t="s">
        <v>9</v>
      </c>
      <c r="C14" s="733">
        <v>0</v>
      </c>
      <c r="D14" s="734">
        <v>0</v>
      </c>
      <c r="E14" s="734">
        <v>0</v>
      </c>
      <c r="F14" s="734">
        <v>0</v>
      </c>
      <c r="G14" s="734">
        <v>0</v>
      </c>
      <c r="H14" s="725"/>
      <c r="I14" s="735"/>
      <c r="J14" s="736"/>
      <c r="K14" s="735"/>
      <c r="L14" s="735"/>
      <c r="M14" s="735"/>
      <c r="N14" s="735"/>
      <c r="O14" s="735"/>
      <c r="P14" s="735"/>
      <c r="Q14" s="735"/>
      <c r="R14" s="735"/>
      <c r="S14" s="735"/>
      <c r="T14" s="735"/>
      <c r="U14" s="735"/>
    </row>
    <row r="15" spans="2:21" ht="30" customHeight="1">
      <c r="B15" s="732" t="s">
        <v>11</v>
      </c>
      <c r="C15" s="733">
        <v>0</v>
      </c>
      <c r="D15" s="734">
        <v>0</v>
      </c>
      <c r="E15" s="734">
        <v>0</v>
      </c>
      <c r="F15" s="734">
        <v>0</v>
      </c>
      <c r="G15" s="734">
        <v>0</v>
      </c>
      <c r="H15" s="725"/>
      <c r="I15" s="735"/>
      <c r="J15" s="736"/>
      <c r="K15" s="735"/>
      <c r="L15" s="735"/>
      <c r="M15" s="735"/>
      <c r="N15" s="735"/>
      <c r="O15" s="735"/>
      <c r="P15" s="735"/>
      <c r="Q15" s="735"/>
      <c r="R15" s="735"/>
      <c r="S15" s="735"/>
      <c r="T15" s="735"/>
      <c r="U15" s="735"/>
    </row>
    <row r="16" spans="2:21" ht="30" customHeight="1">
      <c r="B16" s="732" t="s">
        <v>13</v>
      </c>
      <c r="C16" s="733">
        <v>0</v>
      </c>
      <c r="D16" s="734">
        <v>0</v>
      </c>
      <c r="E16" s="734">
        <v>0</v>
      </c>
      <c r="F16" s="734">
        <v>0</v>
      </c>
      <c r="G16" s="734">
        <v>0</v>
      </c>
      <c r="H16" s="725"/>
      <c r="I16" s="735"/>
      <c r="J16" s="736"/>
      <c r="K16" s="735"/>
      <c r="L16" s="735"/>
      <c r="M16" s="735"/>
      <c r="N16" s="735"/>
      <c r="O16" s="735"/>
      <c r="P16" s="735"/>
      <c r="Q16" s="735"/>
      <c r="R16" s="735"/>
      <c r="S16" s="735"/>
      <c r="T16" s="735"/>
      <c r="U16" s="735"/>
    </row>
    <row r="17" spans="2:21" ht="30" customHeight="1">
      <c r="B17" s="732" t="s">
        <v>15</v>
      </c>
      <c r="C17" s="733">
        <v>0</v>
      </c>
      <c r="D17" s="734">
        <v>0</v>
      </c>
      <c r="E17" s="734">
        <v>0</v>
      </c>
      <c r="F17" s="734">
        <v>0</v>
      </c>
      <c r="G17" s="734">
        <v>0</v>
      </c>
      <c r="H17" s="725"/>
      <c r="I17" s="735"/>
      <c r="J17" s="736"/>
      <c r="K17" s="735"/>
      <c r="L17" s="735"/>
      <c r="M17" s="735"/>
      <c r="N17" s="735"/>
      <c r="O17" s="735"/>
      <c r="P17" s="735"/>
      <c r="Q17" s="735"/>
      <c r="R17" s="735"/>
      <c r="S17" s="735"/>
      <c r="T17" s="735"/>
      <c r="U17" s="735"/>
    </row>
    <row r="18" spans="2:21" ht="30" customHeight="1">
      <c r="B18" s="728" t="s">
        <v>20</v>
      </c>
      <c r="C18" s="729">
        <v>19724393487</v>
      </c>
      <c r="D18" s="729">
        <v>11448136849.610001</v>
      </c>
      <c r="E18" s="738">
        <v>11458200804.360001</v>
      </c>
      <c r="F18" s="739">
        <v>19714329532</v>
      </c>
      <c r="G18" s="731">
        <v>-10063955</v>
      </c>
      <c r="H18" s="725"/>
      <c r="I18" s="727"/>
      <c r="J18" s="726"/>
      <c r="K18" s="727"/>
      <c r="L18" s="727"/>
      <c r="M18" s="727"/>
      <c r="N18" s="727"/>
      <c r="O18" s="727"/>
      <c r="P18" s="727"/>
      <c r="Q18" s="727"/>
      <c r="R18" s="727"/>
      <c r="S18" s="727"/>
      <c r="T18" s="727"/>
      <c r="U18" s="727"/>
    </row>
    <row r="19" spans="2:21" ht="30" customHeight="1">
      <c r="B19" s="732" t="s">
        <v>147</v>
      </c>
      <c r="C19" s="733">
        <v>1604821694</v>
      </c>
      <c r="D19" s="734">
        <v>9778495395.0100002</v>
      </c>
      <c r="E19" s="734">
        <v>9520388172.5499992</v>
      </c>
      <c r="F19" s="740">
        <v>1862928916</v>
      </c>
      <c r="G19" s="734">
        <v>258107222</v>
      </c>
      <c r="H19" s="725"/>
      <c r="I19" s="735"/>
      <c r="J19" s="736"/>
      <c r="K19" s="735"/>
      <c r="L19" s="735"/>
      <c r="M19" s="735"/>
      <c r="N19" s="735"/>
      <c r="O19" s="735"/>
      <c r="P19" s="735"/>
      <c r="Q19" s="735"/>
      <c r="R19" s="735"/>
      <c r="S19" s="735"/>
      <c r="T19" s="735"/>
      <c r="U19" s="735"/>
    </row>
    <row r="20" spans="2:21" ht="30" customHeight="1">
      <c r="B20" s="732" t="s">
        <v>24</v>
      </c>
      <c r="C20" s="733">
        <v>0</v>
      </c>
      <c r="D20" s="734">
        <v>0</v>
      </c>
      <c r="E20" s="734">
        <v>0</v>
      </c>
      <c r="F20" s="740">
        <v>0</v>
      </c>
      <c r="G20" s="734">
        <v>0</v>
      </c>
      <c r="H20" s="725"/>
      <c r="I20" s="735"/>
      <c r="J20" s="736"/>
      <c r="K20" s="735"/>
      <c r="L20" s="735"/>
      <c r="M20" s="735"/>
      <c r="N20" s="735"/>
      <c r="O20" s="735"/>
      <c r="P20" s="735"/>
      <c r="Q20" s="735"/>
      <c r="R20" s="735"/>
      <c r="S20" s="735"/>
      <c r="T20" s="735"/>
      <c r="U20" s="735"/>
    </row>
    <row r="21" spans="2:21" ht="30" customHeight="1">
      <c r="B21" s="732" t="s">
        <v>26</v>
      </c>
      <c r="C21" s="733">
        <v>16958037679</v>
      </c>
      <c r="D21" s="734">
        <v>1135232557</v>
      </c>
      <c r="E21" s="734">
        <v>1342512308</v>
      </c>
      <c r="F21" s="740">
        <v>16750757928</v>
      </c>
      <c r="G21" s="734">
        <v>-207279751</v>
      </c>
      <c r="H21" s="725"/>
      <c r="I21" s="735"/>
      <c r="J21" s="736"/>
      <c r="K21" s="735"/>
      <c r="L21" s="735"/>
      <c r="M21" s="735"/>
      <c r="N21" s="735"/>
      <c r="O21" s="735"/>
      <c r="P21" s="735"/>
      <c r="Q21" s="735"/>
      <c r="R21" s="735"/>
      <c r="S21" s="735"/>
      <c r="T21" s="735"/>
      <c r="U21" s="735"/>
    </row>
    <row r="22" spans="2:21" ht="30" customHeight="1">
      <c r="B22" s="732" t="s">
        <v>133</v>
      </c>
      <c r="C22" s="733">
        <v>2395627630</v>
      </c>
      <c r="D22" s="734">
        <v>418652370</v>
      </c>
      <c r="E22" s="734">
        <v>287894941</v>
      </c>
      <c r="F22" s="740">
        <v>2526385059</v>
      </c>
      <c r="G22" s="734">
        <v>130757429</v>
      </c>
      <c r="H22" s="725"/>
      <c r="I22" s="735"/>
      <c r="J22" s="736"/>
      <c r="K22" s="735"/>
      <c r="L22" s="735"/>
      <c r="M22" s="735"/>
      <c r="N22" s="735"/>
      <c r="O22" s="735"/>
      <c r="P22" s="735"/>
      <c r="Q22" s="735"/>
      <c r="R22" s="735"/>
      <c r="S22" s="735"/>
      <c r="T22" s="735"/>
      <c r="U22" s="735"/>
    </row>
    <row r="23" spans="2:21" ht="30" customHeight="1">
      <c r="B23" s="732" t="s">
        <v>148</v>
      </c>
      <c r="C23" s="733">
        <v>174199521</v>
      </c>
      <c r="D23" s="734">
        <v>39232240</v>
      </c>
      <c r="E23" s="734">
        <v>26565006</v>
      </c>
      <c r="F23" s="740">
        <v>186866755</v>
      </c>
      <c r="G23" s="734">
        <v>12667234</v>
      </c>
      <c r="H23" s="725"/>
      <c r="I23" s="735"/>
      <c r="J23" s="735"/>
      <c r="K23" s="735"/>
      <c r="L23" s="735"/>
      <c r="M23" s="735"/>
      <c r="N23" s="735"/>
      <c r="O23" s="735"/>
      <c r="P23" s="735"/>
      <c r="Q23" s="735"/>
      <c r="R23" s="735"/>
      <c r="S23" s="735"/>
      <c r="T23" s="735"/>
      <c r="U23" s="735"/>
    </row>
    <row r="24" spans="2:21" ht="30" customHeight="1">
      <c r="B24" s="732" t="s">
        <v>30</v>
      </c>
      <c r="C24" s="733">
        <v>-1408293037</v>
      </c>
      <c r="D24" s="734">
        <v>76524287</v>
      </c>
      <c r="E24" s="734">
        <v>280840377</v>
      </c>
      <c r="F24" s="740">
        <v>-1612609127</v>
      </c>
      <c r="G24" s="734">
        <v>-204316090</v>
      </c>
      <c r="H24" s="725"/>
      <c r="I24" s="735"/>
      <c r="J24" s="735"/>
      <c r="K24" s="735"/>
      <c r="L24" s="735"/>
      <c r="M24" s="735"/>
      <c r="N24" s="735"/>
      <c r="O24" s="735"/>
      <c r="P24" s="735"/>
      <c r="Q24" s="735"/>
      <c r="R24" s="735"/>
      <c r="S24" s="735"/>
      <c r="T24" s="735"/>
      <c r="U24" s="735"/>
    </row>
    <row r="25" spans="2:21" ht="30" customHeight="1">
      <c r="B25" s="732" t="s">
        <v>32</v>
      </c>
      <c r="C25" s="733">
        <v>0</v>
      </c>
      <c r="D25" s="734">
        <v>0</v>
      </c>
      <c r="E25" s="734">
        <v>0</v>
      </c>
      <c r="F25" s="740">
        <v>0</v>
      </c>
      <c r="G25" s="734">
        <v>0</v>
      </c>
      <c r="H25" s="725"/>
      <c r="I25" s="735"/>
      <c r="J25" s="735"/>
      <c r="K25" s="735"/>
      <c r="L25" s="735"/>
      <c r="M25" s="735"/>
      <c r="N25" s="735"/>
      <c r="O25" s="735"/>
      <c r="P25" s="735"/>
      <c r="Q25" s="735"/>
      <c r="R25" s="735"/>
      <c r="S25" s="735"/>
      <c r="T25" s="735"/>
      <c r="U25" s="735"/>
    </row>
    <row r="26" spans="2:21" ht="30" customHeight="1">
      <c r="B26" s="732" t="s">
        <v>33</v>
      </c>
      <c r="C26" s="733">
        <v>0</v>
      </c>
      <c r="D26" s="734">
        <v>0</v>
      </c>
      <c r="E26" s="734">
        <v>0</v>
      </c>
      <c r="F26" s="740">
        <v>0</v>
      </c>
      <c r="G26" s="734">
        <v>0</v>
      </c>
      <c r="H26" s="725"/>
      <c r="I26" s="735"/>
      <c r="J26" s="735"/>
      <c r="K26" s="735"/>
      <c r="L26" s="735"/>
      <c r="M26" s="735"/>
      <c r="N26" s="735"/>
      <c r="O26" s="735"/>
      <c r="P26" s="735"/>
      <c r="Q26" s="735"/>
      <c r="R26" s="735"/>
      <c r="S26" s="735"/>
      <c r="T26" s="735"/>
      <c r="U26" s="735"/>
    </row>
    <row r="27" spans="2:21" ht="30" customHeight="1">
      <c r="B27" s="732" t="s">
        <v>35</v>
      </c>
      <c r="C27" s="733">
        <v>0</v>
      </c>
      <c r="D27" s="734">
        <v>0</v>
      </c>
      <c r="E27" s="734">
        <v>0</v>
      </c>
      <c r="F27" s="740">
        <v>0</v>
      </c>
      <c r="G27" s="734">
        <v>0</v>
      </c>
      <c r="H27" s="725"/>
      <c r="I27" s="735"/>
      <c r="J27" s="735"/>
      <c r="K27" s="735"/>
      <c r="L27" s="735"/>
      <c r="M27" s="735"/>
      <c r="N27" s="735"/>
      <c r="O27" s="735"/>
      <c r="P27" s="735"/>
      <c r="Q27" s="735"/>
      <c r="R27" s="735"/>
      <c r="S27" s="735"/>
      <c r="T27" s="735"/>
      <c r="U27" s="735"/>
    </row>
    <row r="28" spans="2:21" ht="13.5" customHeight="1">
      <c r="B28" s="741"/>
      <c r="C28" s="742"/>
      <c r="D28" s="743"/>
      <c r="E28" s="743"/>
      <c r="F28" s="744"/>
      <c r="G28" s="743"/>
      <c r="H28" s="745"/>
      <c r="I28" s="727"/>
      <c r="J28" s="727"/>
      <c r="K28" s="727"/>
      <c r="L28" s="727"/>
      <c r="M28" s="727"/>
      <c r="N28" s="727"/>
      <c r="O28" s="727"/>
      <c r="P28" s="727"/>
      <c r="Q28" s="727"/>
      <c r="R28" s="727"/>
      <c r="S28" s="727"/>
      <c r="T28" s="727"/>
      <c r="U28" s="727"/>
    </row>
    <row r="29" spans="2:21" ht="16.5" customHeight="1">
      <c r="B29" s="1684" t="s">
        <v>54</v>
      </c>
      <c r="C29" s="1684"/>
      <c r="D29" s="1684"/>
      <c r="E29" s="1684"/>
      <c r="F29" s="1684"/>
      <c r="G29" s="1684"/>
      <c r="H29" s="735"/>
      <c r="I29" s="735"/>
      <c r="J29" s="735"/>
      <c r="K29" s="735"/>
      <c r="L29" s="735"/>
      <c r="M29" s="735"/>
      <c r="N29" s="735"/>
      <c r="O29" s="735"/>
      <c r="P29" s="735"/>
      <c r="Q29" s="735"/>
      <c r="R29" s="735"/>
      <c r="S29" s="735"/>
      <c r="T29" s="735"/>
      <c r="U29" s="735"/>
    </row>
    <row r="30" spans="2:21">
      <c r="B30" s="746"/>
      <c r="C30" s="735"/>
      <c r="D30" s="735"/>
      <c r="E30" s="735"/>
      <c r="F30" s="735"/>
      <c r="G30" s="735"/>
      <c r="H30" s="735"/>
      <c r="I30" s="735"/>
      <c r="J30" s="735"/>
      <c r="K30" s="735"/>
      <c r="L30" s="735"/>
      <c r="M30" s="735"/>
      <c r="N30" s="735"/>
      <c r="O30" s="735"/>
      <c r="P30" s="735"/>
      <c r="Q30" s="735"/>
      <c r="R30" s="735"/>
      <c r="S30" s="735"/>
      <c r="T30" s="735"/>
      <c r="U30" s="735"/>
    </row>
    <row r="31" spans="2:21">
      <c r="B31" s="746"/>
      <c r="C31" s="735"/>
      <c r="D31" s="737"/>
      <c r="E31" s="737"/>
      <c r="F31" s="735"/>
      <c r="G31" s="735"/>
      <c r="H31" s="735"/>
      <c r="I31" s="735"/>
      <c r="J31" s="735"/>
      <c r="K31" s="735"/>
      <c r="L31" s="735"/>
      <c r="M31" s="735"/>
      <c r="N31" s="735"/>
      <c r="O31" s="735"/>
      <c r="P31" s="735"/>
      <c r="Q31" s="735"/>
      <c r="R31" s="735"/>
      <c r="S31" s="735"/>
      <c r="T31" s="735"/>
      <c r="U31" s="735"/>
    </row>
    <row r="32" spans="2:21">
      <c r="B32" s="746"/>
      <c r="C32" s="735"/>
      <c r="D32" s="737"/>
      <c r="E32" s="737"/>
      <c r="F32" s="735"/>
      <c r="G32" s="735"/>
      <c r="H32" s="735"/>
      <c r="I32" s="735"/>
      <c r="J32" s="735"/>
      <c r="K32" s="735"/>
      <c r="L32" s="735"/>
      <c r="M32" s="735"/>
      <c r="N32" s="735"/>
      <c r="O32" s="735"/>
      <c r="P32" s="735"/>
      <c r="Q32" s="735"/>
      <c r="R32" s="735"/>
      <c r="S32" s="735"/>
      <c r="T32" s="735"/>
      <c r="U32" s="735"/>
    </row>
    <row r="33" spans="2:21">
      <c r="B33" s="746"/>
      <c r="C33" s="735"/>
      <c r="D33" s="735"/>
      <c r="E33" s="735"/>
      <c r="F33" s="735"/>
      <c r="G33" s="735"/>
      <c r="H33" s="735"/>
      <c r="I33" s="735"/>
      <c r="J33" s="735"/>
      <c r="K33" s="735"/>
      <c r="L33" s="735"/>
      <c r="M33" s="735"/>
      <c r="N33" s="735"/>
      <c r="O33" s="735"/>
      <c r="P33" s="735"/>
      <c r="Q33" s="735"/>
      <c r="R33" s="735"/>
      <c r="S33" s="735"/>
      <c r="T33" s="735"/>
      <c r="U33" s="735"/>
    </row>
    <row r="34" spans="2:21">
      <c r="B34" s="746"/>
      <c r="C34" s="735"/>
      <c r="D34" s="735"/>
      <c r="E34" s="735"/>
      <c r="F34" s="735"/>
      <c r="G34" s="735"/>
      <c r="H34" s="735"/>
      <c r="I34" s="735"/>
      <c r="J34" s="735"/>
      <c r="K34" s="735"/>
      <c r="L34" s="735"/>
      <c r="M34" s="735"/>
      <c r="N34" s="735"/>
      <c r="O34" s="735"/>
      <c r="P34" s="735"/>
      <c r="Q34" s="735"/>
      <c r="R34" s="735"/>
      <c r="S34" s="735"/>
      <c r="T34" s="735"/>
      <c r="U34" s="735"/>
    </row>
    <row r="35" spans="2:21">
      <c r="B35" s="746"/>
      <c r="C35" s="735"/>
      <c r="D35" s="735"/>
      <c r="E35" s="735"/>
      <c r="F35" s="735"/>
      <c r="G35" s="735"/>
      <c r="H35" s="735"/>
      <c r="I35" s="735"/>
      <c r="J35" s="735"/>
      <c r="K35" s="735"/>
      <c r="L35" s="735"/>
      <c r="M35" s="735"/>
      <c r="N35" s="735"/>
      <c r="O35" s="735"/>
      <c r="P35" s="735"/>
      <c r="Q35" s="735"/>
      <c r="R35" s="735"/>
      <c r="S35" s="735"/>
      <c r="T35" s="735"/>
      <c r="U35" s="735"/>
    </row>
    <row r="36" spans="2:21" ht="12" customHeight="1">
      <c r="B36" s="1682" t="s">
        <v>240</v>
      </c>
      <c r="C36" s="1683"/>
      <c r="D36" s="1682"/>
      <c r="E36" s="1683"/>
      <c r="F36" s="1683"/>
      <c r="G36" s="1683"/>
      <c r="H36" s="735"/>
      <c r="I36" s="735"/>
      <c r="J36" s="735"/>
      <c r="K36" s="735"/>
      <c r="L36" s="735"/>
      <c r="M36" s="735"/>
      <c r="N36" s="735"/>
      <c r="O36" s="735"/>
      <c r="P36" s="735"/>
      <c r="Q36" s="735"/>
      <c r="R36" s="735"/>
      <c r="S36" s="735"/>
      <c r="T36" s="735"/>
      <c r="U36" s="735"/>
    </row>
    <row r="37" spans="2:21">
      <c r="B37" s="720"/>
      <c r="C37" s="735"/>
      <c r="D37" s="735"/>
      <c r="E37" s="735"/>
      <c r="F37" s="735"/>
      <c r="G37" s="735"/>
      <c r="H37" s="735"/>
      <c r="I37" s="735"/>
      <c r="J37" s="735"/>
      <c r="K37" s="735"/>
      <c r="L37" s="735"/>
      <c r="M37" s="735"/>
      <c r="N37" s="735"/>
      <c r="O37" s="735"/>
      <c r="P37" s="735"/>
      <c r="Q37" s="735"/>
      <c r="R37" s="735"/>
      <c r="S37" s="735"/>
      <c r="T37" s="735"/>
      <c r="U37" s="735"/>
    </row>
    <row r="38" spans="2:21">
      <c r="B38" s="720"/>
      <c r="C38" s="735"/>
      <c r="D38" s="735"/>
      <c r="E38" s="735"/>
      <c r="F38" s="735"/>
      <c r="G38" s="735"/>
      <c r="H38" s="735"/>
      <c r="I38" s="735"/>
      <c r="J38" s="735"/>
      <c r="K38" s="735"/>
      <c r="L38" s="735"/>
      <c r="M38" s="735"/>
      <c r="N38" s="735"/>
      <c r="O38" s="735"/>
      <c r="P38" s="735"/>
      <c r="Q38" s="735"/>
      <c r="R38" s="735"/>
      <c r="S38" s="735"/>
      <c r="T38" s="735"/>
      <c r="U38" s="735"/>
    </row>
    <row r="39" spans="2:21">
      <c r="B39" s="720"/>
      <c r="C39" s="735"/>
      <c r="D39" s="735"/>
      <c r="E39" s="735"/>
      <c r="F39" s="735"/>
      <c r="G39" s="735"/>
      <c r="H39" s="735"/>
      <c r="I39" s="735"/>
      <c r="J39" s="735"/>
      <c r="K39" s="735"/>
      <c r="L39" s="735"/>
      <c r="M39" s="735"/>
      <c r="N39" s="735"/>
      <c r="O39" s="735"/>
      <c r="P39" s="735"/>
      <c r="Q39" s="735"/>
      <c r="R39" s="735"/>
      <c r="S39" s="735"/>
      <c r="T39" s="735"/>
      <c r="U39" s="735"/>
    </row>
    <row r="40" spans="2:21">
      <c r="B40" s="720"/>
      <c r="C40" s="735"/>
      <c r="D40" s="735"/>
      <c r="E40" s="735"/>
      <c r="F40" s="735"/>
      <c r="G40" s="735"/>
      <c r="H40" s="735"/>
      <c r="I40" s="735"/>
      <c r="J40" s="735"/>
      <c r="K40" s="735"/>
      <c r="L40" s="735"/>
      <c r="M40" s="735"/>
      <c r="N40" s="735"/>
      <c r="O40" s="735"/>
      <c r="P40" s="735"/>
      <c r="Q40" s="735"/>
      <c r="R40" s="735"/>
      <c r="S40" s="735"/>
      <c r="T40" s="735"/>
      <c r="U40" s="735"/>
    </row>
    <row r="41" spans="2:21">
      <c r="B41" s="720"/>
      <c r="C41" s="735"/>
      <c r="D41" s="735"/>
      <c r="E41" s="735"/>
      <c r="F41" s="735"/>
      <c r="G41" s="735"/>
      <c r="H41" s="735"/>
      <c r="I41" s="735"/>
      <c r="J41" s="735"/>
      <c r="K41" s="735"/>
      <c r="L41" s="735"/>
      <c r="M41" s="735"/>
      <c r="N41" s="735"/>
      <c r="O41" s="735"/>
      <c r="P41" s="735"/>
      <c r="Q41" s="735"/>
      <c r="R41" s="735"/>
      <c r="S41" s="735"/>
      <c r="T41" s="735"/>
      <c r="U41" s="735"/>
    </row>
    <row r="42" spans="2:21">
      <c r="B42" s="720"/>
      <c r="C42" s="735"/>
      <c r="D42" s="735"/>
      <c r="E42" s="735"/>
      <c r="F42" s="735"/>
      <c r="G42" s="735"/>
      <c r="H42" s="735"/>
      <c r="I42" s="735"/>
      <c r="J42" s="735"/>
      <c r="K42" s="735"/>
      <c r="L42" s="735"/>
      <c r="M42" s="735"/>
      <c r="N42" s="735"/>
      <c r="O42" s="735"/>
      <c r="P42" s="735"/>
      <c r="Q42" s="735"/>
      <c r="R42" s="735"/>
      <c r="S42" s="735"/>
      <c r="T42" s="735"/>
      <c r="U42" s="735"/>
    </row>
    <row r="43" spans="2:21">
      <c r="B43" s="720"/>
      <c r="C43" s="735"/>
      <c r="D43" s="735"/>
      <c r="E43" s="735"/>
      <c r="F43" s="735"/>
      <c r="G43" s="735"/>
      <c r="H43" s="735"/>
      <c r="I43" s="735"/>
      <c r="J43" s="735"/>
      <c r="K43" s="735"/>
      <c r="L43" s="735"/>
      <c r="M43" s="735"/>
      <c r="N43" s="735"/>
      <c r="O43" s="735"/>
      <c r="P43" s="735"/>
      <c r="Q43" s="735"/>
      <c r="R43" s="735"/>
      <c r="S43" s="735"/>
      <c r="T43" s="735"/>
      <c r="U43" s="735"/>
    </row>
    <row r="44" spans="2:21">
      <c r="B44" s="720"/>
      <c r="C44" s="735"/>
      <c r="D44" s="735"/>
      <c r="E44" s="735"/>
      <c r="F44" s="735"/>
      <c r="G44" s="737"/>
      <c r="H44" s="737"/>
      <c r="I44" s="735"/>
      <c r="J44" s="735"/>
      <c r="K44" s="735"/>
      <c r="L44" s="735"/>
      <c r="M44" s="735"/>
      <c r="N44" s="735"/>
      <c r="O44" s="735"/>
      <c r="P44" s="735"/>
      <c r="Q44" s="735"/>
      <c r="R44" s="735"/>
      <c r="S44" s="735"/>
      <c r="T44" s="735"/>
      <c r="U44" s="735"/>
    </row>
    <row r="45" spans="2:21">
      <c r="B45" s="720"/>
      <c r="C45" s="735"/>
      <c r="D45" s="735"/>
      <c r="E45" s="735"/>
      <c r="F45" s="735"/>
      <c r="G45" s="735"/>
      <c r="H45" s="735"/>
      <c r="I45" s="735"/>
      <c r="J45" s="735"/>
      <c r="K45" s="735"/>
      <c r="L45" s="735"/>
      <c r="M45" s="735"/>
      <c r="N45" s="735"/>
      <c r="O45" s="735"/>
      <c r="P45" s="735"/>
      <c r="Q45" s="735"/>
      <c r="R45" s="735"/>
      <c r="S45" s="735"/>
      <c r="T45" s="735"/>
      <c r="U45" s="735"/>
    </row>
    <row r="46" spans="2:21">
      <c r="B46" s="720"/>
      <c r="C46" s="735"/>
      <c r="D46" s="735"/>
      <c r="E46" s="735"/>
      <c r="F46" s="735"/>
      <c r="G46" s="735"/>
      <c r="H46" s="735"/>
      <c r="I46" s="735"/>
      <c r="J46" s="735"/>
      <c r="K46" s="735"/>
      <c r="L46" s="735"/>
      <c r="M46" s="735"/>
      <c r="N46" s="735"/>
      <c r="O46" s="735"/>
      <c r="P46" s="735"/>
      <c r="Q46" s="735"/>
      <c r="R46" s="735"/>
      <c r="S46" s="735"/>
      <c r="T46" s="735"/>
      <c r="U46" s="735"/>
    </row>
    <row r="47" spans="2:21">
      <c r="B47" s="720"/>
      <c r="C47" s="735"/>
      <c r="D47" s="735"/>
      <c r="E47" s="735"/>
      <c r="F47" s="735"/>
      <c r="G47" s="735"/>
      <c r="H47" s="735"/>
      <c r="I47" s="735"/>
      <c r="J47" s="735"/>
      <c r="K47" s="735"/>
      <c r="L47" s="735"/>
      <c r="M47" s="735"/>
      <c r="N47" s="735"/>
      <c r="O47" s="735"/>
      <c r="P47" s="735"/>
      <c r="Q47" s="735"/>
      <c r="R47" s="735"/>
      <c r="S47" s="735"/>
      <c r="T47" s="735"/>
      <c r="U47" s="735"/>
    </row>
    <row r="48" spans="2:21">
      <c r="B48" s="720"/>
      <c r="C48" s="735"/>
      <c r="D48" s="735"/>
      <c r="E48" s="735"/>
      <c r="F48" s="735"/>
      <c r="G48" s="735"/>
      <c r="H48" s="735"/>
      <c r="I48" s="735"/>
      <c r="J48" s="735"/>
      <c r="K48" s="735"/>
      <c r="L48" s="735"/>
      <c r="M48" s="735"/>
      <c r="N48" s="735"/>
      <c r="O48" s="735"/>
      <c r="P48" s="735"/>
      <c r="Q48" s="735"/>
      <c r="R48" s="735"/>
      <c r="S48" s="735"/>
      <c r="T48" s="735"/>
      <c r="U48" s="735"/>
    </row>
    <row r="49" spans="2:21">
      <c r="B49" s="720"/>
      <c r="C49" s="735"/>
      <c r="D49" s="735"/>
      <c r="E49" s="735"/>
      <c r="F49" s="735"/>
      <c r="G49" s="735"/>
      <c r="H49" s="735"/>
      <c r="I49" s="735"/>
      <c r="J49" s="735"/>
      <c r="K49" s="735"/>
      <c r="L49" s="735"/>
      <c r="M49" s="735"/>
      <c r="N49" s="735"/>
      <c r="O49" s="735"/>
      <c r="P49" s="735"/>
      <c r="Q49" s="735"/>
      <c r="R49" s="735"/>
      <c r="S49" s="735"/>
      <c r="T49" s="735"/>
      <c r="U49" s="735"/>
    </row>
    <row r="50" spans="2:21">
      <c r="B50" s="720"/>
      <c r="C50" s="735"/>
      <c r="D50" s="735"/>
      <c r="E50" s="735"/>
      <c r="F50" s="735"/>
      <c r="G50" s="735"/>
      <c r="H50" s="735"/>
      <c r="I50" s="735"/>
      <c r="J50" s="735"/>
      <c r="K50" s="735"/>
      <c r="L50" s="735"/>
      <c r="M50" s="735"/>
      <c r="N50" s="735"/>
      <c r="O50" s="735"/>
      <c r="P50" s="735"/>
      <c r="Q50" s="735"/>
      <c r="R50" s="735"/>
      <c r="S50" s="735"/>
      <c r="T50" s="735"/>
      <c r="U50" s="735"/>
    </row>
    <row r="51" spans="2:21">
      <c r="B51" s="720"/>
      <c r="C51" s="735"/>
      <c r="D51" s="735"/>
      <c r="E51" s="735"/>
      <c r="F51" s="735"/>
      <c r="G51" s="735"/>
      <c r="H51" s="735"/>
      <c r="I51" s="735"/>
      <c r="J51" s="735"/>
      <c r="K51" s="735"/>
      <c r="L51" s="735"/>
      <c r="M51" s="735"/>
      <c r="N51" s="735"/>
      <c r="O51" s="735"/>
      <c r="P51" s="735"/>
      <c r="Q51" s="735"/>
      <c r="R51" s="735"/>
      <c r="S51" s="735"/>
      <c r="T51" s="735"/>
      <c r="U51" s="735"/>
    </row>
    <row r="52" spans="2:21">
      <c r="B52" s="720"/>
      <c r="C52" s="735"/>
      <c r="D52" s="735"/>
      <c r="E52" s="735"/>
      <c r="F52" s="735"/>
      <c r="G52" s="735"/>
      <c r="H52" s="735"/>
      <c r="I52" s="735"/>
      <c r="J52" s="735"/>
      <c r="K52" s="735"/>
      <c r="L52" s="735"/>
      <c r="M52" s="735"/>
      <c r="N52" s="735"/>
      <c r="O52" s="735"/>
      <c r="P52" s="735"/>
      <c r="Q52" s="735"/>
      <c r="R52" s="735"/>
      <c r="S52" s="735"/>
      <c r="T52" s="735"/>
      <c r="U52" s="735"/>
    </row>
    <row r="53" spans="2:21">
      <c r="B53" s="720"/>
      <c r="C53" s="735"/>
      <c r="D53" s="735"/>
      <c r="E53" s="735"/>
      <c r="F53" s="735"/>
      <c r="G53" s="735"/>
      <c r="H53" s="735"/>
      <c r="I53" s="735"/>
      <c r="J53" s="735"/>
      <c r="K53" s="735"/>
      <c r="L53" s="735"/>
      <c r="M53" s="735"/>
      <c r="N53" s="735"/>
      <c r="O53" s="735"/>
      <c r="P53" s="735"/>
      <c r="Q53" s="735"/>
      <c r="R53" s="735"/>
      <c r="S53" s="735"/>
      <c r="T53" s="735"/>
      <c r="U53" s="735"/>
    </row>
    <row r="54" spans="2:21">
      <c r="B54" s="720"/>
      <c r="C54" s="735"/>
      <c r="D54" s="735"/>
      <c r="E54" s="735"/>
      <c r="F54" s="735"/>
      <c r="G54" s="735"/>
      <c r="H54" s="735"/>
      <c r="I54" s="735"/>
      <c r="J54" s="735"/>
      <c r="K54" s="735"/>
      <c r="L54" s="735"/>
      <c r="M54" s="735"/>
      <c r="N54" s="735"/>
      <c r="O54" s="735"/>
      <c r="P54" s="735"/>
      <c r="Q54" s="735"/>
      <c r="R54" s="735"/>
      <c r="S54" s="735"/>
      <c r="T54" s="735"/>
      <c r="U54" s="735"/>
    </row>
    <row r="55" spans="2:21">
      <c r="B55" s="720"/>
      <c r="C55" s="735"/>
      <c r="D55" s="735"/>
      <c r="E55" s="735"/>
      <c r="F55" s="735"/>
      <c r="G55" s="735"/>
      <c r="H55" s="735"/>
      <c r="I55" s="735"/>
      <c r="J55" s="735"/>
      <c r="K55" s="735"/>
      <c r="L55" s="735"/>
      <c r="M55" s="735"/>
      <c r="N55" s="735"/>
      <c r="O55" s="735"/>
      <c r="P55" s="735"/>
      <c r="Q55" s="735"/>
      <c r="R55" s="735"/>
      <c r="S55" s="735"/>
      <c r="T55" s="735"/>
      <c r="U55" s="735"/>
    </row>
    <row r="56" spans="2:21">
      <c r="B56" s="720"/>
      <c r="C56" s="735"/>
      <c r="D56" s="735"/>
      <c r="E56" s="735"/>
      <c r="F56" s="735"/>
      <c r="G56" s="735"/>
      <c r="H56" s="735"/>
      <c r="I56" s="735"/>
      <c r="J56" s="735"/>
      <c r="K56" s="735"/>
      <c r="L56" s="735"/>
      <c r="M56" s="735"/>
      <c r="N56" s="735"/>
      <c r="O56" s="735"/>
      <c r="P56" s="735"/>
      <c r="Q56" s="735"/>
      <c r="R56" s="735"/>
      <c r="S56" s="735"/>
      <c r="T56" s="735"/>
      <c r="U56" s="735"/>
    </row>
    <row r="57" spans="2:21">
      <c r="B57" s="720"/>
      <c r="C57" s="735"/>
      <c r="D57" s="735"/>
      <c r="E57" s="735"/>
      <c r="F57" s="735"/>
      <c r="G57" s="735"/>
      <c r="H57" s="735"/>
      <c r="I57" s="735"/>
      <c r="J57" s="735"/>
      <c r="K57" s="735"/>
      <c r="L57" s="735"/>
      <c r="M57" s="735"/>
      <c r="N57" s="735"/>
      <c r="O57" s="735"/>
      <c r="P57" s="735"/>
      <c r="Q57" s="735"/>
      <c r="R57" s="735"/>
      <c r="S57" s="735"/>
      <c r="T57" s="735"/>
      <c r="U57" s="735"/>
    </row>
    <row r="58" spans="2:21">
      <c r="B58" s="720"/>
      <c r="C58" s="735"/>
      <c r="D58" s="735"/>
      <c r="E58" s="735"/>
      <c r="F58" s="735"/>
      <c r="G58" s="735"/>
      <c r="H58" s="735"/>
      <c r="I58" s="735"/>
      <c r="J58" s="735"/>
      <c r="K58" s="735"/>
      <c r="L58" s="735"/>
      <c r="M58" s="735"/>
      <c r="N58" s="735"/>
      <c r="O58" s="735"/>
      <c r="P58" s="735"/>
      <c r="Q58" s="735"/>
      <c r="R58" s="735"/>
      <c r="S58" s="735"/>
      <c r="T58" s="735"/>
      <c r="U58" s="735"/>
    </row>
    <row r="59" spans="2:21">
      <c r="B59" s="720"/>
      <c r="C59" s="735"/>
      <c r="D59" s="735"/>
      <c r="E59" s="735"/>
      <c r="F59" s="735"/>
      <c r="G59" s="735"/>
      <c r="H59" s="735"/>
      <c r="I59" s="735"/>
      <c r="J59" s="735"/>
      <c r="K59" s="735"/>
      <c r="L59" s="735"/>
      <c r="M59" s="735"/>
      <c r="N59" s="735"/>
      <c r="O59" s="735"/>
      <c r="P59" s="735"/>
      <c r="Q59" s="735"/>
      <c r="R59" s="735"/>
      <c r="S59" s="735"/>
      <c r="T59" s="735"/>
      <c r="U59" s="735"/>
    </row>
    <row r="60" spans="2:21">
      <c r="B60" s="720"/>
      <c r="C60" s="735"/>
      <c r="D60" s="735"/>
      <c r="E60" s="735"/>
      <c r="F60" s="735"/>
      <c r="G60" s="735"/>
      <c r="H60" s="735"/>
      <c r="I60" s="735"/>
      <c r="J60" s="735"/>
      <c r="K60" s="735"/>
      <c r="L60" s="735"/>
      <c r="M60" s="735"/>
      <c r="N60" s="735"/>
      <c r="O60" s="735"/>
      <c r="P60" s="735"/>
      <c r="Q60" s="735"/>
      <c r="R60" s="735"/>
      <c r="S60" s="735"/>
      <c r="T60" s="735"/>
      <c r="U60" s="735"/>
    </row>
    <row r="61" spans="2:21">
      <c r="B61" s="720"/>
      <c r="C61" s="735"/>
      <c r="D61" s="735"/>
      <c r="E61" s="735"/>
      <c r="F61" s="735"/>
      <c r="G61" s="735"/>
      <c r="H61" s="735"/>
      <c r="I61" s="735"/>
      <c r="J61" s="735"/>
      <c r="K61" s="735"/>
      <c r="L61" s="735"/>
      <c r="M61" s="735"/>
      <c r="N61" s="735"/>
      <c r="O61" s="735"/>
      <c r="P61" s="735"/>
      <c r="Q61" s="735"/>
      <c r="R61" s="735"/>
      <c r="S61" s="735"/>
      <c r="T61" s="735"/>
      <c r="U61" s="735"/>
    </row>
    <row r="62" spans="2:21">
      <c r="B62" s="720"/>
      <c r="C62" s="735"/>
      <c r="D62" s="735"/>
      <c r="E62" s="735"/>
      <c r="F62" s="735"/>
      <c r="G62" s="735"/>
      <c r="H62" s="735"/>
      <c r="I62" s="735"/>
      <c r="J62" s="735"/>
      <c r="K62" s="735"/>
      <c r="L62" s="735"/>
      <c r="M62" s="735"/>
      <c r="N62" s="735"/>
      <c r="O62" s="735"/>
      <c r="P62" s="735"/>
      <c r="Q62" s="735"/>
      <c r="R62" s="735"/>
      <c r="S62" s="735"/>
      <c r="T62" s="735"/>
      <c r="U62" s="735"/>
    </row>
    <row r="63" spans="2:21">
      <c r="B63" s="720"/>
      <c r="C63" s="735"/>
      <c r="D63" s="735"/>
      <c r="E63" s="735"/>
      <c r="F63" s="735"/>
      <c r="G63" s="735"/>
      <c r="H63" s="735"/>
      <c r="I63" s="735"/>
      <c r="J63" s="735"/>
      <c r="K63" s="735"/>
      <c r="L63" s="735"/>
      <c r="M63" s="735"/>
      <c r="N63" s="735"/>
      <c r="O63" s="735"/>
      <c r="P63" s="735"/>
      <c r="Q63" s="735"/>
      <c r="R63" s="735"/>
      <c r="S63" s="735"/>
      <c r="T63" s="735"/>
      <c r="U63" s="735"/>
    </row>
    <row r="64" spans="2:21">
      <c r="B64" s="720"/>
      <c r="C64" s="735"/>
      <c r="D64" s="735"/>
      <c r="E64" s="735"/>
      <c r="F64" s="735"/>
      <c r="G64" s="735"/>
      <c r="H64" s="735"/>
      <c r="I64" s="735"/>
      <c r="J64" s="735"/>
      <c r="K64" s="735"/>
      <c r="L64" s="735"/>
      <c r="M64" s="735"/>
      <c r="N64" s="735"/>
      <c r="O64" s="735"/>
      <c r="P64" s="735"/>
      <c r="Q64" s="735"/>
      <c r="R64" s="735"/>
      <c r="S64" s="735"/>
      <c r="T64" s="735"/>
      <c r="U64" s="735"/>
    </row>
    <row r="65" spans="2:21">
      <c r="B65" s="720"/>
      <c r="C65" s="735"/>
      <c r="D65" s="735"/>
      <c r="E65" s="735"/>
      <c r="F65" s="735"/>
      <c r="G65" s="735"/>
      <c r="H65" s="735"/>
      <c r="I65" s="735"/>
      <c r="J65" s="735"/>
      <c r="K65" s="735"/>
      <c r="L65" s="735"/>
      <c r="M65" s="735"/>
      <c r="N65" s="735"/>
      <c r="O65" s="735"/>
      <c r="P65" s="735"/>
      <c r="Q65" s="735"/>
      <c r="R65" s="735"/>
      <c r="S65" s="735"/>
      <c r="T65" s="735"/>
      <c r="U65" s="735"/>
    </row>
    <row r="66" spans="2:21">
      <c r="B66" s="720"/>
      <c r="C66" s="735"/>
      <c r="D66" s="735"/>
      <c r="E66" s="735"/>
      <c r="F66" s="735"/>
      <c r="G66" s="735"/>
      <c r="H66" s="735"/>
      <c r="I66" s="735"/>
      <c r="J66" s="735"/>
      <c r="K66" s="735"/>
      <c r="L66" s="735"/>
      <c r="M66" s="735"/>
      <c r="N66" s="735"/>
      <c r="O66" s="735"/>
      <c r="P66" s="735"/>
      <c r="Q66" s="735"/>
      <c r="R66" s="735"/>
      <c r="S66" s="735"/>
      <c r="T66" s="735"/>
      <c r="U66" s="735"/>
    </row>
    <row r="67" spans="2:21">
      <c r="B67" s="720"/>
      <c r="C67" s="735"/>
      <c r="D67" s="735"/>
      <c r="E67" s="735"/>
      <c r="F67" s="735"/>
      <c r="G67" s="735"/>
      <c r="H67" s="735"/>
      <c r="I67" s="735"/>
      <c r="J67" s="735"/>
      <c r="K67" s="735"/>
      <c r="L67" s="735"/>
      <c r="M67" s="735"/>
      <c r="N67" s="735"/>
      <c r="O67" s="735"/>
      <c r="P67" s="735"/>
      <c r="Q67" s="735"/>
      <c r="R67" s="735"/>
      <c r="S67" s="735"/>
      <c r="T67" s="735"/>
      <c r="U67" s="735"/>
    </row>
    <row r="68" spans="2:21">
      <c r="B68" s="720"/>
      <c r="C68" s="735"/>
      <c r="D68" s="735"/>
      <c r="E68" s="735"/>
      <c r="F68" s="735"/>
      <c r="G68" s="735"/>
      <c r="H68" s="735"/>
      <c r="I68" s="735"/>
      <c r="J68" s="735"/>
      <c r="K68" s="735"/>
      <c r="L68" s="735"/>
      <c r="M68" s="735"/>
      <c r="N68" s="735"/>
      <c r="O68" s="735"/>
      <c r="P68" s="735"/>
      <c r="Q68" s="735"/>
      <c r="R68" s="735"/>
      <c r="S68" s="735"/>
      <c r="T68" s="735"/>
      <c r="U68" s="735"/>
    </row>
    <row r="69" spans="2:21">
      <c r="B69" s="720"/>
      <c r="C69" s="735"/>
      <c r="D69" s="735"/>
      <c r="E69" s="735"/>
      <c r="F69" s="735"/>
      <c r="G69" s="735"/>
      <c r="H69" s="735"/>
      <c r="I69" s="735"/>
      <c r="J69" s="735"/>
      <c r="K69" s="735"/>
      <c r="L69" s="735"/>
      <c r="M69" s="735"/>
      <c r="N69" s="735"/>
      <c r="O69" s="735"/>
      <c r="P69" s="735"/>
      <c r="Q69" s="735"/>
      <c r="R69" s="735"/>
      <c r="S69" s="735"/>
      <c r="T69" s="735"/>
      <c r="U69" s="735"/>
    </row>
    <row r="70" spans="2:21">
      <c r="B70" s="720"/>
      <c r="C70" s="735"/>
      <c r="D70" s="735"/>
      <c r="E70" s="735"/>
      <c r="F70" s="735"/>
      <c r="G70" s="735"/>
      <c r="H70" s="735"/>
      <c r="I70" s="735"/>
      <c r="J70" s="735"/>
      <c r="K70" s="735"/>
      <c r="L70" s="735"/>
      <c r="M70" s="735"/>
      <c r="N70" s="735"/>
      <c r="O70" s="735"/>
      <c r="P70" s="735"/>
      <c r="Q70" s="735"/>
      <c r="R70" s="735"/>
      <c r="S70" s="735"/>
      <c r="T70" s="735"/>
      <c r="U70" s="735"/>
    </row>
    <row r="71" spans="2:21">
      <c r="B71" s="720"/>
      <c r="C71" s="735"/>
      <c r="D71" s="735"/>
      <c r="E71" s="735"/>
      <c r="F71" s="735"/>
      <c r="G71" s="735"/>
      <c r="H71" s="735"/>
      <c r="I71" s="735"/>
      <c r="J71" s="735"/>
      <c r="K71" s="735"/>
      <c r="L71" s="735"/>
      <c r="M71" s="735"/>
      <c r="N71" s="735"/>
      <c r="O71" s="735"/>
      <c r="P71" s="735"/>
      <c r="Q71" s="735"/>
      <c r="R71" s="735"/>
      <c r="S71" s="735"/>
      <c r="T71" s="735"/>
      <c r="U71" s="735"/>
    </row>
    <row r="72" spans="2:21">
      <c r="B72" s="720"/>
      <c r="C72" s="735"/>
      <c r="D72" s="735"/>
      <c r="E72" s="735"/>
      <c r="F72" s="735"/>
      <c r="G72" s="735"/>
      <c r="H72" s="735"/>
      <c r="I72" s="735"/>
      <c r="J72" s="735"/>
      <c r="K72" s="735"/>
      <c r="L72" s="735"/>
      <c r="M72" s="735"/>
      <c r="N72" s="735"/>
      <c r="O72" s="735"/>
      <c r="P72" s="735"/>
      <c r="Q72" s="735"/>
      <c r="R72" s="735"/>
      <c r="S72" s="735"/>
      <c r="T72" s="735"/>
      <c r="U72" s="735"/>
    </row>
    <row r="73" spans="2:21">
      <c r="B73" s="720"/>
      <c r="C73" s="735"/>
      <c r="D73" s="735"/>
      <c r="E73" s="735"/>
      <c r="F73" s="735"/>
      <c r="G73" s="735"/>
      <c r="H73" s="735"/>
      <c r="I73" s="735"/>
      <c r="J73" s="735"/>
      <c r="K73" s="735"/>
      <c r="L73" s="735"/>
      <c r="M73" s="735"/>
      <c r="N73" s="735"/>
      <c r="O73" s="735"/>
      <c r="P73" s="735"/>
      <c r="Q73" s="735"/>
      <c r="R73" s="735"/>
      <c r="S73" s="735"/>
      <c r="T73" s="735"/>
      <c r="U73" s="735"/>
    </row>
    <row r="74" spans="2:21">
      <c r="B74" s="720"/>
      <c r="C74" s="735"/>
      <c r="D74" s="735"/>
      <c r="E74" s="735"/>
      <c r="F74" s="735"/>
      <c r="G74" s="735"/>
      <c r="H74" s="735"/>
      <c r="I74" s="735"/>
      <c r="J74" s="735"/>
      <c r="K74" s="735"/>
      <c r="L74" s="735"/>
      <c r="M74" s="735"/>
      <c r="N74" s="735"/>
      <c r="O74" s="735"/>
      <c r="P74" s="735"/>
      <c r="Q74" s="735"/>
      <c r="R74" s="735"/>
      <c r="S74" s="735"/>
      <c r="T74" s="735"/>
      <c r="U74" s="735"/>
    </row>
    <row r="75" spans="2:21">
      <c r="B75" s="720"/>
      <c r="C75" s="735"/>
      <c r="D75" s="735"/>
      <c r="E75" s="735"/>
      <c r="F75" s="735"/>
      <c r="G75" s="735"/>
      <c r="H75" s="735"/>
      <c r="I75" s="735"/>
      <c r="J75" s="735"/>
      <c r="K75" s="735"/>
      <c r="L75" s="735"/>
      <c r="M75" s="735"/>
      <c r="N75" s="735"/>
      <c r="O75" s="735"/>
      <c r="P75" s="735"/>
      <c r="Q75" s="735"/>
      <c r="R75" s="735"/>
      <c r="S75" s="735"/>
      <c r="T75" s="735"/>
      <c r="U75" s="735"/>
    </row>
    <row r="76" spans="2:21">
      <c r="B76" s="720"/>
      <c r="C76" s="735"/>
      <c r="D76" s="735"/>
      <c r="E76" s="735"/>
      <c r="F76" s="735"/>
      <c r="G76" s="735"/>
      <c r="H76" s="735"/>
      <c r="I76" s="735"/>
      <c r="J76" s="735"/>
      <c r="K76" s="735"/>
      <c r="L76" s="735"/>
      <c r="M76" s="735"/>
      <c r="N76" s="735"/>
      <c r="O76" s="735"/>
      <c r="P76" s="735"/>
      <c r="Q76" s="735"/>
      <c r="R76" s="735"/>
      <c r="S76" s="735"/>
      <c r="T76" s="735"/>
      <c r="U76" s="735"/>
    </row>
    <row r="77" spans="2:21">
      <c r="B77" s="720"/>
      <c r="C77" s="735"/>
      <c r="D77" s="735"/>
      <c r="E77" s="735"/>
      <c r="F77" s="735"/>
      <c r="G77" s="735"/>
      <c r="H77" s="735"/>
      <c r="I77" s="735"/>
      <c r="J77" s="735"/>
      <c r="K77" s="735"/>
      <c r="L77" s="735"/>
      <c r="M77" s="735"/>
      <c r="N77" s="735"/>
      <c r="O77" s="735"/>
      <c r="P77" s="735"/>
      <c r="Q77" s="735"/>
      <c r="R77" s="735"/>
      <c r="S77" s="735"/>
      <c r="T77" s="735"/>
      <c r="U77" s="735"/>
    </row>
    <row r="78" spans="2:21">
      <c r="B78" s="720"/>
      <c r="C78" s="735"/>
      <c r="D78" s="735"/>
      <c r="E78" s="735"/>
      <c r="F78" s="735"/>
      <c r="G78" s="735"/>
      <c r="H78" s="735"/>
      <c r="I78" s="735"/>
      <c r="J78" s="735"/>
      <c r="K78" s="735"/>
      <c r="L78" s="735"/>
      <c r="M78" s="735"/>
      <c r="N78" s="735"/>
      <c r="O78" s="735"/>
      <c r="P78" s="735"/>
      <c r="Q78" s="735"/>
      <c r="R78" s="735"/>
      <c r="S78" s="735"/>
      <c r="T78" s="735"/>
      <c r="U78" s="735"/>
    </row>
    <row r="79" spans="2:21">
      <c r="B79" s="720"/>
      <c r="C79" s="735"/>
      <c r="D79" s="735"/>
      <c r="E79" s="735"/>
      <c r="F79" s="735"/>
      <c r="G79" s="735"/>
      <c r="H79" s="735"/>
      <c r="I79" s="735"/>
      <c r="J79" s="735"/>
      <c r="K79" s="735"/>
      <c r="L79" s="735"/>
      <c r="M79" s="735"/>
      <c r="N79" s="735"/>
      <c r="O79" s="735"/>
      <c r="P79" s="735"/>
      <c r="Q79" s="735"/>
      <c r="R79" s="735"/>
      <c r="S79" s="735"/>
      <c r="T79" s="735"/>
      <c r="U79" s="735"/>
    </row>
    <row r="80" spans="2:21">
      <c r="B80" s="720"/>
      <c r="C80" s="735"/>
      <c r="D80" s="735"/>
      <c r="E80" s="735"/>
      <c r="F80" s="735"/>
      <c r="G80" s="735"/>
      <c r="H80" s="735"/>
      <c r="I80" s="735"/>
      <c r="J80" s="735"/>
      <c r="K80" s="735"/>
      <c r="L80" s="735"/>
      <c r="M80" s="735"/>
      <c r="N80" s="735"/>
      <c r="O80" s="735"/>
      <c r="P80" s="735"/>
      <c r="Q80" s="735"/>
      <c r="R80" s="735"/>
      <c r="S80" s="735"/>
      <c r="T80" s="735"/>
      <c r="U80" s="735"/>
    </row>
    <row r="81" spans="2:21">
      <c r="B81" s="720"/>
      <c r="C81" s="735"/>
      <c r="D81" s="735"/>
      <c r="E81" s="735"/>
      <c r="F81" s="735"/>
      <c r="G81" s="735"/>
      <c r="H81" s="735"/>
      <c r="I81" s="735"/>
      <c r="J81" s="735"/>
      <c r="K81" s="735"/>
      <c r="L81" s="735"/>
      <c r="M81" s="735"/>
      <c r="N81" s="735"/>
      <c r="O81" s="735"/>
      <c r="P81" s="735"/>
      <c r="Q81" s="735"/>
      <c r="R81" s="735"/>
      <c r="S81" s="735"/>
      <c r="T81" s="735"/>
      <c r="U81" s="735"/>
    </row>
    <row r="82" spans="2:21">
      <c r="B82" s="720"/>
      <c r="C82" s="735"/>
      <c r="D82" s="735"/>
      <c r="E82" s="735"/>
      <c r="F82" s="735"/>
      <c r="G82" s="735"/>
      <c r="H82" s="735"/>
      <c r="I82" s="735"/>
      <c r="J82" s="735"/>
      <c r="K82" s="735"/>
      <c r="L82" s="735"/>
      <c r="M82" s="735"/>
      <c r="N82" s="735"/>
      <c r="O82" s="735"/>
      <c r="P82" s="735"/>
      <c r="Q82" s="735"/>
      <c r="R82" s="735"/>
      <c r="S82" s="735"/>
      <c r="T82" s="735"/>
      <c r="U82" s="735"/>
    </row>
    <row r="83" spans="2:21">
      <c r="B83" s="720"/>
      <c r="C83" s="735"/>
      <c r="D83" s="735"/>
      <c r="E83" s="735"/>
      <c r="F83" s="735"/>
      <c r="G83" s="735"/>
      <c r="H83" s="735"/>
      <c r="I83" s="735"/>
      <c r="J83" s="735"/>
      <c r="K83" s="735"/>
      <c r="L83" s="735"/>
      <c r="M83" s="735"/>
      <c r="N83" s="735"/>
      <c r="O83" s="735"/>
      <c r="P83" s="735"/>
      <c r="Q83" s="735"/>
      <c r="R83" s="735"/>
      <c r="S83" s="735"/>
      <c r="T83" s="735"/>
      <c r="U83" s="735"/>
    </row>
    <row r="84" spans="2:21">
      <c r="B84" s="720"/>
      <c r="C84" s="735"/>
      <c r="D84" s="735"/>
      <c r="E84" s="735"/>
      <c r="F84" s="735"/>
      <c r="G84" s="735"/>
      <c r="H84" s="735"/>
      <c r="I84" s="735"/>
      <c r="J84" s="735"/>
      <c r="K84" s="735"/>
      <c r="L84" s="735"/>
      <c r="M84" s="735"/>
      <c r="N84" s="735"/>
      <c r="O84" s="735"/>
      <c r="P84" s="735"/>
      <c r="Q84" s="735"/>
      <c r="R84" s="735"/>
      <c r="S84" s="735"/>
      <c r="T84" s="735"/>
      <c r="U84" s="735"/>
    </row>
    <row r="85" spans="2:21">
      <c r="B85" s="720"/>
      <c r="C85" s="735"/>
      <c r="D85" s="735"/>
      <c r="E85" s="735"/>
      <c r="F85" s="735"/>
      <c r="G85" s="735"/>
      <c r="H85" s="735"/>
      <c r="I85" s="735"/>
      <c r="J85" s="735"/>
      <c r="K85" s="735"/>
      <c r="L85" s="735"/>
      <c r="M85" s="735"/>
      <c r="N85" s="735"/>
      <c r="O85" s="735"/>
      <c r="P85" s="735"/>
      <c r="Q85" s="735"/>
      <c r="R85" s="735"/>
      <c r="S85" s="735"/>
      <c r="T85" s="735"/>
      <c r="U85" s="735"/>
    </row>
    <row r="86" spans="2:21">
      <c r="B86" s="720"/>
      <c r="C86" s="735"/>
      <c r="D86" s="735"/>
      <c r="E86" s="735"/>
      <c r="F86" s="735"/>
      <c r="G86" s="735"/>
      <c r="H86" s="735"/>
      <c r="I86" s="735"/>
      <c r="J86" s="735"/>
      <c r="K86" s="735"/>
      <c r="L86" s="735"/>
      <c r="M86" s="735"/>
      <c r="N86" s="735"/>
      <c r="O86" s="735"/>
      <c r="P86" s="735"/>
      <c r="Q86" s="735"/>
      <c r="R86" s="735"/>
      <c r="S86" s="735"/>
      <c r="T86" s="735"/>
      <c r="U86" s="735"/>
    </row>
    <row r="87" spans="2:21">
      <c r="B87" s="720"/>
      <c r="C87" s="735"/>
      <c r="D87" s="735"/>
      <c r="E87" s="735"/>
      <c r="F87" s="735"/>
      <c r="G87" s="735"/>
      <c r="H87" s="735"/>
      <c r="I87" s="735"/>
      <c r="J87" s="735"/>
      <c r="K87" s="735"/>
      <c r="L87" s="735"/>
      <c r="M87" s="735"/>
      <c r="N87" s="735"/>
      <c r="O87" s="735"/>
      <c r="P87" s="735"/>
      <c r="Q87" s="735"/>
      <c r="R87" s="735"/>
      <c r="S87" s="735"/>
      <c r="T87" s="735"/>
      <c r="U87" s="735"/>
    </row>
    <row r="88" spans="2:21">
      <c r="B88" s="720"/>
      <c r="C88" s="735"/>
      <c r="D88" s="735"/>
      <c r="E88" s="735"/>
      <c r="F88" s="735"/>
      <c r="G88" s="735"/>
      <c r="H88" s="735"/>
      <c r="I88" s="735"/>
      <c r="J88" s="735"/>
      <c r="K88" s="735"/>
      <c r="L88" s="735"/>
      <c r="M88" s="735"/>
      <c r="N88" s="735"/>
      <c r="O88" s="735"/>
      <c r="P88" s="735"/>
      <c r="Q88" s="735"/>
      <c r="R88" s="735"/>
      <c r="S88" s="735"/>
      <c r="T88" s="735"/>
      <c r="U88" s="735"/>
    </row>
    <row r="89" spans="2:21">
      <c r="B89" s="720"/>
      <c r="C89" s="735"/>
      <c r="D89" s="735"/>
      <c r="E89" s="735"/>
      <c r="F89" s="735"/>
      <c r="G89" s="735"/>
      <c r="H89" s="735"/>
      <c r="I89" s="735"/>
      <c r="J89" s="735"/>
      <c r="K89" s="735"/>
      <c r="L89" s="735"/>
      <c r="M89" s="735"/>
      <c r="N89" s="735"/>
      <c r="O89" s="735"/>
      <c r="P89" s="735"/>
      <c r="Q89" s="735"/>
      <c r="R89" s="735"/>
      <c r="S89" s="735"/>
      <c r="T89" s="735"/>
      <c r="U89" s="735"/>
    </row>
    <row r="90" spans="2:21">
      <c r="B90" s="720"/>
      <c r="C90" s="735"/>
      <c r="D90" s="735"/>
      <c r="E90" s="735"/>
      <c r="F90" s="735"/>
      <c r="G90" s="735"/>
      <c r="H90" s="735"/>
      <c r="I90" s="735"/>
      <c r="J90" s="735"/>
      <c r="K90" s="735"/>
      <c r="L90" s="735"/>
      <c r="M90" s="735"/>
      <c r="N90" s="735"/>
      <c r="O90" s="735"/>
      <c r="P90" s="735"/>
      <c r="Q90" s="735"/>
      <c r="R90" s="735"/>
      <c r="S90" s="735"/>
      <c r="T90" s="735"/>
      <c r="U90" s="735"/>
    </row>
    <row r="91" spans="2:21">
      <c r="B91" s="720"/>
      <c r="C91" s="735"/>
      <c r="D91" s="735"/>
      <c r="E91" s="735"/>
      <c r="F91" s="735"/>
      <c r="G91" s="735"/>
      <c r="H91" s="735"/>
      <c r="I91" s="735"/>
      <c r="J91" s="735"/>
      <c r="K91" s="735"/>
      <c r="L91" s="735"/>
      <c r="M91" s="735"/>
      <c r="N91" s="735"/>
      <c r="O91" s="735"/>
      <c r="P91" s="735"/>
      <c r="Q91" s="735"/>
      <c r="R91" s="735"/>
      <c r="S91" s="735"/>
      <c r="T91" s="735"/>
      <c r="U91" s="735"/>
    </row>
    <row r="92" spans="2:21">
      <c r="B92" s="720"/>
      <c r="C92" s="735"/>
      <c r="D92" s="735"/>
      <c r="E92" s="735"/>
      <c r="F92" s="735"/>
      <c r="G92" s="735"/>
      <c r="H92" s="735"/>
      <c r="I92" s="735"/>
      <c r="J92" s="735"/>
      <c r="K92" s="735"/>
      <c r="L92" s="735"/>
      <c r="M92" s="735"/>
      <c r="N92" s="735"/>
      <c r="O92" s="735"/>
      <c r="P92" s="735"/>
      <c r="Q92" s="735"/>
      <c r="R92" s="735"/>
      <c r="S92" s="735"/>
      <c r="T92" s="735"/>
      <c r="U92" s="735"/>
    </row>
    <row r="93" spans="2:21">
      <c r="B93" s="720"/>
      <c r="C93" s="735"/>
      <c r="D93" s="735"/>
      <c r="E93" s="735"/>
      <c r="F93" s="735"/>
      <c r="G93" s="735"/>
      <c r="H93" s="735"/>
      <c r="I93" s="735"/>
      <c r="J93" s="735"/>
      <c r="K93" s="735"/>
      <c r="L93" s="735"/>
      <c r="M93" s="735"/>
      <c r="N93" s="735"/>
      <c r="O93" s="735"/>
      <c r="P93" s="735"/>
      <c r="Q93" s="735"/>
      <c r="R93" s="735"/>
      <c r="S93" s="735"/>
      <c r="T93" s="735"/>
      <c r="U93" s="735"/>
    </row>
    <row r="94" spans="2:21">
      <c r="B94" s="720"/>
      <c r="C94" s="735"/>
      <c r="D94" s="735"/>
      <c r="E94" s="735"/>
      <c r="F94" s="735"/>
      <c r="G94" s="735"/>
      <c r="H94" s="735"/>
      <c r="I94" s="735"/>
      <c r="J94" s="735"/>
      <c r="K94" s="735"/>
      <c r="L94" s="735"/>
      <c r="M94" s="735"/>
      <c r="N94" s="735"/>
      <c r="O94" s="735"/>
      <c r="P94" s="735"/>
      <c r="Q94" s="735"/>
      <c r="R94" s="735"/>
      <c r="S94" s="735"/>
      <c r="T94" s="735"/>
      <c r="U94" s="735"/>
    </row>
    <row r="95" spans="2:21">
      <c r="B95" s="720"/>
      <c r="C95" s="735"/>
      <c r="D95" s="735"/>
      <c r="E95" s="735"/>
      <c r="F95" s="735"/>
      <c r="G95" s="735"/>
      <c r="H95" s="735"/>
      <c r="I95" s="735"/>
      <c r="J95" s="735"/>
      <c r="K95" s="735"/>
      <c r="L95" s="735"/>
      <c r="M95" s="735"/>
      <c r="N95" s="735"/>
      <c r="O95" s="735"/>
      <c r="P95" s="735"/>
      <c r="Q95" s="735"/>
      <c r="R95" s="735"/>
      <c r="S95" s="735"/>
      <c r="T95" s="735"/>
      <c r="U95" s="735"/>
    </row>
    <row r="96" spans="2:21">
      <c r="B96" s="720"/>
      <c r="C96" s="735"/>
      <c r="D96" s="735"/>
      <c r="E96" s="735"/>
      <c r="F96" s="735"/>
      <c r="G96" s="735"/>
      <c r="H96" s="735"/>
      <c r="I96" s="735"/>
      <c r="J96" s="735"/>
      <c r="K96" s="735"/>
      <c r="L96" s="735"/>
      <c r="M96" s="735"/>
      <c r="N96" s="735"/>
      <c r="O96" s="735"/>
      <c r="P96" s="735"/>
      <c r="Q96" s="735"/>
      <c r="R96" s="735"/>
      <c r="S96" s="735"/>
      <c r="T96" s="735"/>
      <c r="U96" s="735"/>
    </row>
    <row r="97" spans="2:21">
      <c r="B97" s="720"/>
      <c r="C97" s="735"/>
      <c r="D97" s="735"/>
      <c r="E97" s="735"/>
      <c r="F97" s="735"/>
      <c r="G97" s="735"/>
      <c r="H97" s="735"/>
      <c r="I97" s="735"/>
      <c r="J97" s="735"/>
      <c r="K97" s="735"/>
      <c r="L97" s="735"/>
      <c r="M97" s="735"/>
      <c r="N97" s="735"/>
      <c r="O97" s="735"/>
      <c r="P97" s="735"/>
      <c r="Q97" s="735"/>
      <c r="R97" s="735"/>
      <c r="S97" s="735"/>
      <c r="T97" s="735"/>
      <c r="U97" s="735"/>
    </row>
    <row r="98" spans="2:21">
      <c r="B98" s="720"/>
      <c r="C98" s="735"/>
      <c r="D98" s="735"/>
      <c r="E98" s="735"/>
      <c r="F98" s="735"/>
      <c r="G98" s="735"/>
      <c r="H98" s="735"/>
      <c r="I98" s="735"/>
      <c r="J98" s="735"/>
      <c r="K98" s="735"/>
      <c r="L98" s="735"/>
      <c r="M98" s="735"/>
      <c r="N98" s="735"/>
      <c r="O98" s="735"/>
      <c r="P98" s="735"/>
      <c r="Q98" s="735"/>
      <c r="R98" s="735"/>
      <c r="S98" s="735"/>
      <c r="T98" s="735"/>
      <c r="U98" s="735"/>
    </row>
    <row r="99" spans="2:21">
      <c r="B99" s="720"/>
      <c r="C99" s="735"/>
      <c r="D99" s="735"/>
      <c r="E99" s="735"/>
      <c r="F99" s="735"/>
      <c r="G99" s="735"/>
      <c r="H99" s="735"/>
      <c r="I99" s="735"/>
      <c r="J99" s="735"/>
      <c r="K99" s="735"/>
      <c r="L99" s="735"/>
      <c r="M99" s="735"/>
      <c r="N99" s="735"/>
      <c r="O99" s="735"/>
      <c r="P99" s="735"/>
      <c r="Q99" s="735"/>
      <c r="R99" s="735"/>
      <c r="S99" s="735"/>
      <c r="T99" s="735"/>
      <c r="U99" s="735"/>
    </row>
    <row r="100" spans="2:21">
      <c r="B100" s="720"/>
      <c r="C100" s="735"/>
      <c r="D100" s="735"/>
      <c r="E100" s="735"/>
      <c r="F100" s="735"/>
      <c r="G100" s="735"/>
      <c r="H100" s="735"/>
      <c r="I100" s="735"/>
      <c r="J100" s="735"/>
      <c r="K100" s="735"/>
      <c r="L100" s="735"/>
      <c r="M100" s="735"/>
      <c r="N100" s="735"/>
      <c r="O100" s="735"/>
      <c r="P100" s="735"/>
      <c r="Q100" s="735"/>
      <c r="R100" s="735"/>
      <c r="S100" s="735"/>
      <c r="T100" s="735"/>
      <c r="U100" s="735"/>
    </row>
    <row r="101" spans="2:21">
      <c r="B101" s="720"/>
      <c r="C101" s="735"/>
      <c r="D101" s="735"/>
      <c r="E101" s="735"/>
      <c r="F101" s="735"/>
      <c r="G101" s="735"/>
      <c r="H101" s="735"/>
      <c r="I101" s="735"/>
      <c r="J101" s="735"/>
      <c r="K101" s="735"/>
      <c r="L101" s="735"/>
      <c r="M101" s="735"/>
      <c r="N101" s="735"/>
      <c r="O101" s="735"/>
      <c r="P101" s="735"/>
      <c r="Q101" s="735"/>
      <c r="R101" s="735"/>
      <c r="S101" s="735"/>
      <c r="T101" s="735"/>
      <c r="U101" s="735"/>
    </row>
    <row r="102" spans="2:21">
      <c r="B102" s="720"/>
      <c r="C102" s="735"/>
      <c r="D102" s="735"/>
      <c r="E102" s="735"/>
      <c r="F102" s="735"/>
      <c r="G102" s="735"/>
      <c r="H102" s="735"/>
      <c r="I102" s="735"/>
      <c r="J102" s="735"/>
      <c r="K102" s="735"/>
      <c r="L102" s="735"/>
      <c r="M102" s="735"/>
      <c r="N102" s="735"/>
      <c r="O102" s="735"/>
      <c r="P102" s="735"/>
      <c r="Q102" s="735"/>
      <c r="R102" s="735"/>
      <c r="S102" s="735"/>
      <c r="T102" s="735"/>
      <c r="U102" s="735"/>
    </row>
    <row r="103" spans="2:21">
      <c r="B103" s="720"/>
      <c r="C103" s="735"/>
      <c r="D103" s="735"/>
      <c r="E103" s="735"/>
      <c r="F103" s="735"/>
      <c r="G103" s="735"/>
      <c r="H103" s="735"/>
      <c r="I103" s="735"/>
      <c r="J103" s="735"/>
      <c r="K103" s="735"/>
      <c r="L103" s="735"/>
      <c r="M103" s="735"/>
      <c r="N103" s="735"/>
      <c r="O103" s="735"/>
      <c r="P103" s="735"/>
      <c r="Q103" s="735"/>
      <c r="R103" s="735"/>
      <c r="S103" s="735"/>
      <c r="T103" s="735"/>
      <c r="U103" s="735"/>
    </row>
    <row r="104" spans="2:21">
      <c r="B104" s="720"/>
      <c r="C104" s="735"/>
      <c r="D104" s="735"/>
      <c r="E104" s="735"/>
      <c r="F104" s="735"/>
      <c r="G104" s="735"/>
      <c r="H104" s="735"/>
      <c r="I104" s="735"/>
      <c r="J104" s="735"/>
      <c r="K104" s="735"/>
      <c r="L104" s="735"/>
      <c r="M104" s="735"/>
      <c r="N104" s="735"/>
      <c r="O104" s="735"/>
      <c r="P104" s="735"/>
      <c r="Q104" s="735"/>
      <c r="R104" s="735"/>
      <c r="S104" s="735"/>
      <c r="T104" s="735"/>
      <c r="U104" s="735"/>
    </row>
    <row r="105" spans="2:21">
      <c r="B105" s="720"/>
      <c r="C105" s="735"/>
      <c r="D105" s="735"/>
      <c r="E105" s="735"/>
      <c r="F105" s="735"/>
      <c r="G105" s="735"/>
      <c r="H105" s="735"/>
      <c r="I105" s="735"/>
      <c r="J105" s="735"/>
      <c r="K105" s="735"/>
      <c r="L105" s="735"/>
      <c r="M105" s="735"/>
      <c r="N105" s="735"/>
      <c r="O105" s="735"/>
      <c r="P105" s="735"/>
      <c r="Q105" s="735"/>
      <c r="R105" s="735"/>
      <c r="S105" s="735"/>
      <c r="T105" s="735"/>
      <c r="U105" s="735"/>
    </row>
    <row r="106" spans="2:21">
      <c r="B106" s="720"/>
      <c r="C106" s="735"/>
      <c r="D106" s="735"/>
      <c r="E106" s="735"/>
      <c r="F106" s="735"/>
      <c r="G106" s="735"/>
      <c r="H106" s="735"/>
      <c r="I106" s="735"/>
      <c r="J106" s="735"/>
      <c r="K106" s="735"/>
      <c r="L106" s="735"/>
      <c r="M106" s="735"/>
      <c r="N106" s="735"/>
      <c r="O106" s="735"/>
      <c r="P106" s="735"/>
      <c r="Q106" s="735"/>
      <c r="R106" s="735"/>
      <c r="S106" s="735"/>
      <c r="T106" s="735"/>
      <c r="U106" s="735"/>
    </row>
    <row r="107" spans="2:21">
      <c r="B107" s="720"/>
      <c r="C107" s="735"/>
      <c r="D107" s="735"/>
      <c r="E107" s="735"/>
      <c r="F107" s="735"/>
      <c r="G107" s="735"/>
      <c r="H107" s="735"/>
      <c r="I107" s="735"/>
      <c r="J107" s="735"/>
      <c r="K107" s="735"/>
      <c r="L107" s="735"/>
      <c r="M107" s="735"/>
      <c r="N107" s="735"/>
      <c r="O107" s="735"/>
      <c r="P107" s="735"/>
      <c r="Q107" s="735"/>
      <c r="R107" s="735"/>
      <c r="S107" s="735"/>
      <c r="T107" s="735"/>
      <c r="U107" s="735"/>
    </row>
    <row r="108" spans="2:21">
      <c r="B108" s="720"/>
      <c r="C108" s="735"/>
      <c r="D108" s="735"/>
      <c r="E108" s="735"/>
      <c r="F108" s="735"/>
      <c r="G108" s="735"/>
      <c r="H108" s="735"/>
      <c r="I108" s="735"/>
      <c r="J108" s="735"/>
      <c r="K108" s="735"/>
      <c r="L108" s="735"/>
      <c r="M108" s="735"/>
      <c r="N108" s="735"/>
      <c r="O108" s="735"/>
      <c r="P108" s="735"/>
      <c r="Q108" s="735"/>
      <c r="R108" s="735"/>
      <c r="S108" s="735"/>
      <c r="T108" s="735"/>
      <c r="U108" s="735"/>
    </row>
    <row r="109" spans="2:21">
      <c r="B109" s="720"/>
      <c r="C109" s="735"/>
      <c r="D109" s="735"/>
      <c r="E109" s="735"/>
      <c r="F109" s="735"/>
      <c r="G109" s="735"/>
      <c r="H109" s="735"/>
      <c r="I109" s="735"/>
      <c r="J109" s="735"/>
      <c r="K109" s="735"/>
      <c r="L109" s="735"/>
      <c r="M109" s="735"/>
      <c r="N109" s="735"/>
      <c r="O109" s="735"/>
      <c r="P109" s="735"/>
      <c r="Q109" s="735"/>
      <c r="R109" s="735"/>
      <c r="S109" s="735"/>
      <c r="T109" s="735"/>
      <c r="U109" s="735"/>
    </row>
    <row r="110" spans="2:21">
      <c r="B110" s="720"/>
      <c r="C110" s="735"/>
      <c r="D110" s="735"/>
      <c r="E110" s="735"/>
      <c r="F110" s="735"/>
      <c r="G110" s="735"/>
      <c r="H110" s="735"/>
      <c r="I110" s="735"/>
      <c r="J110" s="735"/>
      <c r="K110" s="735"/>
      <c r="L110" s="735"/>
      <c r="M110" s="735"/>
      <c r="N110" s="735"/>
      <c r="O110" s="735"/>
      <c r="P110" s="735"/>
      <c r="Q110" s="735"/>
      <c r="R110" s="735"/>
      <c r="S110" s="735"/>
      <c r="T110" s="735"/>
      <c r="U110" s="735"/>
    </row>
    <row r="111" spans="2:21">
      <c r="B111" s="720"/>
      <c r="C111" s="735"/>
      <c r="D111" s="735"/>
      <c r="E111" s="735"/>
      <c r="F111" s="735"/>
      <c r="G111" s="735"/>
      <c r="H111" s="735"/>
      <c r="I111" s="735"/>
      <c r="J111" s="735"/>
      <c r="K111" s="735"/>
      <c r="L111" s="735"/>
      <c r="M111" s="735"/>
      <c r="N111" s="735"/>
      <c r="O111" s="735"/>
      <c r="P111" s="735"/>
      <c r="Q111" s="735"/>
      <c r="R111" s="735"/>
      <c r="S111" s="735"/>
      <c r="T111" s="735"/>
      <c r="U111" s="735"/>
    </row>
    <row r="112" spans="2:21">
      <c r="B112" s="720"/>
      <c r="C112" s="735"/>
      <c r="D112" s="735"/>
      <c r="E112" s="735"/>
      <c r="F112" s="735"/>
      <c r="G112" s="735"/>
      <c r="H112" s="735"/>
      <c r="I112" s="735"/>
      <c r="J112" s="735"/>
      <c r="K112" s="735"/>
      <c r="L112" s="735"/>
      <c r="M112" s="735"/>
      <c r="N112" s="735"/>
      <c r="O112" s="735"/>
      <c r="P112" s="735"/>
      <c r="Q112" s="735"/>
      <c r="R112" s="735"/>
      <c r="S112" s="735"/>
      <c r="T112" s="735"/>
      <c r="U112" s="735"/>
    </row>
    <row r="113" spans="2:21">
      <c r="B113" s="720"/>
      <c r="C113" s="735"/>
      <c r="D113" s="735"/>
      <c r="E113" s="735"/>
      <c r="F113" s="735"/>
      <c r="G113" s="735"/>
      <c r="H113" s="735"/>
      <c r="I113" s="735"/>
      <c r="J113" s="735"/>
      <c r="K113" s="735"/>
      <c r="L113" s="735"/>
      <c r="M113" s="735"/>
      <c r="N113" s="735"/>
      <c r="O113" s="735"/>
      <c r="P113" s="735"/>
      <c r="Q113" s="735"/>
      <c r="R113" s="735"/>
      <c r="S113" s="735"/>
      <c r="T113" s="735"/>
      <c r="U113" s="735"/>
    </row>
    <row r="114" spans="2:21">
      <c r="B114" s="720"/>
      <c r="C114" s="735"/>
      <c r="D114" s="735"/>
      <c r="E114" s="735"/>
      <c r="F114" s="735"/>
      <c r="G114" s="735"/>
      <c r="H114" s="735"/>
      <c r="I114" s="735"/>
      <c r="J114" s="735"/>
      <c r="K114" s="735"/>
      <c r="L114" s="735"/>
      <c r="M114" s="735"/>
      <c r="N114" s="735"/>
      <c r="O114" s="735"/>
      <c r="P114" s="735"/>
      <c r="Q114" s="735"/>
      <c r="R114" s="735"/>
      <c r="S114" s="735"/>
      <c r="T114" s="735"/>
      <c r="U114" s="735"/>
    </row>
    <row r="115" spans="2:21">
      <c r="B115" s="720"/>
      <c r="C115" s="735"/>
      <c r="D115" s="735"/>
      <c r="E115" s="735"/>
      <c r="F115" s="735"/>
      <c r="G115" s="735"/>
      <c r="H115" s="735"/>
      <c r="I115" s="735"/>
      <c r="J115" s="735"/>
      <c r="K115" s="735"/>
      <c r="L115" s="735"/>
      <c r="M115" s="735"/>
      <c r="N115" s="735"/>
      <c r="O115" s="735"/>
      <c r="P115" s="735"/>
      <c r="Q115" s="735"/>
      <c r="R115" s="735"/>
      <c r="S115" s="735"/>
      <c r="T115" s="735"/>
      <c r="U115" s="735"/>
    </row>
    <row r="116" spans="2:21">
      <c r="B116" s="720"/>
      <c r="C116" s="735"/>
      <c r="D116" s="735"/>
      <c r="E116" s="735"/>
      <c r="F116" s="735"/>
      <c r="G116" s="735"/>
      <c r="H116" s="735"/>
      <c r="I116" s="735"/>
      <c r="J116" s="735"/>
      <c r="K116" s="735"/>
      <c r="L116" s="735"/>
      <c r="M116" s="735"/>
      <c r="N116" s="735"/>
      <c r="O116" s="735"/>
      <c r="P116" s="735"/>
      <c r="Q116" s="735"/>
      <c r="R116" s="735"/>
      <c r="S116" s="735"/>
      <c r="T116" s="735"/>
      <c r="U116" s="735"/>
    </row>
    <row r="117" spans="2:21">
      <c r="B117" s="720"/>
      <c r="C117" s="735"/>
      <c r="D117" s="735"/>
      <c r="E117" s="735"/>
      <c r="F117" s="735"/>
      <c r="G117" s="735"/>
      <c r="H117" s="735"/>
      <c r="I117" s="735"/>
      <c r="J117" s="735"/>
      <c r="K117" s="735"/>
      <c r="L117" s="735"/>
      <c r="M117" s="735"/>
      <c r="N117" s="735"/>
      <c r="O117" s="735"/>
      <c r="P117" s="735"/>
      <c r="Q117" s="735"/>
      <c r="R117" s="735"/>
      <c r="S117" s="735"/>
      <c r="T117" s="735"/>
      <c r="U117" s="735"/>
    </row>
    <row r="118" spans="2:21">
      <c r="B118" s="720"/>
      <c r="C118" s="735"/>
      <c r="D118" s="735"/>
      <c r="E118" s="735"/>
      <c r="F118" s="735"/>
      <c r="G118" s="735"/>
      <c r="H118" s="735"/>
      <c r="I118" s="735"/>
      <c r="J118" s="735"/>
      <c r="K118" s="735"/>
      <c r="L118" s="735"/>
      <c r="M118" s="735"/>
      <c r="N118" s="735"/>
      <c r="O118" s="735"/>
      <c r="P118" s="735"/>
      <c r="Q118" s="735"/>
      <c r="R118" s="735"/>
      <c r="S118" s="735"/>
      <c r="T118" s="735"/>
      <c r="U118" s="735"/>
    </row>
    <row r="119" spans="2:21">
      <c r="B119" s="720"/>
      <c r="C119" s="735"/>
      <c r="D119" s="735"/>
      <c r="E119" s="735"/>
      <c r="F119" s="735"/>
      <c r="G119" s="735"/>
      <c r="H119" s="735"/>
      <c r="I119" s="735"/>
      <c r="J119" s="735"/>
      <c r="K119" s="735"/>
      <c r="L119" s="735"/>
      <c r="M119" s="735"/>
      <c r="N119" s="735"/>
      <c r="O119" s="735"/>
      <c r="P119" s="735"/>
      <c r="Q119" s="735"/>
      <c r="R119" s="735"/>
      <c r="S119" s="735"/>
      <c r="T119" s="735"/>
      <c r="U119" s="735"/>
    </row>
    <row r="120" spans="2:21">
      <c r="B120" s="720"/>
      <c r="C120" s="735"/>
      <c r="D120" s="735"/>
      <c r="E120" s="735"/>
      <c r="F120" s="735"/>
      <c r="G120" s="735"/>
      <c r="H120" s="735"/>
      <c r="I120" s="735"/>
      <c r="J120" s="735"/>
      <c r="K120" s="735"/>
      <c r="L120" s="735"/>
      <c r="M120" s="735"/>
      <c r="N120" s="735"/>
      <c r="O120" s="735"/>
      <c r="P120" s="735"/>
      <c r="Q120" s="735"/>
      <c r="R120" s="735"/>
      <c r="S120" s="735"/>
      <c r="T120" s="735"/>
      <c r="U120" s="735"/>
    </row>
    <row r="121" spans="2:21">
      <c r="B121" s="720"/>
      <c r="C121" s="735"/>
      <c r="D121" s="735"/>
      <c r="E121" s="735"/>
      <c r="F121" s="735"/>
      <c r="G121" s="735"/>
      <c r="H121" s="735"/>
      <c r="I121" s="735"/>
      <c r="J121" s="735"/>
      <c r="K121" s="735"/>
      <c r="L121" s="735"/>
      <c r="M121" s="735"/>
      <c r="N121" s="735"/>
      <c r="O121" s="735"/>
      <c r="P121" s="735"/>
      <c r="Q121" s="735"/>
      <c r="R121" s="735"/>
      <c r="S121" s="735"/>
      <c r="T121" s="735"/>
      <c r="U121" s="735"/>
    </row>
    <row r="122" spans="2:21">
      <c r="B122" s="720"/>
      <c r="C122" s="735"/>
      <c r="D122" s="735"/>
      <c r="E122" s="735"/>
      <c r="F122" s="735"/>
      <c r="G122" s="735"/>
      <c r="H122" s="735"/>
      <c r="I122" s="735"/>
      <c r="J122" s="735"/>
      <c r="K122" s="735"/>
      <c r="L122" s="735"/>
      <c r="M122" s="735"/>
      <c r="N122" s="735"/>
      <c r="O122" s="735"/>
      <c r="P122" s="735"/>
      <c r="Q122" s="735"/>
      <c r="R122" s="735"/>
      <c r="S122" s="735"/>
      <c r="T122" s="735"/>
      <c r="U122" s="735"/>
    </row>
    <row r="123" spans="2:21">
      <c r="B123" s="720"/>
      <c r="C123" s="735"/>
      <c r="D123" s="735"/>
      <c r="E123" s="735"/>
      <c r="F123" s="735"/>
      <c r="G123" s="735"/>
      <c r="H123" s="735"/>
      <c r="I123" s="735"/>
      <c r="J123" s="735"/>
      <c r="K123" s="735"/>
      <c r="L123" s="735"/>
      <c r="M123" s="735"/>
      <c r="N123" s="735"/>
      <c r="O123" s="735"/>
      <c r="P123" s="735"/>
      <c r="Q123" s="735"/>
      <c r="R123" s="735"/>
      <c r="S123" s="735"/>
      <c r="T123" s="735"/>
      <c r="U123" s="735"/>
    </row>
    <row r="124" spans="2:21">
      <c r="B124" s="720"/>
      <c r="C124" s="735"/>
      <c r="D124" s="735"/>
      <c r="E124" s="735"/>
      <c r="F124" s="735"/>
      <c r="G124" s="735"/>
      <c r="H124" s="735"/>
      <c r="I124" s="735"/>
      <c r="J124" s="735"/>
      <c r="K124" s="735"/>
      <c r="L124" s="735"/>
      <c r="M124" s="735"/>
      <c r="N124" s="735"/>
      <c r="O124" s="735"/>
      <c r="P124" s="735"/>
      <c r="Q124" s="735"/>
      <c r="R124" s="735"/>
      <c r="S124" s="735"/>
      <c r="T124" s="735"/>
      <c r="U124" s="735"/>
    </row>
    <row r="125" spans="2:21">
      <c r="B125" s="720"/>
      <c r="C125" s="735"/>
      <c r="D125" s="735"/>
      <c r="E125" s="735"/>
      <c r="F125" s="735"/>
      <c r="G125" s="735"/>
      <c r="H125" s="735"/>
      <c r="I125" s="735"/>
      <c r="J125" s="735"/>
      <c r="K125" s="735"/>
      <c r="L125" s="735"/>
      <c r="M125" s="735"/>
      <c r="N125" s="735"/>
      <c r="O125" s="735"/>
      <c r="P125" s="735"/>
      <c r="Q125" s="735"/>
      <c r="R125" s="735"/>
      <c r="S125" s="735"/>
      <c r="T125" s="735"/>
      <c r="U125" s="735"/>
    </row>
    <row r="126" spans="2:21">
      <c r="B126" s="720"/>
      <c r="C126" s="735"/>
      <c r="D126" s="735"/>
      <c r="E126" s="735"/>
      <c r="F126" s="735"/>
      <c r="G126" s="735"/>
      <c r="H126" s="735"/>
      <c r="I126" s="735"/>
      <c r="J126" s="735"/>
      <c r="K126" s="735"/>
      <c r="L126" s="735"/>
      <c r="M126" s="735"/>
      <c r="N126" s="735"/>
      <c r="O126" s="735"/>
      <c r="P126" s="735"/>
      <c r="Q126" s="735"/>
      <c r="R126" s="735"/>
      <c r="S126" s="735"/>
      <c r="T126" s="735"/>
      <c r="U126" s="735"/>
    </row>
    <row r="127" spans="2:21">
      <c r="B127" s="720"/>
      <c r="C127" s="735"/>
      <c r="D127" s="735"/>
      <c r="E127" s="735"/>
      <c r="F127" s="735"/>
      <c r="G127" s="735"/>
      <c r="H127" s="735"/>
      <c r="I127" s="735"/>
      <c r="J127" s="735"/>
      <c r="K127" s="735"/>
      <c r="L127" s="735"/>
      <c r="M127" s="735"/>
      <c r="N127" s="735"/>
      <c r="O127" s="735"/>
      <c r="P127" s="735"/>
      <c r="Q127" s="735"/>
      <c r="R127" s="735"/>
      <c r="S127" s="735"/>
      <c r="T127" s="735"/>
      <c r="U127" s="735"/>
    </row>
    <row r="128" spans="2:21">
      <c r="B128" s="720"/>
      <c r="C128" s="735"/>
      <c r="D128" s="735"/>
      <c r="E128" s="735"/>
      <c r="F128" s="735"/>
      <c r="G128" s="735"/>
      <c r="H128" s="735"/>
      <c r="I128" s="735"/>
      <c r="J128" s="735"/>
      <c r="K128" s="735"/>
      <c r="L128" s="735"/>
      <c r="M128" s="735"/>
      <c r="N128" s="735"/>
      <c r="O128" s="735"/>
      <c r="P128" s="735"/>
      <c r="Q128" s="735"/>
      <c r="R128" s="735"/>
      <c r="S128" s="735"/>
      <c r="T128" s="735"/>
      <c r="U128" s="735"/>
    </row>
    <row r="129" spans="2:21">
      <c r="B129" s="720"/>
      <c r="C129" s="735"/>
      <c r="D129" s="735"/>
      <c r="E129" s="735"/>
      <c r="F129" s="735"/>
      <c r="G129" s="735"/>
      <c r="H129" s="735"/>
      <c r="I129" s="735"/>
      <c r="J129" s="735"/>
      <c r="K129" s="735"/>
      <c r="L129" s="735"/>
      <c r="M129" s="735"/>
      <c r="N129" s="735"/>
      <c r="O129" s="735"/>
      <c r="P129" s="735"/>
      <c r="Q129" s="735"/>
      <c r="R129" s="735"/>
      <c r="S129" s="735"/>
      <c r="T129" s="735"/>
      <c r="U129" s="735"/>
    </row>
    <row r="130" spans="2:21">
      <c r="B130" s="720"/>
      <c r="C130" s="735"/>
      <c r="D130" s="735"/>
      <c r="E130" s="735"/>
      <c r="F130" s="735"/>
      <c r="G130" s="735"/>
      <c r="H130" s="735"/>
      <c r="I130" s="735"/>
      <c r="J130" s="735"/>
      <c r="K130" s="735"/>
      <c r="L130" s="735"/>
      <c r="M130" s="735"/>
      <c r="N130" s="735"/>
      <c r="O130" s="735"/>
      <c r="P130" s="735"/>
      <c r="Q130" s="735"/>
      <c r="R130" s="735"/>
      <c r="S130" s="735"/>
      <c r="T130" s="735"/>
      <c r="U130" s="735"/>
    </row>
    <row r="131" spans="2:21">
      <c r="B131" s="720"/>
      <c r="C131" s="735"/>
      <c r="D131" s="735"/>
      <c r="E131" s="735"/>
      <c r="F131" s="735"/>
      <c r="G131" s="735"/>
      <c r="H131" s="735"/>
      <c r="I131" s="735"/>
      <c r="J131" s="735"/>
      <c r="K131" s="735"/>
      <c r="L131" s="735"/>
      <c r="M131" s="735"/>
      <c r="N131" s="735"/>
      <c r="O131" s="735"/>
      <c r="P131" s="735"/>
      <c r="Q131" s="735"/>
      <c r="R131" s="735"/>
      <c r="S131" s="735"/>
      <c r="T131" s="735"/>
      <c r="U131" s="735"/>
    </row>
    <row r="132" spans="2:21">
      <c r="B132" s="720"/>
      <c r="C132" s="735"/>
      <c r="D132" s="735"/>
      <c r="E132" s="735"/>
      <c r="F132" s="735"/>
      <c r="G132" s="735"/>
      <c r="H132" s="735"/>
      <c r="I132" s="735"/>
      <c r="J132" s="735"/>
      <c r="K132" s="735"/>
      <c r="L132" s="735"/>
      <c r="M132" s="735"/>
      <c r="N132" s="735"/>
      <c r="O132" s="735"/>
      <c r="P132" s="735"/>
      <c r="Q132" s="735"/>
      <c r="R132" s="735"/>
      <c r="S132" s="735"/>
      <c r="T132" s="735"/>
      <c r="U132" s="735"/>
    </row>
    <row r="133" spans="2:21">
      <c r="B133" s="720"/>
      <c r="C133" s="735"/>
      <c r="D133" s="735"/>
      <c r="E133" s="735"/>
      <c r="F133" s="735"/>
      <c r="G133" s="735"/>
      <c r="H133" s="735"/>
      <c r="I133" s="735"/>
      <c r="J133" s="735"/>
      <c r="K133" s="735"/>
      <c r="L133" s="735"/>
      <c r="M133" s="735"/>
      <c r="N133" s="735"/>
      <c r="O133" s="735"/>
      <c r="P133" s="735"/>
      <c r="Q133" s="735"/>
      <c r="R133" s="735"/>
      <c r="S133" s="735"/>
      <c r="T133" s="735"/>
      <c r="U133" s="735"/>
    </row>
    <row r="134" spans="2:21">
      <c r="B134" s="720"/>
      <c r="C134" s="735"/>
      <c r="D134" s="735"/>
      <c r="E134" s="735"/>
      <c r="F134" s="735"/>
      <c r="G134" s="735"/>
      <c r="H134" s="735"/>
      <c r="I134" s="735"/>
      <c r="J134" s="735"/>
      <c r="K134" s="735"/>
      <c r="L134" s="735"/>
      <c r="M134" s="735"/>
      <c r="N134" s="735"/>
      <c r="O134" s="735"/>
      <c r="P134" s="735"/>
      <c r="Q134" s="735"/>
      <c r="R134" s="735"/>
      <c r="S134" s="735"/>
      <c r="T134" s="735"/>
      <c r="U134" s="735"/>
    </row>
    <row r="135" spans="2:21">
      <c r="B135" s="720"/>
      <c r="C135" s="735"/>
      <c r="D135" s="735"/>
      <c r="E135" s="735"/>
      <c r="F135" s="735"/>
      <c r="G135" s="735"/>
      <c r="H135" s="735"/>
      <c r="I135" s="735"/>
      <c r="J135" s="735"/>
      <c r="K135" s="735"/>
      <c r="L135" s="735"/>
      <c r="M135" s="735"/>
      <c r="N135" s="735"/>
      <c r="O135" s="735"/>
      <c r="P135" s="735"/>
      <c r="Q135" s="735"/>
      <c r="R135" s="735"/>
      <c r="S135" s="735"/>
      <c r="T135" s="735"/>
      <c r="U135" s="735"/>
    </row>
    <row r="136" spans="2:21">
      <c r="B136" s="720"/>
      <c r="C136" s="735"/>
      <c r="D136" s="735"/>
      <c r="E136" s="735"/>
      <c r="F136" s="735"/>
      <c r="G136" s="735"/>
      <c r="H136" s="735"/>
      <c r="I136" s="735"/>
      <c r="J136" s="735"/>
      <c r="K136" s="735"/>
      <c r="L136" s="735"/>
      <c r="M136" s="735"/>
      <c r="N136" s="735"/>
      <c r="O136" s="735"/>
      <c r="P136" s="735"/>
      <c r="Q136" s="735"/>
      <c r="R136" s="735"/>
      <c r="S136" s="735"/>
      <c r="T136" s="735"/>
      <c r="U136" s="735"/>
    </row>
    <row r="137" spans="2:21">
      <c r="B137" s="720"/>
      <c r="C137" s="735"/>
      <c r="D137" s="735"/>
      <c r="E137" s="735"/>
      <c r="F137" s="735"/>
      <c r="G137" s="735"/>
      <c r="H137" s="735"/>
      <c r="I137" s="735"/>
      <c r="J137" s="735"/>
      <c r="K137" s="735"/>
      <c r="L137" s="735"/>
      <c r="M137" s="735"/>
      <c r="N137" s="735"/>
      <c r="O137" s="735"/>
      <c r="P137" s="735"/>
      <c r="Q137" s="735"/>
      <c r="R137" s="735"/>
      <c r="S137" s="735"/>
      <c r="T137" s="735"/>
      <c r="U137" s="735"/>
    </row>
    <row r="138" spans="2:21">
      <c r="B138" s="720"/>
      <c r="C138" s="735"/>
      <c r="D138" s="735"/>
      <c r="E138" s="735"/>
      <c r="F138" s="735"/>
      <c r="G138" s="735"/>
      <c r="H138" s="735"/>
      <c r="I138" s="735"/>
      <c r="J138" s="735"/>
      <c r="K138" s="735"/>
      <c r="L138" s="735"/>
      <c r="M138" s="735"/>
      <c r="N138" s="735"/>
      <c r="O138" s="735"/>
      <c r="P138" s="735"/>
      <c r="Q138" s="735"/>
      <c r="R138" s="735"/>
      <c r="S138" s="735"/>
      <c r="T138" s="735"/>
      <c r="U138" s="735"/>
    </row>
    <row r="139" spans="2:21">
      <c r="B139" s="720"/>
      <c r="C139" s="735"/>
      <c r="D139" s="735"/>
      <c r="E139" s="735"/>
      <c r="F139" s="735"/>
      <c r="G139" s="735"/>
      <c r="H139" s="735"/>
      <c r="I139" s="735"/>
      <c r="J139" s="735"/>
      <c r="K139" s="735"/>
      <c r="L139" s="735"/>
      <c r="M139" s="735"/>
      <c r="N139" s="735"/>
      <c r="O139" s="735"/>
      <c r="P139" s="735"/>
      <c r="Q139" s="735"/>
      <c r="R139" s="735"/>
      <c r="S139" s="735"/>
      <c r="T139" s="735"/>
      <c r="U139" s="735"/>
    </row>
    <row r="140" spans="2:21">
      <c r="B140" s="720"/>
      <c r="C140" s="735"/>
      <c r="D140" s="735"/>
      <c r="E140" s="735"/>
      <c r="F140" s="735"/>
      <c r="G140" s="735"/>
      <c r="H140" s="735"/>
      <c r="I140" s="735"/>
      <c r="J140" s="735"/>
      <c r="K140" s="735"/>
      <c r="L140" s="735"/>
      <c r="M140" s="735"/>
      <c r="N140" s="735"/>
      <c r="O140" s="735"/>
      <c r="P140" s="735"/>
      <c r="Q140" s="735"/>
      <c r="R140" s="735"/>
      <c r="S140" s="735"/>
      <c r="T140" s="735"/>
      <c r="U140" s="735"/>
    </row>
    <row r="141" spans="2:21">
      <c r="B141" s="720"/>
      <c r="C141" s="735"/>
      <c r="D141" s="735"/>
      <c r="E141" s="735"/>
      <c r="F141" s="735"/>
      <c r="G141" s="735"/>
      <c r="H141" s="735"/>
      <c r="I141" s="735"/>
      <c r="J141" s="735"/>
      <c r="K141" s="735"/>
      <c r="L141" s="735"/>
      <c r="M141" s="735"/>
      <c r="N141" s="735"/>
      <c r="O141" s="735"/>
      <c r="P141" s="735"/>
      <c r="Q141" s="735"/>
      <c r="R141" s="735"/>
      <c r="S141" s="735"/>
      <c r="T141" s="735"/>
      <c r="U141" s="735"/>
    </row>
    <row r="142" spans="2:21">
      <c r="B142" s="720"/>
      <c r="C142" s="735"/>
      <c r="D142" s="735"/>
      <c r="E142" s="735"/>
      <c r="F142" s="735"/>
      <c r="G142" s="735"/>
      <c r="H142" s="735"/>
      <c r="I142" s="735"/>
      <c r="J142" s="735"/>
      <c r="K142" s="735"/>
      <c r="L142" s="735"/>
      <c r="M142" s="735"/>
      <c r="N142" s="735"/>
      <c r="O142" s="735"/>
      <c r="P142" s="735"/>
      <c r="Q142" s="735"/>
      <c r="R142" s="735"/>
      <c r="S142" s="735"/>
      <c r="T142" s="735"/>
      <c r="U142" s="735"/>
    </row>
    <row r="143" spans="2:21">
      <c r="B143" s="720"/>
      <c r="C143" s="735"/>
      <c r="D143" s="735"/>
      <c r="E143" s="735"/>
      <c r="F143" s="735"/>
      <c r="G143" s="735"/>
      <c r="H143" s="735"/>
      <c r="I143" s="735"/>
      <c r="J143" s="735"/>
      <c r="K143" s="735"/>
      <c r="L143" s="735"/>
      <c r="M143" s="735"/>
      <c r="N143" s="735"/>
      <c r="O143" s="735"/>
      <c r="P143" s="735"/>
      <c r="Q143" s="735"/>
      <c r="R143" s="735"/>
      <c r="S143" s="735"/>
      <c r="T143" s="735"/>
      <c r="U143" s="735"/>
    </row>
    <row r="144" spans="2:21">
      <c r="B144" s="720"/>
      <c r="C144" s="735"/>
      <c r="D144" s="735"/>
      <c r="E144" s="735"/>
      <c r="F144" s="735"/>
      <c r="G144" s="735"/>
      <c r="H144" s="735"/>
      <c r="I144" s="735"/>
      <c r="J144" s="735"/>
      <c r="K144" s="735"/>
      <c r="L144" s="735"/>
      <c r="M144" s="735"/>
      <c r="N144" s="735"/>
      <c r="O144" s="735"/>
      <c r="P144" s="735"/>
      <c r="Q144" s="735"/>
      <c r="R144" s="735"/>
      <c r="S144" s="735"/>
      <c r="T144" s="735"/>
      <c r="U144" s="735"/>
    </row>
    <row r="145" spans="2:21">
      <c r="B145" s="720"/>
      <c r="C145" s="735"/>
      <c r="D145" s="735"/>
      <c r="E145" s="735"/>
      <c r="F145" s="735"/>
      <c r="G145" s="735"/>
      <c r="H145" s="735"/>
      <c r="I145" s="735"/>
      <c r="J145" s="735"/>
      <c r="K145" s="735"/>
      <c r="L145" s="735"/>
      <c r="M145" s="735"/>
      <c r="N145" s="735"/>
      <c r="O145" s="735"/>
      <c r="P145" s="735"/>
      <c r="Q145" s="735"/>
      <c r="R145" s="735"/>
      <c r="S145" s="735"/>
      <c r="T145" s="735"/>
      <c r="U145" s="735"/>
    </row>
    <row r="146" spans="2:21">
      <c r="B146" s="720"/>
      <c r="C146" s="735"/>
      <c r="D146" s="735"/>
      <c r="E146" s="735"/>
      <c r="F146" s="735"/>
      <c r="G146" s="735"/>
      <c r="H146" s="735"/>
      <c r="I146" s="735"/>
      <c r="J146" s="735"/>
      <c r="K146" s="735"/>
      <c r="L146" s="735"/>
      <c r="M146" s="735"/>
      <c r="N146" s="735"/>
      <c r="O146" s="735"/>
      <c r="P146" s="735"/>
      <c r="Q146" s="735"/>
      <c r="R146" s="735"/>
      <c r="S146" s="735"/>
      <c r="T146" s="735"/>
      <c r="U146" s="735"/>
    </row>
    <row r="147" spans="2:21">
      <c r="B147" s="720"/>
      <c r="C147" s="735"/>
      <c r="D147" s="735"/>
      <c r="E147" s="735"/>
      <c r="F147" s="735"/>
      <c r="G147" s="735"/>
      <c r="H147" s="735"/>
      <c r="I147" s="735"/>
      <c r="J147" s="735"/>
      <c r="K147" s="735"/>
      <c r="L147" s="735"/>
      <c r="M147" s="735"/>
      <c r="N147" s="735"/>
      <c r="O147" s="735"/>
      <c r="P147" s="735"/>
      <c r="Q147" s="735"/>
      <c r="R147" s="735"/>
      <c r="S147" s="735"/>
      <c r="T147" s="735"/>
      <c r="U147" s="735"/>
    </row>
    <row r="148" spans="2:21">
      <c r="B148" s="720"/>
      <c r="C148" s="735"/>
      <c r="D148" s="735"/>
      <c r="E148" s="735"/>
      <c r="F148" s="735"/>
      <c r="G148" s="735"/>
      <c r="H148" s="735"/>
      <c r="I148" s="735"/>
      <c r="J148" s="735"/>
      <c r="K148" s="735"/>
      <c r="L148" s="735"/>
      <c r="M148" s="735"/>
      <c r="N148" s="735"/>
      <c r="O148" s="735"/>
      <c r="P148" s="735"/>
      <c r="Q148" s="735"/>
      <c r="R148" s="735"/>
      <c r="S148" s="735"/>
      <c r="T148" s="735"/>
      <c r="U148" s="735"/>
    </row>
    <row r="149" spans="2:21">
      <c r="B149" s="720"/>
      <c r="C149" s="735"/>
      <c r="D149" s="735"/>
      <c r="E149" s="735"/>
      <c r="F149" s="735"/>
      <c r="G149" s="735"/>
      <c r="H149" s="735"/>
      <c r="I149" s="735"/>
      <c r="J149" s="735"/>
      <c r="K149" s="735"/>
      <c r="L149" s="735"/>
      <c r="M149" s="735"/>
      <c r="N149" s="735"/>
      <c r="O149" s="735"/>
      <c r="P149" s="735"/>
      <c r="Q149" s="735"/>
      <c r="R149" s="735"/>
      <c r="S149" s="735"/>
      <c r="T149" s="735"/>
      <c r="U149" s="735"/>
    </row>
    <row r="150" spans="2:21">
      <c r="B150" s="720"/>
      <c r="C150" s="735"/>
      <c r="D150" s="735"/>
      <c r="E150" s="735"/>
      <c r="F150" s="735"/>
      <c r="G150" s="735"/>
      <c r="H150" s="735"/>
      <c r="I150" s="735"/>
      <c r="J150" s="735"/>
      <c r="K150" s="735"/>
      <c r="L150" s="735"/>
      <c r="M150" s="735"/>
      <c r="N150" s="735"/>
      <c r="O150" s="735"/>
      <c r="P150" s="735"/>
      <c r="Q150" s="735"/>
      <c r="R150" s="735"/>
      <c r="S150" s="735"/>
      <c r="T150" s="735"/>
      <c r="U150" s="735"/>
    </row>
    <row r="151" spans="2:21">
      <c r="B151" s="720"/>
      <c r="C151" s="735"/>
      <c r="D151" s="735"/>
      <c r="E151" s="735"/>
      <c r="F151" s="735"/>
      <c r="G151" s="735"/>
      <c r="H151" s="735"/>
      <c r="I151" s="735"/>
      <c r="J151" s="735"/>
      <c r="K151" s="735"/>
      <c r="L151" s="735"/>
      <c r="M151" s="735"/>
      <c r="N151" s="735"/>
      <c r="O151" s="735"/>
      <c r="P151" s="735"/>
      <c r="Q151" s="735"/>
      <c r="R151" s="735"/>
      <c r="S151" s="735"/>
      <c r="T151" s="735"/>
      <c r="U151" s="735"/>
    </row>
    <row r="152" spans="2:21">
      <c r="B152" s="720"/>
      <c r="C152" s="735"/>
      <c r="D152" s="735"/>
      <c r="E152" s="735"/>
      <c r="F152" s="735"/>
      <c r="G152" s="735"/>
      <c r="H152" s="735"/>
      <c r="I152" s="735"/>
      <c r="J152" s="735"/>
      <c r="K152" s="735"/>
      <c r="L152" s="735"/>
      <c r="M152" s="735"/>
      <c r="N152" s="735"/>
      <c r="O152" s="735"/>
      <c r="P152" s="735"/>
      <c r="Q152" s="735"/>
      <c r="R152" s="735"/>
      <c r="S152" s="735"/>
      <c r="T152" s="735"/>
      <c r="U152" s="735"/>
    </row>
    <row r="153" spans="2:21">
      <c r="B153" s="720"/>
      <c r="C153" s="735"/>
      <c r="D153" s="735"/>
      <c r="E153" s="735"/>
      <c r="F153" s="735"/>
      <c r="G153" s="735"/>
      <c r="H153" s="735"/>
      <c r="I153" s="735"/>
      <c r="J153" s="735"/>
      <c r="K153" s="735"/>
      <c r="L153" s="735"/>
      <c r="M153" s="735"/>
      <c r="N153" s="735"/>
      <c r="O153" s="735"/>
      <c r="P153" s="735"/>
      <c r="Q153" s="735"/>
      <c r="R153" s="735"/>
      <c r="S153" s="735"/>
      <c r="T153" s="735"/>
      <c r="U153" s="735"/>
    </row>
    <row r="154" spans="2:21">
      <c r="B154" s="720"/>
      <c r="C154" s="735"/>
      <c r="D154" s="735"/>
      <c r="E154" s="735"/>
      <c r="F154" s="735"/>
      <c r="G154" s="735"/>
      <c r="H154" s="735"/>
      <c r="I154" s="735"/>
      <c r="J154" s="735"/>
      <c r="K154" s="735"/>
      <c r="L154" s="735"/>
      <c r="M154" s="735"/>
      <c r="N154" s="735"/>
      <c r="O154" s="735"/>
      <c r="P154" s="735"/>
      <c r="Q154" s="735"/>
      <c r="R154" s="735"/>
      <c r="S154" s="735"/>
      <c r="T154" s="735"/>
      <c r="U154" s="735"/>
    </row>
    <row r="155" spans="2:21">
      <c r="B155" s="720"/>
      <c r="C155" s="735"/>
      <c r="D155" s="735"/>
      <c r="E155" s="735"/>
      <c r="F155" s="735"/>
      <c r="G155" s="735"/>
      <c r="H155" s="735"/>
      <c r="I155" s="735"/>
      <c r="J155" s="735"/>
      <c r="K155" s="735"/>
      <c r="L155" s="735"/>
      <c r="M155" s="735"/>
      <c r="N155" s="735"/>
      <c r="O155" s="735"/>
      <c r="P155" s="735"/>
      <c r="Q155" s="735"/>
      <c r="R155" s="735"/>
      <c r="S155" s="735"/>
      <c r="T155" s="735"/>
      <c r="U155" s="735"/>
    </row>
    <row r="156" spans="2:21">
      <c r="B156" s="720"/>
      <c r="C156" s="735"/>
      <c r="D156" s="735"/>
      <c r="E156" s="735"/>
      <c r="F156" s="735"/>
      <c r="G156" s="735"/>
      <c r="H156" s="735"/>
      <c r="I156" s="735"/>
      <c r="J156" s="735"/>
      <c r="K156" s="735"/>
      <c r="L156" s="735"/>
      <c r="M156" s="735"/>
      <c r="N156" s="735"/>
      <c r="O156" s="735"/>
      <c r="P156" s="735"/>
      <c r="Q156" s="735"/>
      <c r="R156" s="735"/>
      <c r="S156" s="735"/>
      <c r="T156" s="735"/>
      <c r="U156" s="735"/>
    </row>
    <row r="157" spans="2:21">
      <c r="B157" s="720"/>
      <c r="C157" s="735"/>
      <c r="D157" s="735"/>
      <c r="E157" s="735"/>
      <c r="F157" s="735"/>
      <c r="G157" s="735"/>
      <c r="H157" s="735"/>
      <c r="I157" s="735"/>
      <c r="J157" s="735"/>
      <c r="K157" s="735"/>
      <c r="L157" s="735"/>
      <c r="M157" s="735"/>
      <c r="N157" s="735"/>
      <c r="O157" s="735"/>
      <c r="P157" s="735"/>
      <c r="Q157" s="735"/>
      <c r="R157" s="735"/>
      <c r="S157" s="735"/>
      <c r="T157" s="735"/>
      <c r="U157" s="735"/>
    </row>
    <row r="158" spans="2:21">
      <c r="B158" s="720"/>
      <c r="C158" s="735"/>
      <c r="D158" s="735"/>
      <c r="E158" s="735"/>
      <c r="F158" s="735"/>
      <c r="G158" s="735"/>
      <c r="H158" s="735"/>
      <c r="I158" s="735"/>
      <c r="J158" s="735"/>
      <c r="K158" s="735"/>
      <c r="L158" s="735"/>
      <c r="M158" s="735"/>
      <c r="N158" s="735"/>
      <c r="O158" s="735"/>
      <c r="P158" s="735"/>
      <c r="Q158" s="735"/>
      <c r="R158" s="735"/>
      <c r="S158" s="735"/>
      <c r="T158" s="735"/>
      <c r="U158" s="735"/>
    </row>
    <row r="159" spans="2:21">
      <c r="B159" s="720"/>
      <c r="C159" s="735"/>
      <c r="D159" s="735"/>
      <c r="E159" s="735"/>
      <c r="F159" s="735"/>
      <c r="G159" s="735"/>
      <c r="H159" s="735"/>
      <c r="I159" s="735"/>
      <c r="J159" s="735"/>
      <c r="K159" s="735"/>
      <c r="L159" s="735"/>
      <c r="M159" s="735"/>
      <c r="N159" s="735"/>
      <c r="O159" s="735"/>
      <c r="P159" s="735"/>
      <c r="Q159" s="735"/>
      <c r="R159" s="735"/>
      <c r="S159" s="735"/>
      <c r="T159" s="735"/>
      <c r="U159" s="735"/>
    </row>
    <row r="160" spans="2:21">
      <c r="B160" s="720"/>
      <c r="C160" s="735"/>
      <c r="D160" s="735"/>
      <c r="E160" s="735"/>
      <c r="F160" s="735"/>
      <c r="G160" s="735"/>
      <c r="H160" s="735"/>
      <c r="I160" s="735"/>
      <c r="J160" s="735"/>
      <c r="K160" s="735"/>
      <c r="L160" s="735"/>
      <c r="M160" s="735"/>
      <c r="N160" s="735"/>
      <c r="O160" s="735"/>
      <c r="P160" s="735"/>
      <c r="Q160" s="735"/>
      <c r="R160" s="735"/>
      <c r="S160" s="735"/>
      <c r="T160" s="735"/>
      <c r="U160" s="735"/>
    </row>
    <row r="161" spans="2:21">
      <c r="B161" s="720"/>
      <c r="C161" s="735"/>
      <c r="D161" s="735"/>
      <c r="E161" s="735"/>
      <c r="F161" s="735"/>
      <c r="G161" s="735"/>
      <c r="H161" s="735"/>
      <c r="I161" s="735"/>
      <c r="J161" s="735"/>
      <c r="K161" s="735"/>
      <c r="L161" s="735"/>
      <c r="M161" s="735"/>
      <c r="N161" s="735"/>
      <c r="O161" s="735"/>
      <c r="P161" s="735"/>
      <c r="Q161" s="735"/>
      <c r="R161" s="735"/>
      <c r="S161" s="735"/>
      <c r="T161" s="735"/>
      <c r="U161" s="735"/>
    </row>
    <row r="162" spans="2:21">
      <c r="B162" s="720"/>
      <c r="C162" s="735"/>
      <c r="D162" s="735"/>
      <c r="E162" s="735"/>
      <c r="F162" s="735"/>
      <c r="G162" s="735"/>
      <c r="H162" s="735"/>
      <c r="I162" s="735"/>
      <c r="J162" s="735"/>
      <c r="K162" s="735"/>
      <c r="L162" s="735"/>
      <c r="M162" s="735"/>
      <c r="N162" s="735"/>
      <c r="O162" s="735"/>
      <c r="P162" s="735"/>
      <c r="Q162" s="735"/>
      <c r="R162" s="735"/>
      <c r="S162" s="735"/>
      <c r="T162" s="735"/>
      <c r="U162" s="735"/>
    </row>
    <row r="163" spans="2:21">
      <c r="B163" s="720"/>
      <c r="C163" s="735"/>
      <c r="D163" s="735"/>
      <c r="E163" s="735"/>
      <c r="F163" s="735"/>
      <c r="G163" s="735"/>
      <c r="H163" s="735"/>
      <c r="I163" s="735"/>
      <c r="J163" s="735"/>
      <c r="K163" s="735"/>
      <c r="L163" s="735"/>
      <c r="M163" s="735"/>
      <c r="N163" s="735"/>
      <c r="O163" s="735"/>
      <c r="P163" s="735"/>
      <c r="Q163" s="735"/>
      <c r="R163" s="735"/>
      <c r="S163" s="735"/>
      <c r="T163" s="735"/>
      <c r="U163" s="735"/>
    </row>
    <row r="164" spans="2:21">
      <c r="B164" s="720"/>
      <c r="C164" s="735"/>
      <c r="D164" s="735"/>
      <c r="E164" s="735"/>
      <c r="F164" s="735"/>
      <c r="G164" s="735"/>
      <c r="H164" s="735"/>
      <c r="I164" s="735"/>
      <c r="J164" s="735"/>
      <c r="K164" s="735"/>
      <c r="L164" s="735"/>
      <c r="M164" s="735"/>
      <c r="N164" s="735"/>
      <c r="O164" s="735"/>
      <c r="P164" s="735"/>
      <c r="Q164" s="735"/>
      <c r="R164" s="735"/>
      <c r="S164" s="735"/>
      <c r="T164" s="735"/>
      <c r="U164" s="735"/>
    </row>
    <row r="165" spans="2:21">
      <c r="B165" s="720"/>
      <c r="C165" s="735"/>
      <c r="D165" s="735"/>
      <c r="E165" s="735"/>
      <c r="F165" s="735"/>
      <c r="G165" s="735"/>
      <c r="H165" s="735"/>
      <c r="I165" s="735"/>
      <c r="J165" s="735"/>
      <c r="K165" s="735"/>
      <c r="L165" s="735"/>
      <c r="M165" s="735"/>
      <c r="N165" s="735"/>
      <c r="O165" s="735"/>
      <c r="P165" s="735"/>
      <c r="Q165" s="735"/>
      <c r="R165" s="735"/>
      <c r="S165" s="735"/>
      <c r="T165" s="735"/>
      <c r="U165" s="735"/>
    </row>
    <row r="166" spans="2:21">
      <c r="B166" s="720"/>
      <c r="C166" s="735"/>
      <c r="D166" s="735"/>
      <c r="E166" s="735"/>
      <c r="F166" s="735"/>
      <c r="G166" s="735"/>
      <c r="H166" s="735"/>
      <c r="I166" s="735"/>
      <c r="J166" s="735"/>
      <c r="K166" s="735"/>
      <c r="L166" s="735"/>
      <c r="M166" s="735"/>
      <c r="N166" s="735"/>
      <c r="O166" s="735"/>
      <c r="P166" s="735"/>
      <c r="Q166" s="735"/>
      <c r="R166" s="735"/>
      <c r="S166" s="735"/>
      <c r="T166" s="735"/>
      <c r="U166" s="735"/>
    </row>
    <row r="167" spans="2:21">
      <c r="B167" s="720"/>
      <c r="C167" s="735"/>
      <c r="D167" s="735"/>
      <c r="E167" s="735"/>
      <c r="F167" s="735"/>
      <c r="G167" s="735"/>
      <c r="H167" s="735"/>
      <c r="I167" s="735"/>
      <c r="J167" s="735"/>
      <c r="K167" s="735"/>
      <c r="L167" s="735"/>
      <c r="M167" s="735"/>
      <c r="N167" s="735"/>
      <c r="O167" s="735"/>
      <c r="P167" s="735"/>
      <c r="Q167" s="735"/>
      <c r="R167" s="735"/>
      <c r="S167" s="735"/>
      <c r="T167" s="735"/>
      <c r="U167" s="735"/>
    </row>
    <row r="168" spans="2:21">
      <c r="B168" s="720"/>
      <c r="C168" s="735"/>
      <c r="D168" s="735"/>
      <c r="E168" s="735"/>
      <c r="F168" s="735"/>
      <c r="G168" s="735"/>
      <c r="H168" s="735"/>
      <c r="I168" s="735"/>
      <c r="J168" s="735"/>
      <c r="K168" s="735"/>
      <c r="L168" s="735"/>
      <c r="M168" s="735"/>
      <c r="N168" s="735"/>
      <c r="O168" s="735"/>
      <c r="P168" s="735"/>
      <c r="Q168" s="735"/>
      <c r="R168" s="735"/>
      <c r="S168" s="735"/>
      <c r="T168" s="735"/>
      <c r="U168" s="735"/>
    </row>
    <row r="169" spans="2:21">
      <c r="B169" s="720"/>
      <c r="C169" s="735"/>
      <c r="D169" s="735"/>
      <c r="E169" s="735"/>
      <c r="F169" s="735"/>
      <c r="G169" s="735"/>
      <c r="H169" s="735"/>
      <c r="I169" s="735"/>
      <c r="J169" s="735"/>
      <c r="K169" s="735"/>
      <c r="L169" s="735"/>
      <c r="M169" s="735"/>
      <c r="N169" s="735"/>
      <c r="O169" s="735"/>
      <c r="P169" s="735"/>
      <c r="Q169" s="735"/>
      <c r="R169" s="735"/>
      <c r="S169" s="735"/>
      <c r="T169" s="735"/>
      <c r="U169" s="735"/>
    </row>
    <row r="170" spans="2:21">
      <c r="B170" s="720"/>
      <c r="C170" s="735"/>
      <c r="D170" s="735"/>
      <c r="E170" s="735"/>
      <c r="F170" s="735"/>
      <c r="G170" s="735"/>
      <c r="H170" s="735"/>
      <c r="I170" s="735"/>
      <c r="J170" s="735"/>
      <c r="K170" s="735"/>
      <c r="L170" s="735"/>
      <c r="M170" s="735"/>
      <c r="N170" s="735"/>
      <c r="O170" s="735"/>
      <c r="P170" s="735"/>
      <c r="Q170" s="735"/>
      <c r="R170" s="735"/>
      <c r="S170" s="735"/>
      <c r="T170" s="735"/>
      <c r="U170" s="735"/>
    </row>
    <row r="171" spans="2:21">
      <c r="B171" s="720"/>
      <c r="C171" s="735"/>
      <c r="D171" s="735"/>
      <c r="E171" s="735"/>
      <c r="F171" s="735"/>
      <c r="G171" s="735"/>
      <c r="H171" s="735"/>
      <c r="I171" s="735"/>
      <c r="J171" s="735"/>
      <c r="K171" s="735"/>
      <c r="L171" s="735"/>
      <c r="M171" s="735"/>
      <c r="N171" s="735"/>
      <c r="O171" s="735"/>
      <c r="P171" s="735"/>
      <c r="Q171" s="735"/>
      <c r="R171" s="735"/>
      <c r="S171" s="735"/>
      <c r="T171" s="735"/>
      <c r="U171" s="735"/>
    </row>
    <row r="172" spans="2:21">
      <c r="B172" s="720"/>
      <c r="C172" s="735"/>
      <c r="D172" s="735"/>
      <c r="E172" s="735"/>
      <c r="F172" s="735"/>
      <c r="G172" s="735"/>
      <c r="H172" s="735"/>
      <c r="I172" s="735"/>
      <c r="J172" s="735"/>
      <c r="K172" s="735"/>
      <c r="L172" s="735"/>
      <c r="M172" s="735"/>
      <c r="N172" s="735"/>
      <c r="O172" s="735"/>
      <c r="P172" s="735"/>
      <c r="Q172" s="735"/>
      <c r="R172" s="735"/>
      <c r="S172" s="735"/>
      <c r="T172" s="735"/>
      <c r="U172" s="735"/>
    </row>
    <row r="173" spans="2:21">
      <c r="B173" s="720"/>
      <c r="C173" s="735"/>
      <c r="D173" s="735"/>
      <c r="E173" s="735"/>
      <c r="F173" s="735"/>
      <c r="G173" s="735"/>
      <c r="H173" s="735"/>
      <c r="I173" s="735"/>
      <c r="J173" s="735"/>
      <c r="K173" s="735"/>
      <c r="L173" s="735"/>
      <c r="M173" s="735"/>
      <c r="N173" s="735"/>
      <c r="O173" s="735"/>
      <c r="P173" s="735"/>
      <c r="Q173" s="735"/>
      <c r="R173" s="735"/>
      <c r="S173" s="735"/>
      <c r="T173" s="735"/>
      <c r="U173" s="735"/>
    </row>
    <row r="174" spans="2:21">
      <c r="B174" s="720"/>
      <c r="C174" s="735"/>
      <c r="D174" s="735"/>
      <c r="E174" s="735"/>
      <c r="F174" s="735"/>
      <c r="G174" s="735"/>
      <c r="H174" s="735"/>
      <c r="I174" s="735"/>
      <c r="J174" s="735"/>
      <c r="K174" s="735"/>
      <c r="L174" s="735"/>
      <c r="M174" s="735"/>
      <c r="N174" s="735"/>
      <c r="O174" s="735"/>
      <c r="P174" s="735"/>
      <c r="Q174" s="735"/>
      <c r="R174" s="735"/>
      <c r="S174" s="735"/>
      <c r="T174" s="735"/>
      <c r="U174" s="735"/>
    </row>
    <row r="175" spans="2:21">
      <c r="B175" s="720"/>
      <c r="C175" s="735"/>
      <c r="D175" s="735"/>
      <c r="E175" s="735"/>
      <c r="F175" s="735"/>
      <c r="G175" s="735"/>
      <c r="H175" s="735"/>
      <c r="I175" s="735"/>
      <c r="J175" s="735"/>
      <c r="K175" s="735"/>
      <c r="L175" s="735"/>
      <c r="M175" s="735"/>
      <c r="N175" s="735"/>
      <c r="O175" s="735"/>
      <c r="P175" s="735"/>
      <c r="Q175" s="735"/>
      <c r="R175" s="735"/>
      <c r="S175" s="735"/>
      <c r="T175" s="735"/>
      <c r="U175" s="735"/>
    </row>
    <row r="176" spans="2:21">
      <c r="B176" s="720"/>
      <c r="C176" s="735"/>
      <c r="D176" s="735"/>
      <c r="E176" s="735"/>
      <c r="F176" s="735"/>
      <c r="G176" s="735"/>
      <c r="H176" s="735"/>
      <c r="I176" s="735"/>
      <c r="J176" s="735"/>
      <c r="K176" s="735"/>
      <c r="L176" s="735"/>
      <c r="M176" s="735"/>
      <c r="N176" s="735"/>
      <c r="O176" s="735"/>
      <c r="P176" s="735"/>
      <c r="Q176" s="735"/>
      <c r="R176" s="735"/>
      <c r="S176" s="735"/>
      <c r="T176" s="735"/>
      <c r="U176" s="735"/>
    </row>
    <row r="177" spans="2:21">
      <c r="B177" s="720"/>
      <c r="C177" s="735"/>
      <c r="D177" s="735"/>
      <c r="E177" s="735"/>
      <c r="F177" s="735"/>
      <c r="G177" s="735"/>
      <c r="H177" s="735"/>
      <c r="I177" s="735"/>
      <c r="J177" s="735"/>
      <c r="K177" s="735"/>
      <c r="L177" s="735"/>
      <c r="M177" s="735"/>
      <c r="N177" s="735"/>
      <c r="O177" s="735"/>
      <c r="P177" s="735"/>
      <c r="Q177" s="735"/>
      <c r="R177" s="735"/>
      <c r="S177" s="735"/>
      <c r="T177" s="735"/>
      <c r="U177" s="735"/>
    </row>
    <row r="178" spans="2:21">
      <c r="B178" s="720"/>
      <c r="C178" s="735"/>
      <c r="D178" s="735"/>
      <c r="E178" s="735"/>
      <c r="F178" s="735"/>
      <c r="G178" s="735"/>
      <c r="H178" s="735"/>
      <c r="I178" s="735"/>
      <c r="J178" s="735"/>
      <c r="K178" s="735"/>
      <c r="L178" s="735"/>
      <c r="M178" s="735"/>
      <c r="N178" s="735"/>
      <c r="O178" s="735"/>
      <c r="P178" s="735"/>
      <c r="Q178" s="735"/>
      <c r="R178" s="735"/>
      <c r="S178" s="735"/>
      <c r="T178" s="735"/>
      <c r="U178" s="735"/>
    </row>
    <row r="179" spans="2:21">
      <c r="B179" s="720"/>
      <c r="C179" s="735"/>
      <c r="D179" s="735"/>
      <c r="E179" s="735"/>
      <c r="F179" s="735"/>
      <c r="G179" s="735"/>
      <c r="H179" s="735"/>
      <c r="I179" s="735"/>
      <c r="J179" s="735"/>
      <c r="K179" s="735"/>
      <c r="L179" s="735"/>
      <c r="M179" s="735"/>
      <c r="N179" s="735"/>
      <c r="O179" s="735"/>
      <c r="P179" s="735"/>
      <c r="Q179" s="735"/>
      <c r="R179" s="735"/>
      <c r="S179" s="735"/>
      <c r="T179" s="735"/>
      <c r="U179" s="735"/>
    </row>
    <row r="180" spans="2:21">
      <c r="B180" s="720"/>
      <c r="C180" s="735"/>
      <c r="D180" s="735"/>
      <c r="E180" s="735"/>
      <c r="F180" s="735"/>
      <c r="G180" s="735"/>
      <c r="H180" s="735"/>
      <c r="I180" s="735"/>
      <c r="J180" s="735"/>
      <c r="K180" s="735"/>
      <c r="L180" s="735"/>
      <c r="M180" s="735"/>
      <c r="N180" s="735"/>
      <c r="O180" s="735"/>
      <c r="P180" s="735"/>
      <c r="Q180" s="735"/>
      <c r="R180" s="735"/>
      <c r="S180" s="735"/>
      <c r="T180" s="735"/>
      <c r="U180" s="735"/>
    </row>
    <row r="181" spans="2:21">
      <c r="B181" s="720"/>
      <c r="C181" s="735"/>
      <c r="D181" s="735"/>
      <c r="E181" s="735"/>
      <c r="F181" s="735"/>
      <c r="G181" s="735"/>
      <c r="H181" s="735"/>
      <c r="I181" s="735"/>
      <c r="J181" s="735"/>
      <c r="K181" s="735"/>
      <c r="L181" s="735"/>
      <c r="M181" s="735"/>
      <c r="N181" s="735"/>
      <c r="O181" s="735"/>
      <c r="P181" s="735"/>
      <c r="Q181" s="735"/>
      <c r="R181" s="735"/>
      <c r="S181" s="735"/>
      <c r="T181" s="735"/>
      <c r="U181" s="735"/>
    </row>
    <row r="182" spans="2:21">
      <c r="B182" s="720"/>
      <c r="C182" s="735"/>
      <c r="D182" s="735"/>
      <c r="E182" s="735"/>
      <c r="F182" s="735"/>
      <c r="G182" s="735"/>
      <c r="H182" s="735"/>
      <c r="I182" s="735"/>
      <c r="J182" s="735"/>
      <c r="K182" s="735"/>
      <c r="L182" s="735"/>
      <c r="M182" s="735"/>
      <c r="N182" s="735"/>
      <c r="O182" s="735"/>
      <c r="P182" s="735"/>
      <c r="Q182" s="735"/>
      <c r="R182" s="735"/>
      <c r="S182" s="735"/>
      <c r="T182" s="735"/>
      <c r="U182" s="735"/>
    </row>
    <row r="183" spans="2:21">
      <c r="B183" s="720"/>
      <c r="C183" s="735"/>
      <c r="D183" s="735"/>
      <c r="E183" s="735"/>
      <c r="F183" s="735"/>
      <c r="G183" s="735"/>
      <c r="H183" s="735"/>
      <c r="I183" s="735"/>
      <c r="J183" s="735"/>
      <c r="K183" s="735"/>
      <c r="L183" s="735"/>
      <c r="M183" s="735"/>
      <c r="N183" s="735"/>
      <c r="O183" s="735"/>
      <c r="P183" s="735"/>
      <c r="Q183" s="735"/>
      <c r="R183" s="735"/>
      <c r="S183" s="735"/>
      <c r="T183" s="735"/>
      <c r="U183" s="735"/>
    </row>
    <row r="184" spans="2:21">
      <c r="B184" s="720"/>
      <c r="C184" s="735"/>
      <c r="D184" s="735"/>
      <c r="E184" s="735"/>
      <c r="F184" s="735"/>
      <c r="G184" s="735"/>
      <c r="H184" s="735"/>
      <c r="I184" s="735"/>
      <c r="J184" s="735"/>
      <c r="K184" s="735"/>
      <c r="L184" s="735"/>
      <c r="M184" s="735"/>
      <c r="N184" s="735"/>
      <c r="O184" s="735"/>
      <c r="P184" s="735"/>
      <c r="Q184" s="735"/>
      <c r="R184" s="735"/>
      <c r="S184" s="735"/>
      <c r="T184" s="735"/>
      <c r="U184" s="735"/>
    </row>
    <row r="185" spans="2:21">
      <c r="B185" s="720"/>
      <c r="C185" s="735"/>
      <c r="D185" s="735"/>
      <c r="E185" s="735"/>
      <c r="F185" s="735"/>
      <c r="G185" s="735"/>
      <c r="H185" s="735"/>
      <c r="I185" s="735"/>
      <c r="J185" s="735"/>
      <c r="K185" s="735"/>
      <c r="L185" s="735"/>
      <c r="M185" s="735"/>
      <c r="N185" s="735"/>
      <c r="O185" s="735"/>
      <c r="P185" s="735"/>
      <c r="Q185" s="735"/>
      <c r="R185" s="735"/>
      <c r="S185" s="735"/>
      <c r="T185" s="735"/>
      <c r="U185" s="735"/>
    </row>
    <row r="186" spans="2:21">
      <c r="B186" s="720"/>
      <c r="C186" s="735"/>
      <c r="D186" s="735"/>
      <c r="E186" s="735"/>
      <c r="F186" s="735"/>
      <c r="G186" s="735"/>
      <c r="H186" s="735"/>
      <c r="I186" s="735"/>
      <c r="J186" s="735"/>
      <c r="K186" s="735"/>
      <c r="L186" s="735"/>
      <c r="M186" s="735"/>
      <c r="N186" s="735"/>
      <c r="O186" s="735"/>
      <c r="P186" s="735"/>
      <c r="Q186" s="735"/>
      <c r="R186" s="735"/>
      <c r="S186" s="735"/>
      <c r="T186" s="735"/>
      <c r="U186" s="735"/>
    </row>
    <row r="187" spans="2:21">
      <c r="B187" s="720"/>
      <c r="C187" s="735"/>
      <c r="D187" s="735"/>
      <c r="E187" s="735"/>
      <c r="F187" s="735"/>
      <c r="G187" s="735"/>
      <c r="H187" s="735"/>
      <c r="I187" s="735"/>
      <c r="J187" s="735"/>
      <c r="K187" s="735"/>
      <c r="L187" s="735"/>
      <c r="M187" s="735"/>
      <c r="N187" s="735"/>
      <c r="O187" s="735"/>
      <c r="P187" s="735"/>
      <c r="Q187" s="735"/>
      <c r="R187" s="735"/>
      <c r="S187" s="735"/>
      <c r="T187" s="735"/>
      <c r="U187" s="735"/>
    </row>
    <row r="188" spans="2:21">
      <c r="B188" s="720"/>
      <c r="C188" s="735"/>
      <c r="D188" s="735"/>
      <c r="E188" s="735"/>
      <c r="F188" s="735"/>
      <c r="G188" s="735"/>
      <c r="H188" s="735"/>
      <c r="I188" s="735"/>
      <c r="J188" s="735"/>
      <c r="K188" s="735"/>
      <c r="L188" s="735"/>
      <c r="M188" s="735"/>
      <c r="N188" s="735"/>
      <c r="O188" s="735"/>
      <c r="P188" s="735"/>
      <c r="Q188" s="735"/>
      <c r="R188" s="735"/>
      <c r="S188" s="735"/>
      <c r="T188" s="735"/>
      <c r="U188" s="735"/>
    </row>
    <row r="189" spans="2:21">
      <c r="B189" s="720"/>
      <c r="C189" s="735"/>
      <c r="D189" s="735"/>
      <c r="E189" s="735"/>
      <c r="F189" s="735"/>
      <c r="G189" s="735"/>
      <c r="H189" s="735"/>
      <c r="I189" s="735"/>
      <c r="J189" s="735"/>
      <c r="K189" s="735"/>
      <c r="L189" s="735"/>
      <c r="M189" s="735"/>
      <c r="N189" s="735"/>
      <c r="O189" s="735"/>
      <c r="P189" s="735"/>
      <c r="Q189" s="735"/>
      <c r="R189" s="735"/>
      <c r="S189" s="735"/>
      <c r="T189" s="735"/>
      <c r="U189" s="735"/>
    </row>
    <row r="190" spans="2:21">
      <c r="B190" s="720"/>
      <c r="C190" s="735"/>
      <c r="D190" s="735"/>
      <c r="E190" s="735"/>
      <c r="F190" s="735"/>
      <c r="G190" s="735"/>
      <c r="H190" s="735"/>
      <c r="I190" s="735"/>
      <c r="J190" s="735"/>
      <c r="K190" s="735"/>
      <c r="L190" s="735"/>
      <c r="M190" s="735"/>
      <c r="N190" s="735"/>
      <c r="O190" s="735"/>
      <c r="P190" s="735"/>
      <c r="Q190" s="735"/>
      <c r="R190" s="735"/>
      <c r="S190" s="735"/>
      <c r="T190" s="735"/>
      <c r="U190" s="735"/>
    </row>
    <row r="191" spans="2:21">
      <c r="B191" s="720"/>
      <c r="C191" s="735"/>
      <c r="D191" s="735"/>
      <c r="E191" s="735"/>
      <c r="F191" s="735"/>
      <c r="G191" s="735"/>
      <c r="H191" s="735"/>
      <c r="I191" s="735"/>
      <c r="J191" s="735"/>
      <c r="K191" s="735"/>
      <c r="L191" s="735"/>
      <c r="M191" s="735"/>
      <c r="N191" s="735"/>
      <c r="O191" s="735"/>
      <c r="P191" s="735"/>
      <c r="Q191" s="735"/>
      <c r="R191" s="735"/>
      <c r="S191" s="735"/>
      <c r="T191" s="735"/>
      <c r="U191" s="735"/>
    </row>
    <row r="192" spans="2:21">
      <c r="B192" s="720"/>
      <c r="C192" s="735"/>
      <c r="D192" s="735"/>
      <c r="E192" s="735"/>
      <c r="F192" s="735"/>
      <c r="G192" s="735"/>
      <c r="H192" s="735"/>
      <c r="I192" s="735"/>
      <c r="J192" s="735"/>
      <c r="K192" s="735"/>
      <c r="L192" s="735"/>
      <c r="M192" s="735"/>
      <c r="N192" s="735"/>
      <c r="O192" s="735"/>
      <c r="P192" s="735"/>
      <c r="Q192" s="735"/>
      <c r="R192" s="735"/>
      <c r="S192" s="735"/>
      <c r="T192" s="735"/>
      <c r="U192" s="735"/>
    </row>
    <row r="193" spans="2:21">
      <c r="B193" s="720"/>
      <c r="C193" s="735"/>
      <c r="D193" s="735"/>
      <c r="E193" s="735"/>
      <c r="F193" s="735"/>
      <c r="G193" s="735"/>
      <c r="H193" s="735"/>
      <c r="I193" s="735"/>
      <c r="J193" s="735"/>
      <c r="K193" s="735"/>
      <c r="L193" s="735"/>
      <c r="M193" s="735"/>
      <c r="N193" s="735"/>
      <c r="O193" s="735"/>
      <c r="P193" s="735"/>
      <c r="Q193" s="735"/>
      <c r="R193" s="735"/>
      <c r="S193" s="735"/>
      <c r="T193" s="735"/>
      <c r="U193" s="735"/>
    </row>
    <row r="194" spans="2:21">
      <c r="B194" s="720"/>
      <c r="C194" s="735"/>
      <c r="D194" s="735"/>
      <c r="E194" s="735"/>
      <c r="F194" s="735"/>
      <c r="G194" s="735"/>
      <c r="H194" s="735"/>
      <c r="I194" s="735"/>
      <c r="J194" s="735"/>
      <c r="K194" s="735"/>
      <c r="L194" s="735"/>
      <c r="M194" s="735"/>
      <c r="N194" s="735"/>
      <c r="O194" s="735"/>
      <c r="P194" s="735"/>
      <c r="Q194" s="735"/>
      <c r="R194" s="735"/>
      <c r="S194" s="735"/>
      <c r="T194" s="735"/>
      <c r="U194" s="735"/>
    </row>
    <row r="195" spans="2:21">
      <c r="B195" s="720"/>
      <c r="C195" s="735"/>
      <c r="D195" s="735"/>
      <c r="E195" s="735"/>
      <c r="F195" s="735"/>
      <c r="G195" s="735"/>
      <c r="H195" s="735"/>
      <c r="I195" s="735"/>
      <c r="J195" s="735"/>
      <c r="K195" s="735"/>
      <c r="L195" s="735"/>
      <c r="M195" s="735"/>
      <c r="N195" s="735"/>
      <c r="O195" s="735"/>
      <c r="P195" s="735"/>
      <c r="Q195" s="735"/>
      <c r="R195" s="735"/>
      <c r="S195" s="735"/>
      <c r="T195" s="735"/>
      <c r="U195" s="735"/>
    </row>
    <row r="196" spans="2:21">
      <c r="B196" s="720"/>
      <c r="C196" s="735"/>
      <c r="D196" s="735"/>
      <c r="E196" s="735"/>
      <c r="F196" s="735"/>
      <c r="G196" s="735"/>
      <c r="H196" s="735"/>
      <c r="I196" s="735"/>
      <c r="J196" s="735"/>
      <c r="K196" s="735"/>
      <c r="L196" s="735"/>
      <c r="M196" s="735"/>
      <c r="N196" s="735"/>
      <c r="O196" s="735"/>
      <c r="P196" s="735"/>
      <c r="Q196" s="735"/>
      <c r="R196" s="735"/>
      <c r="S196" s="735"/>
      <c r="T196" s="735"/>
      <c r="U196" s="735"/>
    </row>
    <row r="197" spans="2:21">
      <c r="B197" s="720"/>
      <c r="C197" s="735"/>
      <c r="D197" s="735"/>
      <c r="E197" s="735"/>
      <c r="F197" s="735"/>
      <c r="G197" s="735"/>
      <c r="H197" s="735"/>
      <c r="I197" s="735"/>
      <c r="J197" s="735"/>
      <c r="K197" s="735"/>
      <c r="L197" s="735"/>
      <c r="M197" s="735"/>
      <c r="N197" s="735"/>
      <c r="O197" s="735"/>
      <c r="P197" s="735"/>
      <c r="Q197" s="735"/>
      <c r="R197" s="735"/>
      <c r="S197" s="735"/>
      <c r="T197" s="735"/>
      <c r="U197" s="735"/>
    </row>
    <row r="198" spans="2:21">
      <c r="B198" s="720"/>
      <c r="C198" s="735"/>
      <c r="D198" s="735"/>
      <c r="E198" s="735"/>
      <c r="F198" s="735"/>
      <c r="G198" s="735"/>
      <c r="H198" s="735"/>
      <c r="I198" s="735"/>
      <c r="J198" s="735"/>
      <c r="K198" s="735"/>
      <c r="L198" s="735"/>
      <c r="M198" s="735"/>
      <c r="N198" s="735"/>
      <c r="O198" s="735"/>
      <c r="P198" s="735"/>
      <c r="Q198" s="735"/>
      <c r="R198" s="735"/>
      <c r="S198" s="735"/>
      <c r="T198" s="735"/>
      <c r="U198" s="735"/>
    </row>
    <row r="199" spans="2:21">
      <c r="B199" s="720"/>
      <c r="C199" s="735"/>
      <c r="D199" s="735"/>
      <c r="E199" s="735"/>
      <c r="F199" s="735"/>
      <c r="G199" s="735"/>
      <c r="H199" s="735"/>
      <c r="I199" s="735"/>
      <c r="J199" s="735"/>
      <c r="K199" s="735"/>
      <c r="L199" s="735"/>
      <c r="M199" s="735"/>
      <c r="N199" s="735"/>
      <c r="O199" s="735"/>
      <c r="P199" s="735"/>
      <c r="Q199" s="735"/>
      <c r="R199" s="735"/>
      <c r="S199" s="735"/>
      <c r="T199" s="735"/>
      <c r="U199" s="735"/>
    </row>
    <row r="200" spans="2:21">
      <c r="B200" s="720"/>
      <c r="C200" s="735"/>
      <c r="D200" s="735"/>
      <c r="E200" s="735"/>
      <c r="F200" s="735"/>
      <c r="G200" s="735"/>
      <c r="H200" s="735"/>
      <c r="I200" s="735"/>
      <c r="J200" s="735"/>
      <c r="K200" s="735"/>
      <c r="L200" s="735"/>
      <c r="M200" s="735"/>
      <c r="N200" s="735"/>
      <c r="O200" s="735"/>
      <c r="P200" s="735"/>
      <c r="Q200" s="735"/>
      <c r="R200" s="735"/>
      <c r="S200" s="735"/>
      <c r="T200" s="735"/>
      <c r="U200" s="735"/>
    </row>
    <row r="201" spans="2:21">
      <c r="B201" s="720"/>
      <c r="C201" s="735"/>
      <c r="D201" s="735"/>
      <c r="E201" s="735"/>
      <c r="F201" s="735"/>
      <c r="G201" s="735"/>
      <c r="H201" s="735"/>
      <c r="I201" s="735"/>
      <c r="J201" s="735"/>
      <c r="K201" s="735"/>
      <c r="L201" s="735"/>
      <c r="M201" s="735"/>
      <c r="N201" s="735"/>
      <c r="O201" s="735"/>
      <c r="P201" s="735"/>
      <c r="Q201" s="735"/>
      <c r="R201" s="735"/>
      <c r="S201" s="735"/>
      <c r="T201" s="735"/>
      <c r="U201" s="735"/>
    </row>
    <row r="202" spans="2:21">
      <c r="B202" s="720"/>
      <c r="C202" s="735"/>
      <c r="D202" s="735"/>
      <c r="E202" s="735"/>
      <c r="F202" s="735"/>
      <c r="G202" s="735"/>
      <c r="H202" s="735"/>
      <c r="I202" s="735"/>
      <c r="J202" s="735"/>
      <c r="K202" s="735"/>
      <c r="L202" s="735"/>
      <c r="M202" s="735"/>
      <c r="N202" s="735"/>
      <c r="O202" s="735"/>
      <c r="P202" s="735"/>
      <c r="Q202" s="735"/>
      <c r="R202" s="735"/>
      <c r="S202" s="735"/>
      <c r="T202" s="735"/>
      <c r="U202" s="735"/>
    </row>
    <row r="203" spans="2:21">
      <c r="B203" s="720"/>
      <c r="C203" s="735"/>
      <c r="D203" s="735"/>
      <c r="E203" s="735"/>
      <c r="F203" s="735"/>
      <c r="G203" s="735"/>
      <c r="H203" s="735"/>
      <c r="I203" s="735"/>
      <c r="J203" s="735"/>
      <c r="K203" s="735"/>
      <c r="L203" s="735"/>
      <c r="M203" s="735"/>
      <c r="N203" s="735"/>
      <c r="O203" s="735"/>
      <c r="P203" s="735"/>
      <c r="Q203" s="735"/>
      <c r="R203" s="735"/>
      <c r="S203" s="735"/>
      <c r="T203" s="735"/>
      <c r="U203" s="735"/>
    </row>
    <row r="204" spans="2:21">
      <c r="B204" s="720"/>
      <c r="C204" s="735"/>
      <c r="D204" s="735"/>
      <c r="E204" s="735"/>
      <c r="F204" s="735"/>
      <c r="G204" s="735"/>
      <c r="H204" s="735"/>
      <c r="I204" s="735"/>
      <c r="J204" s="735"/>
      <c r="K204" s="735"/>
      <c r="L204" s="735"/>
      <c r="M204" s="735"/>
      <c r="N204" s="735"/>
      <c r="O204" s="735"/>
      <c r="P204" s="735"/>
      <c r="Q204" s="735"/>
      <c r="R204" s="735"/>
      <c r="S204" s="735"/>
      <c r="T204" s="735"/>
      <c r="U204" s="735"/>
    </row>
    <row r="205" spans="2:21">
      <c r="B205" s="720"/>
      <c r="C205" s="735"/>
      <c r="D205" s="735"/>
      <c r="E205" s="735"/>
      <c r="F205" s="735"/>
      <c r="G205" s="735"/>
      <c r="H205" s="735"/>
      <c r="I205" s="735"/>
      <c r="J205" s="735"/>
      <c r="K205" s="735"/>
      <c r="L205" s="735"/>
      <c r="M205" s="735"/>
      <c r="N205" s="735"/>
      <c r="O205" s="735"/>
      <c r="P205" s="735"/>
      <c r="Q205" s="735"/>
      <c r="R205" s="735"/>
      <c r="S205" s="735"/>
      <c r="T205" s="735"/>
      <c r="U205" s="735"/>
    </row>
    <row r="206" spans="2:21">
      <c r="B206" s="720"/>
      <c r="C206" s="735"/>
      <c r="D206" s="735"/>
      <c r="E206" s="735"/>
      <c r="F206" s="735"/>
      <c r="G206" s="735"/>
      <c r="H206" s="735"/>
      <c r="I206" s="735"/>
      <c r="J206" s="735"/>
      <c r="K206" s="735"/>
      <c r="L206" s="735"/>
      <c r="M206" s="735"/>
      <c r="N206" s="735"/>
      <c r="O206" s="735"/>
      <c r="P206" s="735"/>
      <c r="Q206" s="735"/>
      <c r="R206" s="735"/>
      <c r="S206" s="735"/>
      <c r="T206" s="735"/>
      <c r="U206" s="735"/>
    </row>
    <row r="207" spans="2:21">
      <c r="B207" s="720"/>
      <c r="C207" s="735"/>
      <c r="D207" s="735"/>
      <c r="E207" s="735"/>
      <c r="F207" s="735"/>
      <c r="G207" s="735"/>
      <c r="H207" s="735"/>
      <c r="I207" s="735"/>
      <c r="J207" s="735"/>
      <c r="K207" s="735"/>
      <c r="L207" s="735"/>
      <c r="M207" s="735"/>
      <c r="N207" s="735"/>
      <c r="O207" s="735"/>
      <c r="P207" s="735"/>
      <c r="Q207" s="735"/>
      <c r="R207" s="735"/>
      <c r="S207" s="735"/>
      <c r="T207" s="735"/>
      <c r="U207" s="735"/>
    </row>
    <row r="208" spans="2:21">
      <c r="B208" s="720"/>
      <c r="C208" s="735"/>
      <c r="D208" s="735"/>
      <c r="E208" s="735"/>
      <c r="F208" s="735"/>
      <c r="G208" s="735"/>
      <c r="H208" s="735"/>
      <c r="I208" s="735"/>
      <c r="J208" s="735"/>
      <c r="K208" s="735"/>
      <c r="L208" s="735"/>
      <c r="M208" s="735"/>
      <c r="N208" s="735"/>
      <c r="O208" s="735"/>
      <c r="P208" s="735"/>
      <c r="Q208" s="735"/>
      <c r="R208" s="735"/>
      <c r="S208" s="735"/>
      <c r="T208" s="735"/>
      <c r="U208" s="735"/>
    </row>
    <row r="209" spans="2:21">
      <c r="B209" s="720"/>
      <c r="C209" s="735"/>
      <c r="D209" s="735"/>
      <c r="E209" s="735"/>
      <c r="F209" s="735"/>
      <c r="G209" s="735"/>
      <c r="H209" s="735"/>
      <c r="I209" s="735"/>
      <c r="J209" s="735"/>
      <c r="K209" s="735"/>
      <c r="L209" s="735"/>
      <c r="M209" s="735"/>
      <c r="N209" s="735"/>
      <c r="O209" s="735"/>
      <c r="P209" s="735"/>
      <c r="Q209" s="735"/>
      <c r="R209" s="735"/>
      <c r="S209" s="735"/>
      <c r="T209" s="735"/>
      <c r="U209" s="735"/>
    </row>
    <row r="210" spans="2:21">
      <c r="B210" s="720"/>
      <c r="C210" s="735"/>
      <c r="D210" s="735"/>
      <c r="E210" s="735"/>
      <c r="F210" s="735"/>
      <c r="G210" s="735"/>
      <c r="H210" s="735"/>
      <c r="I210" s="735"/>
      <c r="J210" s="735"/>
      <c r="K210" s="735"/>
      <c r="L210" s="735"/>
      <c r="M210" s="735"/>
      <c r="N210" s="735"/>
      <c r="O210" s="735"/>
      <c r="P210" s="735"/>
      <c r="Q210" s="735"/>
      <c r="R210" s="735"/>
      <c r="S210" s="735"/>
      <c r="T210" s="735"/>
      <c r="U210" s="735"/>
    </row>
    <row r="211" spans="2:21">
      <c r="B211" s="720"/>
      <c r="C211" s="735"/>
      <c r="D211" s="735"/>
      <c r="E211" s="735"/>
      <c r="F211" s="735"/>
      <c r="G211" s="735"/>
      <c r="H211" s="735"/>
      <c r="I211" s="735"/>
      <c r="J211" s="735"/>
      <c r="K211" s="735"/>
      <c r="L211" s="735"/>
      <c r="M211" s="735"/>
      <c r="N211" s="735"/>
      <c r="O211" s="735"/>
      <c r="P211" s="735"/>
      <c r="Q211" s="735"/>
      <c r="R211" s="735"/>
      <c r="S211" s="735"/>
      <c r="T211" s="735"/>
      <c r="U211" s="735"/>
    </row>
    <row r="212" spans="2:21">
      <c r="B212" s="720"/>
      <c r="C212" s="735"/>
      <c r="D212" s="735"/>
      <c r="E212" s="735"/>
      <c r="F212" s="735"/>
      <c r="G212" s="735"/>
      <c r="H212" s="735"/>
      <c r="I212" s="735"/>
      <c r="J212" s="735"/>
      <c r="K212" s="735"/>
      <c r="L212" s="735"/>
      <c r="M212" s="735"/>
      <c r="N212" s="735"/>
      <c r="O212" s="735"/>
      <c r="P212" s="735"/>
      <c r="Q212" s="735"/>
      <c r="R212" s="735"/>
      <c r="S212" s="735"/>
      <c r="T212" s="735"/>
      <c r="U212" s="735"/>
    </row>
    <row r="213" spans="2:21">
      <c r="B213" s="720"/>
      <c r="C213" s="735"/>
      <c r="D213" s="735"/>
      <c r="E213" s="735"/>
      <c r="F213" s="735"/>
      <c r="G213" s="735"/>
      <c r="H213" s="735"/>
      <c r="I213" s="735"/>
      <c r="J213" s="735"/>
      <c r="K213" s="735"/>
      <c r="L213" s="735"/>
      <c r="M213" s="735"/>
      <c r="N213" s="735"/>
      <c r="O213" s="735"/>
      <c r="P213" s="735"/>
      <c r="Q213" s="735"/>
      <c r="R213" s="735"/>
      <c r="S213" s="735"/>
      <c r="T213" s="735"/>
      <c r="U213" s="735"/>
    </row>
    <row r="214" spans="2:21">
      <c r="B214" s="720"/>
      <c r="C214" s="735"/>
      <c r="D214" s="735"/>
      <c r="E214" s="735"/>
      <c r="F214" s="735"/>
      <c r="G214" s="735"/>
      <c r="H214" s="735"/>
      <c r="I214" s="735"/>
      <c r="J214" s="735"/>
      <c r="K214" s="735"/>
      <c r="L214" s="735"/>
      <c r="M214" s="735"/>
      <c r="N214" s="735"/>
      <c r="O214" s="735"/>
      <c r="P214" s="735"/>
      <c r="Q214" s="735"/>
      <c r="R214" s="735"/>
      <c r="S214" s="735"/>
      <c r="T214" s="735"/>
      <c r="U214" s="735"/>
    </row>
    <row r="215" spans="2:21">
      <c r="B215" s="720"/>
      <c r="C215" s="735"/>
      <c r="D215" s="735"/>
      <c r="E215" s="735"/>
      <c r="F215" s="735"/>
      <c r="G215" s="735"/>
      <c r="H215" s="735"/>
      <c r="I215" s="735"/>
      <c r="J215" s="735"/>
      <c r="K215" s="735"/>
      <c r="L215" s="735"/>
      <c r="M215" s="735"/>
      <c r="N215" s="735"/>
      <c r="O215" s="735"/>
      <c r="P215" s="735"/>
      <c r="Q215" s="735"/>
      <c r="R215" s="735"/>
      <c r="S215" s="735"/>
      <c r="T215" s="735"/>
      <c r="U215" s="735"/>
    </row>
    <row r="216" spans="2:21">
      <c r="B216" s="720"/>
      <c r="C216" s="735"/>
      <c r="D216" s="735"/>
      <c r="E216" s="735"/>
      <c r="F216" s="735"/>
      <c r="G216" s="735"/>
      <c r="H216" s="735"/>
      <c r="I216" s="735"/>
      <c r="J216" s="735"/>
      <c r="K216" s="735"/>
      <c r="L216" s="735"/>
      <c r="M216" s="735"/>
      <c r="N216" s="735"/>
      <c r="O216" s="735"/>
      <c r="P216" s="735"/>
      <c r="Q216" s="735"/>
      <c r="R216" s="735"/>
      <c r="S216" s="735"/>
      <c r="T216" s="735"/>
      <c r="U216" s="735"/>
    </row>
    <row r="217" spans="2:21">
      <c r="B217" s="720"/>
      <c r="C217" s="735"/>
      <c r="D217" s="735"/>
      <c r="E217" s="735"/>
      <c r="F217" s="735"/>
      <c r="G217" s="735"/>
      <c r="H217" s="735"/>
      <c r="I217" s="735"/>
      <c r="J217" s="735"/>
      <c r="K217" s="735"/>
      <c r="L217" s="735"/>
      <c r="M217" s="735"/>
      <c r="N217" s="735"/>
      <c r="O217" s="735"/>
      <c r="P217" s="735"/>
      <c r="Q217" s="735"/>
      <c r="R217" s="735"/>
      <c r="S217" s="735"/>
      <c r="T217" s="735"/>
      <c r="U217" s="735"/>
    </row>
    <row r="218" spans="2:21">
      <c r="B218" s="720"/>
      <c r="C218" s="735"/>
      <c r="D218" s="735"/>
      <c r="E218" s="735"/>
      <c r="F218" s="735"/>
      <c r="G218" s="735"/>
      <c r="H218" s="735"/>
      <c r="I218" s="735"/>
      <c r="J218" s="735"/>
      <c r="K218" s="735"/>
      <c r="L218" s="735"/>
      <c r="M218" s="735"/>
      <c r="N218" s="735"/>
      <c r="O218" s="735"/>
      <c r="P218" s="735"/>
      <c r="Q218" s="735"/>
      <c r="R218" s="735"/>
      <c r="S218" s="735"/>
      <c r="T218" s="735"/>
      <c r="U218" s="735"/>
    </row>
    <row r="219" spans="2:21">
      <c r="B219" s="720"/>
      <c r="C219" s="735"/>
      <c r="D219" s="735"/>
      <c r="E219" s="735"/>
      <c r="F219" s="735"/>
      <c r="G219" s="735"/>
      <c r="H219" s="735"/>
      <c r="I219" s="735"/>
      <c r="J219" s="735"/>
      <c r="K219" s="735"/>
      <c r="L219" s="735"/>
      <c r="M219" s="735"/>
      <c r="N219" s="735"/>
      <c r="O219" s="735"/>
      <c r="P219" s="735"/>
      <c r="Q219" s="735"/>
      <c r="R219" s="735"/>
      <c r="S219" s="735"/>
      <c r="T219" s="735"/>
      <c r="U219" s="735"/>
    </row>
    <row r="220" spans="2:21">
      <c r="B220" s="720"/>
      <c r="C220" s="735"/>
      <c r="D220" s="735"/>
      <c r="E220" s="735"/>
      <c r="F220" s="735"/>
      <c r="G220" s="735"/>
      <c r="H220" s="735"/>
      <c r="I220" s="735"/>
      <c r="J220" s="735"/>
      <c r="K220" s="735"/>
      <c r="L220" s="735"/>
      <c r="M220" s="735"/>
      <c r="N220" s="735"/>
      <c r="O220" s="735"/>
      <c r="P220" s="735"/>
      <c r="Q220" s="735"/>
      <c r="R220" s="735"/>
      <c r="S220" s="735"/>
      <c r="T220" s="735"/>
      <c r="U220" s="735"/>
    </row>
    <row r="221" spans="2:21">
      <c r="B221" s="720"/>
      <c r="C221" s="735"/>
      <c r="D221" s="735"/>
      <c r="E221" s="735"/>
      <c r="F221" s="735"/>
      <c r="G221" s="735"/>
      <c r="H221" s="735"/>
      <c r="I221" s="735"/>
      <c r="J221" s="735"/>
      <c r="K221" s="735"/>
      <c r="L221" s="735"/>
      <c r="M221" s="735"/>
      <c r="N221" s="735"/>
      <c r="O221" s="735"/>
      <c r="P221" s="735"/>
      <c r="Q221" s="735"/>
      <c r="R221" s="735"/>
      <c r="S221" s="735"/>
      <c r="T221" s="735"/>
      <c r="U221" s="735"/>
    </row>
    <row r="222" spans="2:21">
      <c r="B222" s="720"/>
      <c r="C222" s="735"/>
      <c r="D222" s="735"/>
      <c r="E222" s="735"/>
      <c r="F222" s="735"/>
      <c r="G222" s="735"/>
      <c r="H222" s="735"/>
      <c r="I222" s="735"/>
      <c r="J222" s="735"/>
      <c r="K222" s="735"/>
      <c r="L222" s="735"/>
      <c r="M222" s="735"/>
      <c r="N222" s="735"/>
      <c r="O222" s="735"/>
      <c r="P222" s="735"/>
      <c r="Q222" s="735"/>
      <c r="R222" s="735"/>
      <c r="S222" s="735"/>
      <c r="T222" s="735"/>
      <c r="U222" s="735"/>
    </row>
    <row r="223" spans="2:21">
      <c r="B223" s="720"/>
      <c r="C223" s="735"/>
      <c r="D223" s="735"/>
      <c r="E223" s="735"/>
      <c r="F223" s="735"/>
      <c r="G223" s="735"/>
      <c r="H223" s="735"/>
      <c r="I223" s="735"/>
      <c r="J223" s="735"/>
      <c r="K223" s="735"/>
      <c r="L223" s="735"/>
      <c r="M223" s="735"/>
      <c r="N223" s="735"/>
      <c r="O223" s="735"/>
      <c r="P223" s="735"/>
      <c r="Q223" s="735"/>
      <c r="R223" s="735"/>
      <c r="S223" s="735"/>
      <c r="T223" s="735"/>
      <c r="U223" s="735"/>
    </row>
    <row r="224" spans="2:21">
      <c r="B224" s="720"/>
      <c r="C224" s="735"/>
      <c r="D224" s="735"/>
      <c r="E224" s="735"/>
      <c r="F224" s="735"/>
      <c r="G224" s="735"/>
      <c r="H224" s="735"/>
      <c r="I224" s="735"/>
      <c r="J224" s="735"/>
      <c r="K224" s="735"/>
      <c r="L224" s="735"/>
      <c r="M224" s="735"/>
      <c r="N224" s="735"/>
      <c r="O224" s="735"/>
      <c r="P224" s="735"/>
      <c r="Q224" s="735"/>
      <c r="R224" s="735"/>
      <c r="S224" s="735"/>
      <c r="T224" s="735"/>
      <c r="U224" s="735"/>
    </row>
    <row r="225" spans="2:21">
      <c r="B225" s="720"/>
      <c r="C225" s="735"/>
      <c r="D225" s="735"/>
      <c r="E225" s="735"/>
      <c r="F225" s="735"/>
      <c r="G225" s="735"/>
      <c r="H225" s="735"/>
      <c r="I225" s="735"/>
      <c r="J225" s="735"/>
      <c r="K225" s="735"/>
      <c r="L225" s="735"/>
      <c r="M225" s="735"/>
      <c r="N225" s="735"/>
      <c r="O225" s="735"/>
      <c r="P225" s="735"/>
      <c r="Q225" s="735"/>
      <c r="R225" s="735"/>
      <c r="S225" s="735"/>
      <c r="T225" s="735"/>
      <c r="U225" s="735"/>
    </row>
    <row r="226" spans="2:21">
      <c r="B226" s="720"/>
      <c r="C226" s="735"/>
      <c r="D226" s="735"/>
      <c r="E226" s="735"/>
      <c r="F226" s="735"/>
      <c r="G226" s="735"/>
      <c r="H226" s="735"/>
      <c r="I226" s="735"/>
      <c r="J226" s="735"/>
      <c r="K226" s="735"/>
      <c r="L226" s="735"/>
      <c r="M226" s="735"/>
      <c r="N226" s="735"/>
      <c r="O226" s="735"/>
      <c r="P226" s="735"/>
      <c r="Q226" s="735"/>
      <c r="R226" s="735"/>
      <c r="S226" s="735"/>
      <c r="T226" s="735"/>
      <c r="U226" s="735"/>
    </row>
    <row r="227" spans="2:21">
      <c r="B227" s="720"/>
      <c r="C227" s="735"/>
      <c r="D227" s="735"/>
      <c r="E227" s="735"/>
      <c r="F227" s="735"/>
      <c r="G227" s="735"/>
      <c r="H227" s="735"/>
      <c r="I227" s="735"/>
      <c r="J227" s="735"/>
      <c r="K227" s="735"/>
      <c r="L227" s="735"/>
      <c r="M227" s="735"/>
      <c r="N227" s="735"/>
      <c r="O227" s="735"/>
      <c r="P227" s="735"/>
      <c r="Q227" s="735"/>
      <c r="R227" s="735"/>
      <c r="S227" s="735"/>
      <c r="T227" s="735"/>
      <c r="U227" s="735"/>
    </row>
    <row r="228" spans="2:21">
      <c r="B228" s="720"/>
      <c r="C228" s="735"/>
      <c r="D228" s="735"/>
      <c r="E228" s="735"/>
      <c r="F228" s="735"/>
      <c r="G228" s="735"/>
      <c r="H228" s="735"/>
      <c r="I228" s="735"/>
      <c r="J228" s="735"/>
      <c r="K228" s="735"/>
      <c r="L228" s="735"/>
      <c r="M228" s="735"/>
      <c r="N228" s="735"/>
      <c r="O228" s="735"/>
      <c r="P228" s="735"/>
      <c r="Q228" s="735"/>
      <c r="R228" s="735"/>
      <c r="S228" s="735"/>
      <c r="T228" s="735"/>
      <c r="U228" s="735"/>
    </row>
    <row r="229" spans="2:21">
      <c r="B229" s="720"/>
      <c r="C229" s="735"/>
      <c r="D229" s="735"/>
      <c r="E229" s="735"/>
      <c r="F229" s="735"/>
      <c r="G229" s="735"/>
      <c r="H229" s="735"/>
      <c r="I229" s="735"/>
      <c r="J229" s="735"/>
      <c r="K229" s="735"/>
      <c r="L229" s="735"/>
      <c r="M229" s="735"/>
      <c r="N229" s="735"/>
      <c r="O229" s="735"/>
      <c r="P229" s="735"/>
      <c r="Q229" s="735"/>
      <c r="R229" s="735"/>
      <c r="S229" s="735"/>
      <c r="T229" s="735"/>
      <c r="U229" s="735"/>
    </row>
    <row r="230" spans="2:21">
      <c r="B230" s="720"/>
      <c r="C230" s="735"/>
      <c r="D230" s="735"/>
      <c r="E230" s="735"/>
      <c r="F230" s="735"/>
      <c r="G230" s="735"/>
      <c r="H230" s="735"/>
      <c r="I230" s="735"/>
      <c r="J230" s="735"/>
      <c r="K230" s="735"/>
      <c r="L230" s="735"/>
      <c r="M230" s="735"/>
      <c r="N230" s="735"/>
      <c r="O230" s="735"/>
      <c r="P230" s="735"/>
      <c r="Q230" s="735"/>
      <c r="R230" s="735"/>
      <c r="S230" s="735"/>
      <c r="T230" s="735"/>
      <c r="U230" s="735"/>
    </row>
    <row r="231" spans="2:21">
      <c r="B231" s="720"/>
      <c r="C231" s="735"/>
      <c r="D231" s="735"/>
      <c r="E231" s="735"/>
      <c r="F231" s="735"/>
      <c r="G231" s="735"/>
      <c r="H231" s="735"/>
      <c r="I231" s="735"/>
      <c r="J231" s="735"/>
      <c r="K231" s="735"/>
      <c r="L231" s="735"/>
      <c r="M231" s="735"/>
      <c r="N231" s="735"/>
      <c r="O231" s="735"/>
      <c r="P231" s="735"/>
      <c r="Q231" s="735"/>
      <c r="R231" s="735"/>
      <c r="S231" s="735"/>
      <c r="T231" s="735"/>
      <c r="U231" s="735"/>
    </row>
    <row r="232" spans="2:21">
      <c r="B232" s="720"/>
      <c r="C232" s="735"/>
      <c r="D232" s="735"/>
      <c r="E232" s="735"/>
      <c r="F232" s="735"/>
      <c r="G232" s="735"/>
      <c r="H232" s="735"/>
      <c r="I232" s="735"/>
      <c r="J232" s="735"/>
      <c r="K232" s="735"/>
      <c r="L232" s="735"/>
      <c r="M232" s="735"/>
      <c r="N232" s="735"/>
      <c r="O232" s="735"/>
      <c r="P232" s="735"/>
      <c r="Q232" s="735"/>
      <c r="R232" s="735"/>
      <c r="S232" s="735"/>
      <c r="T232" s="735"/>
      <c r="U232" s="735"/>
    </row>
    <row r="233" spans="2:21">
      <c r="B233" s="720"/>
      <c r="C233" s="735"/>
      <c r="D233" s="735"/>
      <c r="E233" s="735"/>
      <c r="F233" s="735"/>
      <c r="G233" s="735"/>
      <c r="H233" s="735"/>
      <c r="I233" s="735"/>
      <c r="J233" s="735"/>
      <c r="K233" s="735"/>
      <c r="L233" s="735"/>
      <c r="M233" s="735"/>
      <c r="N233" s="735"/>
      <c r="O233" s="735"/>
      <c r="P233" s="735"/>
      <c r="Q233" s="735"/>
      <c r="R233" s="735"/>
      <c r="S233" s="735"/>
      <c r="T233" s="735"/>
      <c r="U233" s="735"/>
    </row>
    <row r="234" spans="2:21">
      <c r="B234" s="720"/>
      <c r="C234" s="735"/>
      <c r="D234" s="735"/>
      <c r="E234" s="735"/>
      <c r="F234" s="735"/>
      <c r="G234" s="735"/>
      <c r="H234" s="735"/>
      <c r="I234" s="735"/>
      <c r="J234" s="735"/>
      <c r="K234" s="735"/>
      <c r="L234" s="735"/>
      <c r="M234" s="735"/>
      <c r="N234" s="735"/>
      <c r="O234" s="735"/>
      <c r="P234" s="735"/>
      <c r="Q234" s="735"/>
      <c r="R234" s="735"/>
      <c r="S234" s="735"/>
      <c r="T234" s="735"/>
      <c r="U234" s="735"/>
    </row>
    <row r="235" spans="2:21">
      <c r="B235" s="720"/>
      <c r="C235" s="735"/>
      <c r="D235" s="735"/>
      <c r="E235" s="735"/>
      <c r="F235" s="735"/>
      <c r="G235" s="735"/>
      <c r="H235" s="735"/>
      <c r="I235" s="735"/>
      <c r="J235" s="735"/>
      <c r="K235" s="735"/>
      <c r="L235" s="735"/>
      <c r="M235" s="735"/>
      <c r="N235" s="735"/>
      <c r="O235" s="735"/>
      <c r="P235" s="735"/>
      <c r="Q235" s="735"/>
      <c r="R235" s="735"/>
      <c r="S235" s="735"/>
      <c r="T235" s="735"/>
      <c r="U235" s="735"/>
    </row>
  </sheetData>
  <mergeCells count="8">
    <mergeCell ref="B36:C36"/>
    <mergeCell ref="D36:G36"/>
    <mergeCell ref="B2:G2"/>
    <mergeCell ref="B3:G3"/>
    <mergeCell ref="B4:G4"/>
    <mergeCell ref="B5:G5"/>
    <mergeCell ref="B6:G6"/>
    <mergeCell ref="B29:G29"/>
  </mergeCells>
  <printOptions horizontalCentered="1"/>
  <pageMargins left="0.31496062992125984" right="0.23622047244094491" top="0.43307086614173229" bottom="0.27559055118110237" header="0.31496062992125984" footer="0.31496062992125984"/>
  <pageSetup scale="7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theme="5"/>
    <pageSetUpPr fitToPage="1"/>
  </sheetPr>
  <dimension ref="B1:J244"/>
  <sheetViews>
    <sheetView showGridLines="0" view="pageBreakPreview" topLeftCell="C23" zoomScale="89" zoomScaleNormal="145" zoomScaleSheetLayoutView="120" zoomScalePageLayoutView="145" workbookViewId="0">
      <selection activeCell="E42" sqref="E42"/>
    </sheetView>
  </sheetViews>
  <sheetFormatPr baseColWidth="10" defaultColWidth="14.28515625" defaultRowHeight="12"/>
  <cols>
    <col min="1" max="1" width="2.42578125" style="748" customWidth="1"/>
    <col min="2" max="2" width="45.85546875" style="747" customWidth="1"/>
    <col min="3" max="6" width="20.140625" style="748" customWidth="1"/>
    <col min="7" max="7" width="2.140625" style="748" customWidth="1"/>
    <col min="8" max="10" width="17" style="748" bestFit="1" customWidth="1"/>
    <col min="11" max="16384" width="14.28515625" style="748"/>
  </cols>
  <sheetData>
    <row r="1" spans="2:10" ht="22.5" customHeight="1"/>
    <row r="2" spans="2:10" ht="12.75" customHeight="1">
      <c r="B2" s="1687" t="s">
        <v>284</v>
      </c>
      <c r="C2" s="1687"/>
      <c r="D2" s="1687"/>
      <c r="E2" s="1687"/>
      <c r="F2" s="1687"/>
      <c r="G2" s="1687"/>
    </row>
    <row r="3" spans="2:10" ht="12.75">
      <c r="B3" s="1687" t="s">
        <v>1002</v>
      </c>
      <c r="C3" s="1687"/>
      <c r="D3" s="1687"/>
      <c r="E3" s="1687"/>
      <c r="F3" s="1687"/>
      <c r="G3" s="1687"/>
    </row>
    <row r="4" spans="2:10" ht="12.75">
      <c r="B4" s="1687" t="s">
        <v>272</v>
      </c>
      <c r="C4" s="1687"/>
      <c r="D4" s="1687"/>
      <c r="E4" s="1687"/>
      <c r="F4" s="1687"/>
      <c r="G4" s="1687"/>
    </row>
    <row r="5" spans="2:10" ht="12.75">
      <c r="B5" s="1687" t="s">
        <v>279</v>
      </c>
      <c r="C5" s="1687"/>
      <c r="D5" s="1687"/>
      <c r="E5" s="1687"/>
      <c r="F5" s="1687"/>
      <c r="G5" s="1687"/>
    </row>
    <row r="6" spans="2:10" ht="12.75">
      <c r="B6" s="1688" t="s">
        <v>264</v>
      </c>
      <c r="C6" s="1688"/>
      <c r="D6" s="1688"/>
      <c r="E6" s="1688"/>
      <c r="F6" s="1688"/>
      <c r="G6" s="1688"/>
    </row>
    <row r="8" spans="2:10" ht="37.5" customHeight="1">
      <c r="B8" s="749" t="s">
        <v>149</v>
      </c>
      <c r="C8" s="750" t="s">
        <v>150</v>
      </c>
      <c r="D8" s="749" t="s">
        <v>151</v>
      </c>
      <c r="E8" s="749" t="s">
        <v>152</v>
      </c>
      <c r="F8" s="749" t="s">
        <v>252</v>
      </c>
      <c r="G8" s="751"/>
      <c r="H8" s="752"/>
      <c r="I8" s="752"/>
      <c r="J8" s="752"/>
    </row>
    <row r="9" spans="2:10" ht="29.25" customHeight="1">
      <c r="B9" s="753" t="s">
        <v>153</v>
      </c>
      <c r="C9" s="754"/>
      <c r="D9" s="755"/>
      <c r="E9" s="756"/>
      <c r="F9" s="756"/>
      <c r="G9" s="751"/>
      <c r="H9" s="752"/>
      <c r="I9" s="752"/>
      <c r="J9" s="752"/>
    </row>
    <row r="10" spans="2:10" ht="17.25" customHeight="1">
      <c r="B10" s="757"/>
      <c r="C10" s="758"/>
      <c r="D10" s="755"/>
      <c r="E10" s="759"/>
      <c r="F10" s="759"/>
      <c r="G10" s="751"/>
      <c r="H10" s="752"/>
      <c r="I10" s="752"/>
      <c r="J10" s="752"/>
    </row>
    <row r="11" spans="2:10" ht="18" customHeight="1">
      <c r="B11" s="760" t="s">
        <v>154</v>
      </c>
      <c r="C11" s="761"/>
      <c r="D11" s="755"/>
      <c r="E11" s="762"/>
      <c r="F11" s="762"/>
      <c r="G11" s="751"/>
      <c r="H11" s="752"/>
      <c r="I11" s="752"/>
      <c r="J11" s="752"/>
    </row>
    <row r="12" spans="2:10" ht="18" customHeight="1">
      <c r="B12" s="757" t="s">
        <v>155</v>
      </c>
      <c r="C12" s="763"/>
      <c r="D12" s="764"/>
      <c r="E12" s="765">
        <f>E13</f>
        <v>13960084</v>
      </c>
      <c r="F12" s="765">
        <f>F13</f>
        <v>16097407</v>
      </c>
      <c r="G12" s="751"/>
      <c r="H12" s="752"/>
      <c r="I12" s="752"/>
      <c r="J12" s="752"/>
    </row>
    <row r="13" spans="2:10" ht="33" customHeight="1">
      <c r="B13" s="766" t="s">
        <v>244</v>
      </c>
      <c r="C13" s="758"/>
      <c r="D13" s="767"/>
      <c r="E13" s="768">
        <f>'[10]ESF DETALLADO 8'!G25</f>
        <v>13960084</v>
      </c>
      <c r="F13" s="768">
        <f>'[10]ESF DETALLADO 8'!F25</f>
        <v>16097407</v>
      </c>
      <c r="G13" s="751"/>
      <c r="H13" s="752"/>
      <c r="I13" s="752"/>
      <c r="J13" s="752"/>
    </row>
    <row r="14" spans="2:10" ht="18" customHeight="1">
      <c r="B14" s="766" t="s">
        <v>245</v>
      </c>
      <c r="C14" s="769"/>
      <c r="D14" s="770"/>
      <c r="E14" s="768">
        <v>0</v>
      </c>
      <c r="F14" s="768">
        <v>0</v>
      </c>
      <c r="G14" s="751"/>
      <c r="H14" s="752"/>
      <c r="I14" s="752"/>
      <c r="J14" s="752"/>
    </row>
    <row r="15" spans="2:10" ht="18" customHeight="1">
      <c r="B15" s="766" t="s">
        <v>246</v>
      </c>
      <c r="C15" s="769"/>
      <c r="D15" s="770"/>
      <c r="E15" s="768">
        <v>0</v>
      </c>
      <c r="F15" s="768">
        <v>0</v>
      </c>
      <c r="G15" s="751"/>
      <c r="H15" s="752"/>
      <c r="I15" s="752"/>
      <c r="J15" s="752"/>
    </row>
    <row r="16" spans="2:10" ht="18" customHeight="1">
      <c r="B16" s="757" t="s">
        <v>158</v>
      </c>
      <c r="C16" s="769"/>
      <c r="D16" s="770"/>
      <c r="E16" s="771">
        <v>0</v>
      </c>
      <c r="F16" s="771">
        <v>0</v>
      </c>
      <c r="G16" s="751"/>
      <c r="H16" s="752"/>
      <c r="I16" s="752"/>
      <c r="J16" s="752"/>
    </row>
    <row r="17" spans="2:10" ht="18" customHeight="1">
      <c r="B17" s="766" t="s">
        <v>247</v>
      </c>
      <c r="C17" s="769"/>
      <c r="D17" s="770"/>
      <c r="E17" s="762">
        <v>0</v>
      </c>
      <c r="F17" s="762">
        <v>0</v>
      </c>
      <c r="G17" s="751"/>
      <c r="H17" s="752"/>
      <c r="I17" s="752"/>
      <c r="J17" s="752"/>
    </row>
    <row r="18" spans="2:10" ht="18" customHeight="1">
      <c r="B18" s="766" t="s">
        <v>248</v>
      </c>
      <c r="C18" s="769"/>
      <c r="D18" s="770"/>
      <c r="E18" s="762">
        <v>0</v>
      </c>
      <c r="F18" s="762">
        <v>0</v>
      </c>
      <c r="G18" s="751"/>
      <c r="H18" s="752"/>
      <c r="I18" s="752"/>
      <c r="J18" s="752"/>
    </row>
    <row r="19" spans="2:10" ht="18" customHeight="1">
      <c r="B19" s="766" t="s">
        <v>245</v>
      </c>
      <c r="C19" s="769"/>
      <c r="D19" s="770"/>
      <c r="E19" s="770">
        <v>0</v>
      </c>
      <c r="F19" s="762">
        <v>0</v>
      </c>
      <c r="G19" s="751"/>
      <c r="H19" s="752"/>
      <c r="I19" s="752"/>
      <c r="J19" s="752"/>
    </row>
    <row r="20" spans="2:10" ht="18" customHeight="1">
      <c r="B20" s="766" t="s">
        <v>246</v>
      </c>
      <c r="C20" s="769"/>
      <c r="D20" s="770"/>
      <c r="E20" s="762">
        <v>0</v>
      </c>
      <c r="F20" s="762">
        <v>0</v>
      </c>
      <c r="G20" s="751"/>
      <c r="H20" s="752"/>
      <c r="I20" s="752"/>
      <c r="J20" s="752"/>
    </row>
    <row r="21" spans="2:10" ht="18" customHeight="1">
      <c r="B21" s="757" t="s">
        <v>250</v>
      </c>
      <c r="C21" s="758"/>
      <c r="D21" s="767"/>
      <c r="E21" s="759">
        <f>E12+E16</f>
        <v>13960084</v>
      </c>
      <c r="F21" s="759">
        <f>F12+F16</f>
        <v>16097407</v>
      </c>
      <c r="G21" s="751"/>
      <c r="H21" s="752"/>
      <c r="I21" s="752"/>
      <c r="J21" s="752"/>
    </row>
    <row r="22" spans="2:10" ht="21" customHeight="1">
      <c r="B22" s="757"/>
      <c r="C22" s="758"/>
      <c r="D22" s="767"/>
      <c r="E22" s="759"/>
      <c r="F22" s="759"/>
      <c r="G22" s="751"/>
      <c r="H22" s="752"/>
      <c r="I22" s="752"/>
      <c r="J22" s="752"/>
    </row>
    <row r="23" spans="2:10" ht="18" customHeight="1">
      <c r="B23" s="760" t="s">
        <v>159</v>
      </c>
      <c r="C23" s="763"/>
      <c r="D23" s="764"/>
      <c r="E23" s="772"/>
      <c r="F23" s="772"/>
      <c r="G23" s="751"/>
      <c r="H23" s="752"/>
      <c r="I23" s="752"/>
      <c r="J23" s="752"/>
    </row>
    <row r="24" spans="2:10" ht="18" customHeight="1">
      <c r="B24" s="757" t="s">
        <v>155</v>
      </c>
      <c r="C24" s="763"/>
      <c r="D24" s="764"/>
      <c r="E24" s="765">
        <f>E25</f>
        <v>15561482035</v>
      </c>
      <c r="F24" s="765">
        <f>F25</f>
        <v>15241740656</v>
      </c>
      <c r="G24" s="773"/>
      <c r="H24" s="736"/>
      <c r="I24" s="752"/>
      <c r="J24" s="752"/>
    </row>
    <row r="25" spans="2:10" ht="18" customHeight="1">
      <c r="B25" s="766" t="s">
        <v>244</v>
      </c>
      <c r="C25" s="758"/>
      <c r="D25" s="767"/>
      <c r="E25" s="762">
        <f>'[10]ESF DETALLADO 8'!G52</f>
        <v>15561482035</v>
      </c>
      <c r="F25" s="762">
        <f>'[10]ESF DETALLADO 8'!F52</f>
        <v>15241740656</v>
      </c>
      <c r="G25" s="751"/>
      <c r="H25" s="752"/>
      <c r="I25" s="752"/>
      <c r="J25" s="752"/>
    </row>
    <row r="26" spans="2:10" ht="18" customHeight="1">
      <c r="B26" s="766" t="s">
        <v>245</v>
      </c>
      <c r="C26" s="758"/>
      <c r="D26" s="767"/>
      <c r="E26" s="762">
        <v>0</v>
      </c>
      <c r="F26" s="762">
        <v>0</v>
      </c>
      <c r="G26" s="751"/>
      <c r="H26" s="752"/>
      <c r="I26" s="752"/>
      <c r="J26" s="752"/>
    </row>
    <row r="27" spans="2:10" ht="18" customHeight="1">
      <c r="B27" s="766" t="s">
        <v>246</v>
      </c>
      <c r="C27" s="769"/>
      <c r="D27" s="770"/>
      <c r="E27" s="762">
        <v>0</v>
      </c>
      <c r="F27" s="762">
        <v>0</v>
      </c>
      <c r="G27" s="751"/>
      <c r="H27" s="752"/>
      <c r="I27" s="752"/>
      <c r="J27" s="752"/>
    </row>
    <row r="28" spans="2:10" ht="18" customHeight="1">
      <c r="B28" s="757" t="s">
        <v>158</v>
      </c>
      <c r="C28" s="769"/>
      <c r="D28" s="770"/>
      <c r="E28" s="759">
        <v>0</v>
      </c>
      <c r="F28" s="759">
        <v>0</v>
      </c>
      <c r="G28" s="751"/>
      <c r="H28" s="751"/>
      <c r="I28" s="752"/>
      <c r="J28" s="752"/>
    </row>
    <row r="29" spans="2:10" ht="18" customHeight="1">
      <c r="B29" s="766" t="s">
        <v>249</v>
      </c>
      <c r="C29" s="769"/>
      <c r="D29" s="770"/>
      <c r="E29" s="762">
        <v>0</v>
      </c>
      <c r="F29" s="762">
        <v>0</v>
      </c>
      <c r="G29" s="751"/>
      <c r="H29" s="752"/>
      <c r="I29" s="752"/>
      <c r="J29" s="752"/>
    </row>
    <row r="30" spans="2:10" ht="18" customHeight="1">
      <c r="B30" s="766" t="s">
        <v>248</v>
      </c>
      <c r="C30" s="769"/>
      <c r="D30" s="770"/>
      <c r="E30" s="762">
        <v>0</v>
      </c>
      <c r="F30" s="762">
        <v>0</v>
      </c>
      <c r="G30" s="751"/>
      <c r="H30" s="751"/>
      <c r="I30" s="752"/>
      <c r="J30" s="752"/>
    </row>
    <row r="31" spans="2:10" ht="18" customHeight="1">
      <c r="B31" s="766" t="s">
        <v>245</v>
      </c>
      <c r="C31" s="769"/>
      <c r="D31" s="770"/>
      <c r="E31" s="770">
        <v>0</v>
      </c>
      <c r="F31" s="762">
        <v>0</v>
      </c>
      <c r="G31" s="751"/>
      <c r="H31" s="752"/>
      <c r="I31" s="752"/>
      <c r="J31" s="752"/>
    </row>
    <row r="32" spans="2:10" ht="18" customHeight="1">
      <c r="B32" s="766" t="s">
        <v>246</v>
      </c>
      <c r="C32" s="769"/>
      <c r="D32" s="770"/>
      <c r="E32" s="770">
        <v>0</v>
      </c>
      <c r="F32" s="762">
        <v>0</v>
      </c>
      <c r="G32" s="774"/>
      <c r="H32" s="752"/>
      <c r="I32" s="752"/>
      <c r="J32" s="752"/>
    </row>
    <row r="33" spans="2:10" ht="18" customHeight="1">
      <c r="B33" s="757" t="s">
        <v>251</v>
      </c>
      <c r="C33" s="763"/>
      <c r="D33" s="764"/>
      <c r="E33" s="759">
        <f>E24+E28</f>
        <v>15561482035</v>
      </c>
      <c r="F33" s="759">
        <f>F24+F28</f>
        <v>15241740656</v>
      </c>
      <c r="G33" s="774"/>
      <c r="H33" s="775"/>
      <c r="I33" s="775"/>
      <c r="J33" s="775"/>
    </row>
    <row r="34" spans="2:10" ht="17.25" customHeight="1">
      <c r="B34" s="757"/>
      <c r="C34" s="758"/>
      <c r="D34" s="755"/>
      <c r="E34" s="771"/>
      <c r="F34" s="771"/>
      <c r="G34" s="774"/>
      <c r="H34" s="774"/>
      <c r="I34" s="752"/>
      <c r="J34" s="752"/>
    </row>
    <row r="35" spans="2:10" ht="18" customHeight="1">
      <c r="B35" s="753" t="s">
        <v>160</v>
      </c>
      <c r="C35" s="763" t="s">
        <v>156</v>
      </c>
      <c r="D35" s="776" t="s">
        <v>157</v>
      </c>
      <c r="E35" s="771">
        <f>E38-(E33+E21)</f>
        <v>2747675908.5900002</v>
      </c>
      <c r="F35" s="771">
        <f>F38-(F33+F21)</f>
        <v>4119168879.2799988</v>
      </c>
      <c r="G35" s="774"/>
      <c r="H35" s="775"/>
      <c r="I35" s="775"/>
      <c r="J35" s="752"/>
    </row>
    <row r="36" spans="2:10" ht="8.25" customHeight="1">
      <c r="B36" s="757"/>
      <c r="C36" s="758"/>
      <c r="D36" s="755"/>
      <c r="E36" s="759"/>
      <c r="F36" s="759"/>
      <c r="G36" s="751"/>
      <c r="H36" s="752"/>
      <c r="I36" s="752"/>
      <c r="J36" s="752"/>
    </row>
    <row r="37" spans="2:10" ht="18" customHeight="1">
      <c r="B37" s="757"/>
      <c r="C37" s="757"/>
      <c r="D37" s="776"/>
      <c r="E37" s="777"/>
      <c r="F37" s="777"/>
      <c r="G37" s="773"/>
      <c r="H37" s="736"/>
      <c r="I37" s="736"/>
      <c r="J37" s="752"/>
    </row>
    <row r="38" spans="2:10" ht="18" customHeight="1">
      <c r="B38" s="778" t="s">
        <v>161</v>
      </c>
      <c r="C38" s="779" t="s">
        <v>156</v>
      </c>
      <c r="D38" s="780" t="s">
        <v>157</v>
      </c>
      <c r="E38" s="781">
        <f>'[10]ESF DETALLADO 8'!G57</f>
        <v>18323118027.59</v>
      </c>
      <c r="F38" s="781">
        <f>'[10]ESF DETALLADO 8'!F57</f>
        <v>19377006942.279999</v>
      </c>
      <c r="G38" s="773"/>
      <c r="H38" s="736"/>
      <c r="I38" s="736"/>
      <c r="J38" s="736"/>
    </row>
    <row r="39" spans="2:10" ht="19.5" customHeight="1">
      <c r="B39" s="1689" t="s">
        <v>54</v>
      </c>
      <c r="C39" s="1690"/>
      <c r="D39" s="1691"/>
      <c r="E39" s="1691"/>
      <c r="F39" s="1690"/>
      <c r="G39" s="752"/>
      <c r="H39" s="752"/>
      <c r="I39" s="752"/>
      <c r="J39" s="752"/>
    </row>
    <row r="40" spans="2:10" ht="19.5" customHeight="1">
      <c r="B40" s="782"/>
      <c r="C40" s="783"/>
      <c r="D40" s="783"/>
      <c r="E40" s="783"/>
      <c r="F40" s="783"/>
      <c r="G40" s="784"/>
      <c r="H40" s="784"/>
      <c r="I40" s="752"/>
      <c r="J40" s="752"/>
    </row>
    <row r="41" spans="2:10" ht="19.5" customHeight="1">
      <c r="B41" s="782"/>
      <c r="C41" s="783"/>
      <c r="D41" s="783"/>
      <c r="E41" s="783"/>
      <c r="F41" s="783"/>
      <c r="G41" s="752"/>
      <c r="H41" s="752"/>
      <c r="I41" s="752"/>
      <c r="J41" s="752"/>
    </row>
    <row r="42" spans="2:10" ht="19.5" customHeight="1">
      <c r="B42" s="782"/>
      <c r="C42" s="783"/>
      <c r="D42" s="783"/>
      <c r="E42" s="783"/>
      <c r="F42" s="783"/>
      <c r="G42" s="752"/>
      <c r="H42" s="752"/>
      <c r="I42" s="752"/>
      <c r="J42" s="752"/>
    </row>
    <row r="43" spans="2:10" ht="19.5" customHeight="1">
      <c r="B43" s="782"/>
      <c r="C43" s="783"/>
      <c r="D43" s="783"/>
      <c r="E43" s="783"/>
      <c r="F43" s="783"/>
      <c r="G43" s="752"/>
      <c r="H43" s="785"/>
      <c r="I43" s="752"/>
      <c r="J43" s="752"/>
    </row>
    <row r="44" spans="2:10">
      <c r="B44" s="786"/>
      <c r="C44" s="787"/>
      <c r="D44" s="787"/>
      <c r="E44" s="787"/>
      <c r="F44" s="787"/>
      <c r="G44" s="752"/>
      <c r="H44" s="785"/>
      <c r="I44" s="752"/>
      <c r="J44" s="752"/>
    </row>
    <row r="45" spans="2:10">
      <c r="B45" s="1685"/>
      <c r="C45" s="1686"/>
      <c r="D45" s="1685"/>
      <c r="E45" s="1686"/>
      <c r="F45" s="1686"/>
      <c r="G45" s="752"/>
      <c r="H45" s="752"/>
      <c r="I45" s="752"/>
      <c r="J45" s="752"/>
    </row>
    <row r="46" spans="2:10">
      <c r="B46" s="788"/>
      <c r="C46" s="752"/>
      <c r="D46" s="789"/>
      <c r="E46" s="752"/>
      <c r="F46" s="752"/>
      <c r="G46" s="752"/>
      <c r="H46" s="752"/>
      <c r="I46" s="752"/>
      <c r="J46" s="752"/>
    </row>
    <row r="47" spans="2:10">
      <c r="B47" s="788"/>
      <c r="C47" s="752"/>
      <c r="D47" s="789"/>
      <c r="E47" s="752"/>
      <c r="F47" s="752"/>
      <c r="G47" s="752"/>
      <c r="H47" s="752"/>
      <c r="I47" s="752"/>
      <c r="J47" s="752"/>
    </row>
    <row r="48" spans="2:10">
      <c r="B48" s="788"/>
      <c r="C48" s="752"/>
      <c r="D48" s="789"/>
      <c r="E48" s="752"/>
      <c r="F48" s="752"/>
      <c r="G48" s="752"/>
      <c r="H48" s="752"/>
      <c r="I48" s="752"/>
      <c r="J48" s="752"/>
    </row>
    <row r="49" spans="2:10">
      <c r="B49" s="788"/>
      <c r="C49" s="752"/>
      <c r="D49" s="789"/>
      <c r="E49" s="752"/>
      <c r="F49" s="752"/>
      <c r="G49" s="752"/>
      <c r="H49" s="752"/>
      <c r="I49" s="752"/>
      <c r="J49" s="752"/>
    </row>
    <row r="50" spans="2:10">
      <c r="B50" s="788"/>
      <c r="C50" s="752"/>
      <c r="D50" s="789"/>
      <c r="E50" s="752"/>
      <c r="F50" s="752"/>
      <c r="G50" s="752"/>
      <c r="H50" s="752"/>
      <c r="I50" s="752"/>
      <c r="J50" s="752"/>
    </row>
    <row r="51" spans="2:10">
      <c r="B51" s="788"/>
      <c r="C51" s="752"/>
      <c r="D51" s="789"/>
      <c r="E51" s="752"/>
      <c r="F51" s="752"/>
      <c r="G51" s="752"/>
      <c r="H51" s="752"/>
      <c r="I51" s="752"/>
      <c r="J51" s="752"/>
    </row>
    <row r="52" spans="2:10">
      <c r="B52" s="788"/>
      <c r="C52" s="752"/>
      <c r="D52" s="789"/>
      <c r="E52" s="752"/>
      <c r="F52" s="752"/>
      <c r="G52" s="752"/>
      <c r="H52" s="752"/>
      <c r="I52" s="752"/>
      <c r="J52" s="752"/>
    </row>
    <row r="53" spans="2:10">
      <c r="B53" s="788"/>
      <c r="C53" s="752"/>
      <c r="D53" s="789"/>
      <c r="E53" s="752"/>
      <c r="F53" s="752"/>
      <c r="G53" s="752"/>
      <c r="H53" s="752"/>
      <c r="I53" s="752"/>
      <c r="J53" s="752"/>
    </row>
    <row r="54" spans="2:10">
      <c r="B54" s="788"/>
      <c r="C54" s="752"/>
      <c r="D54" s="789"/>
      <c r="E54" s="752"/>
      <c r="F54" s="752"/>
      <c r="G54" s="752"/>
      <c r="H54" s="752"/>
      <c r="I54" s="752"/>
      <c r="J54" s="752"/>
    </row>
    <row r="55" spans="2:10">
      <c r="B55" s="788"/>
      <c r="C55" s="752"/>
      <c r="D55" s="789"/>
      <c r="E55" s="752"/>
      <c r="F55" s="752"/>
      <c r="G55" s="752"/>
      <c r="H55" s="752"/>
      <c r="I55" s="752"/>
      <c r="J55" s="752"/>
    </row>
    <row r="56" spans="2:10">
      <c r="B56" s="788"/>
      <c r="C56" s="752"/>
      <c r="D56" s="789"/>
      <c r="E56" s="752"/>
      <c r="F56" s="752"/>
      <c r="G56" s="752"/>
      <c r="H56" s="752"/>
      <c r="I56" s="752"/>
      <c r="J56" s="752"/>
    </row>
    <row r="57" spans="2:10">
      <c r="B57" s="788"/>
      <c r="C57" s="752"/>
      <c r="D57" s="789"/>
      <c r="E57" s="752"/>
      <c r="F57" s="752"/>
      <c r="G57" s="752"/>
      <c r="H57" s="752"/>
      <c r="I57" s="752"/>
      <c r="J57" s="752"/>
    </row>
    <row r="58" spans="2:10">
      <c r="B58" s="788"/>
      <c r="C58" s="752"/>
      <c r="D58" s="789"/>
      <c r="E58" s="752"/>
      <c r="F58" s="752"/>
      <c r="G58" s="752"/>
      <c r="H58" s="752"/>
      <c r="I58" s="752"/>
      <c r="J58" s="752"/>
    </row>
    <row r="59" spans="2:10">
      <c r="B59" s="788"/>
      <c r="C59" s="752"/>
      <c r="D59" s="789"/>
      <c r="E59" s="752"/>
      <c r="F59" s="752"/>
      <c r="G59" s="752"/>
      <c r="H59" s="752"/>
      <c r="I59" s="752"/>
      <c r="J59" s="752"/>
    </row>
    <row r="60" spans="2:10">
      <c r="B60" s="788"/>
      <c r="C60" s="752"/>
      <c r="D60" s="789"/>
      <c r="E60" s="752"/>
      <c r="F60" s="752"/>
      <c r="G60" s="752"/>
      <c r="H60" s="752"/>
      <c r="I60" s="752"/>
      <c r="J60" s="752"/>
    </row>
    <row r="61" spans="2:10">
      <c r="B61" s="788"/>
      <c r="C61" s="752"/>
      <c r="D61" s="789"/>
      <c r="E61" s="752"/>
      <c r="F61" s="752"/>
      <c r="G61" s="752"/>
      <c r="H61" s="752"/>
      <c r="I61" s="752"/>
      <c r="J61" s="752"/>
    </row>
    <row r="62" spans="2:10">
      <c r="B62" s="788"/>
      <c r="C62" s="752"/>
      <c r="D62" s="789"/>
      <c r="E62" s="752"/>
      <c r="F62" s="752"/>
      <c r="G62" s="752"/>
      <c r="H62" s="752"/>
      <c r="I62" s="752"/>
      <c r="J62" s="752"/>
    </row>
    <row r="63" spans="2:10">
      <c r="B63" s="788"/>
      <c r="C63" s="752"/>
      <c r="D63" s="789"/>
      <c r="E63" s="752"/>
      <c r="F63" s="752"/>
      <c r="G63" s="752"/>
      <c r="H63" s="752"/>
      <c r="I63" s="752"/>
      <c r="J63" s="752"/>
    </row>
    <row r="64" spans="2:10">
      <c r="B64" s="788"/>
      <c r="C64" s="752"/>
      <c r="D64" s="789"/>
      <c r="E64" s="752"/>
      <c r="F64" s="752"/>
      <c r="G64" s="752"/>
      <c r="H64" s="752"/>
      <c r="I64" s="752"/>
      <c r="J64" s="752"/>
    </row>
    <row r="65" spans="2:10">
      <c r="B65" s="788"/>
      <c r="C65" s="752"/>
      <c r="D65" s="789"/>
      <c r="E65" s="752"/>
      <c r="F65" s="752"/>
      <c r="G65" s="752"/>
      <c r="H65" s="752"/>
      <c r="I65" s="752"/>
      <c r="J65" s="752"/>
    </row>
    <row r="66" spans="2:10">
      <c r="B66" s="788"/>
      <c r="C66" s="752"/>
      <c r="D66" s="789"/>
      <c r="E66" s="752"/>
      <c r="F66" s="752"/>
      <c r="G66" s="752"/>
      <c r="H66" s="752"/>
      <c r="I66" s="752"/>
      <c r="J66" s="752"/>
    </row>
    <row r="67" spans="2:10">
      <c r="B67" s="788"/>
      <c r="C67" s="752"/>
      <c r="D67" s="789"/>
      <c r="E67" s="752"/>
      <c r="F67" s="752"/>
      <c r="G67" s="752"/>
      <c r="H67" s="752"/>
      <c r="I67" s="752"/>
      <c r="J67" s="752"/>
    </row>
    <row r="68" spans="2:10">
      <c r="B68" s="788"/>
      <c r="C68" s="752"/>
      <c r="D68" s="789"/>
      <c r="E68" s="752"/>
      <c r="F68" s="752"/>
      <c r="G68" s="752"/>
      <c r="H68" s="752"/>
      <c r="I68" s="752"/>
      <c r="J68" s="752"/>
    </row>
    <row r="69" spans="2:10">
      <c r="B69" s="788"/>
      <c r="C69" s="752"/>
      <c r="D69" s="789"/>
      <c r="E69" s="752"/>
      <c r="F69" s="752"/>
      <c r="G69" s="752"/>
      <c r="H69" s="752"/>
      <c r="I69" s="752"/>
      <c r="J69" s="752"/>
    </row>
    <row r="70" spans="2:10">
      <c r="B70" s="788"/>
      <c r="C70" s="752"/>
      <c r="D70" s="789"/>
      <c r="E70" s="752"/>
      <c r="F70" s="752"/>
      <c r="G70" s="752"/>
      <c r="H70" s="752"/>
      <c r="I70" s="752"/>
      <c r="J70" s="752"/>
    </row>
    <row r="71" spans="2:10">
      <c r="B71" s="788"/>
      <c r="C71" s="752"/>
      <c r="D71" s="789"/>
      <c r="E71" s="752"/>
      <c r="F71" s="752"/>
      <c r="G71" s="752"/>
      <c r="H71" s="752"/>
      <c r="I71" s="752"/>
      <c r="J71" s="752"/>
    </row>
    <row r="72" spans="2:10">
      <c r="B72" s="788"/>
      <c r="C72" s="752"/>
      <c r="D72" s="789"/>
      <c r="E72" s="752"/>
      <c r="F72" s="752"/>
      <c r="G72" s="752"/>
      <c r="H72" s="752"/>
      <c r="I72" s="752"/>
      <c r="J72" s="752"/>
    </row>
    <row r="73" spans="2:10">
      <c r="B73" s="788"/>
      <c r="C73" s="752"/>
      <c r="D73" s="789"/>
      <c r="E73" s="752"/>
      <c r="F73" s="752"/>
      <c r="G73" s="752"/>
      <c r="H73" s="752"/>
      <c r="I73" s="752"/>
      <c r="J73" s="752"/>
    </row>
    <row r="74" spans="2:10">
      <c r="B74" s="788"/>
      <c r="C74" s="752"/>
      <c r="D74" s="789"/>
      <c r="E74" s="752"/>
      <c r="F74" s="752"/>
      <c r="G74" s="752"/>
      <c r="H74" s="752"/>
      <c r="I74" s="752"/>
      <c r="J74" s="752"/>
    </row>
    <row r="75" spans="2:10">
      <c r="B75" s="788"/>
      <c r="C75" s="752"/>
      <c r="D75" s="789"/>
      <c r="E75" s="752"/>
      <c r="F75" s="752"/>
      <c r="G75" s="752"/>
      <c r="H75" s="752"/>
      <c r="I75" s="752"/>
      <c r="J75" s="752"/>
    </row>
    <row r="76" spans="2:10">
      <c r="B76" s="788"/>
      <c r="C76" s="752"/>
      <c r="D76" s="789"/>
      <c r="E76" s="752"/>
      <c r="F76" s="752"/>
      <c r="G76" s="752"/>
      <c r="H76" s="752"/>
      <c r="I76" s="752"/>
      <c r="J76" s="752"/>
    </row>
    <row r="77" spans="2:10">
      <c r="B77" s="788"/>
      <c r="C77" s="752"/>
      <c r="D77" s="789"/>
      <c r="E77" s="752"/>
      <c r="F77" s="752"/>
      <c r="G77" s="752"/>
      <c r="H77" s="752"/>
      <c r="I77" s="752"/>
      <c r="J77" s="752"/>
    </row>
    <row r="78" spans="2:10">
      <c r="B78" s="788"/>
      <c r="C78" s="752"/>
      <c r="D78" s="789"/>
      <c r="E78" s="752"/>
      <c r="F78" s="752"/>
      <c r="G78" s="752"/>
      <c r="H78" s="752"/>
      <c r="I78" s="752"/>
      <c r="J78" s="752"/>
    </row>
    <row r="79" spans="2:10">
      <c r="B79" s="788"/>
      <c r="C79" s="752"/>
      <c r="D79" s="789"/>
      <c r="E79" s="752"/>
      <c r="F79" s="752"/>
      <c r="G79" s="752"/>
      <c r="H79" s="752"/>
      <c r="I79" s="752"/>
      <c r="J79" s="752"/>
    </row>
    <row r="80" spans="2:10">
      <c r="B80" s="788"/>
      <c r="C80" s="752"/>
      <c r="D80" s="789"/>
      <c r="E80" s="752"/>
      <c r="F80" s="752"/>
      <c r="G80" s="752"/>
      <c r="H80" s="752"/>
      <c r="I80" s="752"/>
      <c r="J80" s="752"/>
    </row>
    <row r="81" spans="2:10">
      <c r="B81" s="788"/>
      <c r="C81" s="752"/>
      <c r="D81" s="789"/>
      <c r="E81" s="752"/>
      <c r="F81" s="752"/>
      <c r="G81" s="752"/>
      <c r="H81" s="752"/>
      <c r="I81" s="752"/>
      <c r="J81" s="752"/>
    </row>
    <row r="82" spans="2:10">
      <c r="B82" s="788"/>
      <c r="C82" s="752"/>
      <c r="D82" s="789"/>
      <c r="E82" s="752"/>
      <c r="F82" s="752"/>
      <c r="G82" s="752"/>
      <c r="H82" s="752"/>
      <c r="I82" s="752"/>
      <c r="J82" s="752"/>
    </row>
    <row r="83" spans="2:10">
      <c r="B83" s="788"/>
      <c r="C83" s="752"/>
      <c r="D83" s="789"/>
      <c r="E83" s="752"/>
      <c r="F83" s="752"/>
      <c r="G83" s="752"/>
      <c r="H83" s="752"/>
      <c r="I83" s="752"/>
      <c r="J83" s="752"/>
    </row>
    <row r="84" spans="2:10">
      <c r="B84" s="788"/>
      <c r="C84" s="752"/>
      <c r="D84" s="789"/>
      <c r="E84" s="752"/>
      <c r="F84" s="752"/>
      <c r="G84" s="752"/>
      <c r="H84" s="752"/>
      <c r="I84" s="752"/>
      <c r="J84" s="752"/>
    </row>
    <row r="85" spans="2:10">
      <c r="B85" s="788"/>
      <c r="C85" s="752"/>
      <c r="D85" s="789"/>
      <c r="E85" s="752"/>
      <c r="F85" s="752"/>
      <c r="G85" s="752"/>
      <c r="H85" s="752"/>
      <c r="I85" s="752"/>
      <c r="J85" s="752"/>
    </row>
    <row r="86" spans="2:10">
      <c r="B86" s="788"/>
      <c r="C86" s="752"/>
      <c r="D86" s="789"/>
      <c r="E86" s="752"/>
      <c r="F86" s="752"/>
      <c r="G86" s="752"/>
      <c r="H86" s="752"/>
      <c r="I86" s="752"/>
      <c r="J86" s="752"/>
    </row>
    <row r="87" spans="2:10">
      <c r="B87" s="788"/>
      <c r="C87" s="752"/>
      <c r="D87" s="789"/>
      <c r="E87" s="752"/>
      <c r="F87" s="752"/>
      <c r="G87" s="752"/>
      <c r="H87" s="752"/>
      <c r="I87" s="752"/>
      <c r="J87" s="752"/>
    </row>
    <row r="88" spans="2:10">
      <c r="B88" s="788"/>
      <c r="C88" s="752"/>
      <c r="D88" s="789"/>
      <c r="E88" s="752"/>
      <c r="F88" s="752"/>
      <c r="G88" s="752"/>
      <c r="H88" s="752"/>
      <c r="I88" s="752"/>
      <c r="J88" s="752"/>
    </row>
    <row r="89" spans="2:10">
      <c r="B89" s="788"/>
      <c r="C89" s="752"/>
      <c r="D89" s="789"/>
      <c r="E89" s="752"/>
      <c r="F89" s="752"/>
      <c r="G89" s="752"/>
      <c r="H89" s="752"/>
      <c r="I89" s="752"/>
      <c r="J89" s="752"/>
    </row>
    <row r="90" spans="2:10">
      <c r="B90" s="788"/>
      <c r="C90" s="752"/>
      <c r="D90" s="789"/>
      <c r="E90" s="752"/>
      <c r="F90" s="752"/>
      <c r="G90" s="752"/>
      <c r="H90" s="752"/>
      <c r="I90" s="752"/>
      <c r="J90" s="752"/>
    </row>
    <row r="91" spans="2:10">
      <c r="B91" s="788"/>
      <c r="C91" s="752"/>
      <c r="D91" s="789"/>
      <c r="E91" s="752"/>
      <c r="F91" s="752"/>
      <c r="G91" s="752"/>
      <c r="H91" s="752"/>
      <c r="I91" s="752"/>
      <c r="J91" s="752"/>
    </row>
    <row r="92" spans="2:10">
      <c r="B92" s="788"/>
      <c r="C92" s="752"/>
      <c r="D92" s="789"/>
      <c r="E92" s="752"/>
      <c r="F92" s="752"/>
      <c r="G92" s="752"/>
      <c r="H92" s="752"/>
      <c r="I92" s="752"/>
      <c r="J92" s="752"/>
    </row>
    <row r="93" spans="2:10">
      <c r="B93" s="788"/>
      <c r="C93" s="752"/>
      <c r="D93" s="789"/>
      <c r="E93" s="752"/>
      <c r="F93" s="752"/>
      <c r="G93" s="752"/>
      <c r="H93" s="752"/>
      <c r="I93" s="752"/>
      <c r="J93" s="752"/>
    </row>
    <row r="94" spans="2:10">
      <c r="B94" s="788"/>
      <c r="C94" s="752"/>
      <c r="D94" s="789"/>
      <c r="E94" s="752"/>
      <c r="F94" s="752"/>
      <c r="G94" s="752"/>
      <c r="H94" s="752"/>
      <c r="I94" s="752"/>
      <c r="J94" s="752"/>
    </row>
    <row r="95" spans="2:10">
      <c r="B95" s="788"/>
      <c r="C95" s="752"/>
      <c r="D95" s="789"/>
      <c r="E95" s="752"/>
      <c r="F95" s="752"/>
      <c r="G95" s="752"/>
      <c r="H95" s="752"/>
      <c r="I95" s="752"/>
      <c r="J95" s="752"/>
    </row>
    <row r="96" spans="2:10">
      <c r="B96" s="788"/>
      <c r="C96" s="752"/>
      <c r="D96" s="789"/>
      <c r="E96" s="752"/>
      <c r="F96" s="752"/>
      <c r="G96" s="752"/>
      <c r="H96" s="752"/>
      <c r="I96" s="752"/>
      <c r="J96" s="752"/>
    </row>
    <row r="97" spans="2:10">
      <c r="B97" s="788"/>
      <c r="C97" s="752"/>
      <c r="D97" s="789"/>
      <c r="E97" s="752"/>
      <c r="F97" s="752"/>
      <c r="G97" s="752"/>
      <c r="H97" s="752"/>
      <c r="I97" s="752"/>
      <c r="J97" s="752"/>
    </row>
    <row r="98" spans="2:10">
      <c r="B98" s="788"/>
      <c r="C98" s="752"/>
      <c r="D98" s="789"/>
      <c r="E98" s="752"/>
      <c r="F98" s="752"/>
      <c r="G98" s="752"/>
      <c r="H98" s="752"/>
      <c r="I98" s="752"/>
      <c r="J98" s="752"/>
    </row>
    <row r="99" spans="2:10">
      <c r="B99" s="788"/>
      <c r="C99" s="752"/>
      <c r="D99" s="789"/>
      <c r="E99" s="752"/>
      <c r="F99" s="752"/>
      <c r="G99" s="752"/>
      <c r="H99" s="752"/>
      <c r="I99" s="752"/>
      <c r="J99" s="752"/>
    </row>
    <row r="100" spans="2:10">
      <c r="B100" s="788"/>
      <c r="C100" s="752"/>
      <c r="D100" s="789"/>
      <c r="E100" s="752"/>
      <c r="F100" s="752"/>
      <c r="G100" s="752"/>
      <c r="H100" s="752"/>
      <c r="I100" s="752"/>
      <c r="J100" s="752"/>
    </row>
    <row r="101" spans="2:10">
      <c r="B101" s="788"/>
      <c r="C101" s="752"/>
      <c r="D101" s="789"/>
      <c r="E101" s="752"/>
      <c r="F101" s="752"/>
      <c r="G101" s="752"/>
      <c r="H101" s="752"/>
      <c r="I101" s="752"/>
      <c r="J101" s="752"/>
    </row>
    <row r="102" spans="2:10">
      <c r="B102" s="788"/>
      <c r="C102" s="752"/>
      <c r="D102" s="789"/>
      <c r="E102" s="752"/>
      <c r="F102" s="752"/>
      <c r="G102" s="752"/>
      <c r="H102" s="752"/>
      <c r="I102" s="752"/>
      <c r="J102" s="752"/>
    </row>
    <row r="103" spans="2:10">
      <c r="B103" s="788"/>
      <c r="C103" s="752"/>
      <c r="D103" s="789"/>
      <c r="E103" s="752"/>
      <c r="F103" s="752"/>
      <c r="G103" s="752"/>
      <c r="H103" s="752"/>
      <c r="I103" s="752"/>
      <c r="J103" s="752"/>
    </row>
    <row r="104" spans="2:10">
      <c r="B104" s="788"/>
      <c r="C104" s="752"/>
      <c r="D104" s="789"/>
      <c r="E104" s="752"/>
      <c r="F104" s="752"/>
      <c r="G104" s="752"/>
      <c r="H104" s="752"/>
      <c r="I104" s="752"/>
      <c r="J104" s="752"/>
    </row>
    <row r="105" spans="2:10">
      <c r="B105" s="788"/>
      <c r="C105" s="752"/>
      <c r="D105" s="789"/>
      <c r="E105" s="752"/>
      <c r="F105" s="752"/>
      <c r="G105" s="752"/>
      <c r="H105" s="752"/>
      <c r="I105" s="752"/>
      <c r="J105" s="752"/>
    </row>
    <row r="106" spans="2:10">
      <c r="B106" s="788"/>
      <c r="C106" s="752"/>
      <c r="D106" s="789"/>
      <c r="E106" s="752"/>
      <c r="F106" s="752"/>
      <c r="G106" s="752"/>
      <c r="H106" s="752"/>
      <c r="I106" s="752"/>
      <c r="J106" s="752"/>
    </row>
    <row r="107" spans="2:10">
      <c r="B107" s="788"/>
      <c r="C107" s="752"/>
      <c r="D107" s="789"/>
      <c r="E107" s="752"/>
      <c r="F107" s="752"/>
      <c r="G107" s="752"/>
      <c r="H107" s="752"/>
      <c r="I107" s="752"/>
      <c r="J107" s="752"/>
    </row>
    <row r="108" spans="2:10">
      <c r="B108" s="788"/>
      <c r="C108" s="752"/>
      <c r="D108" s="789"/>
      <c r="E108" s="752"/>
      <c r="F108" s="752"/>
      <c r="G108" s="752"/>
      <c r="H108" s="752"/>
      <c r="I108" s="752"/>
      <c r="J108" s="752"/>
    </row>
    <row r="109" spans="2:10">
      <c r="B109" s="788"/>
      <c r="C109" s="752"/>
      <c r="D109" s="789"/>
      <c r="E109" s="752"/>
      <c r="F109" s="752"/>
      <c r="G109" s="752"/>
      <c r="H109" s="752"/>
      <c r="I109" s="752"/>
      <c r="J109" s="752"/>
    </row>
    <row r="110" spans="2:10">
      <c r="B110" s="788"/>
      <c r="C110" s="752"/>
      <c r="D110" s="789"/>
      <c r="E110" s="752"/>
      <c r="F110" s="752"/>
      <c r="G110" s="752"/>
      <c r="H110" s="752"/>
      <c r="I110" s="752"/>
      <c r="J110" s="752"/>
    </row>
    <row r="111" spans="2:10">
      <c r="B111" s="788"/>
      <c r="C111" s="752"/>
      <c r="D111" s="789"/>
      <c r="E111" s="752"/>
      <c r="F111" s="752"/>
      <c r="G111" s="752"/>
      <c r="H111" s="752"/>
      <c r="I111" s="752"/>
      <c r="J111" s="752"/>
    </row>
    <row r="112" spans="2:10">
      <c r="B112" s="788"/>
      <c r="C112" s="752"/>
      <c r="D112" s="789"/>
      <c r="E112" s="752"/>
      <c r="F112" s="752"/>
      <c r="G112" s="752"/>
      <c r="H112" s="752"/>
      <c r="I112" s="752"/>
      <c r="J112" s="752"/>
    </row>
    <row r="113" spans="2:10">
      <c r="B113" s="788"/>
      <c r="C113" s="752"/>
      <c r="D113" s="789"/>
      <c r="E113" s="752"/>
      <c r="F113" s="752"/>
      <c r="G113" s="752"/>
      <c r="H113" s="752"/>
      <c r="I113" s="752"/>
      <c r="J113" s="752"/>
    </row>
    <row r="114" spans="2:10">
      <c r="B114" s="788"/>
      <c r="C114" s="752"/>
      <c r="D114" s="789"/>
      <c r="E114" s="752"/>
      <c r="F114" s="752"/>
      <c r="G114" s="752"/>
      <c r="H114" s="752"/>
      <c r="I114" s="752"/>
      <c r="J114" s="752"/>
    </row>
    <row r="115" spans="2:10">
      <c r="B115" s="788"/>
      <c r="C115" s="752"/>
      <c r="D115" s="789"/>
      <c r="E115" s="752"/>
      <c r="F115" s="752"/>
      <c r="G115" s="752"/>
      <c r="H115" s="752"/>
      <c r="I115" s="752"/>
      <c r="J115" s="752"/>
    </row>
    <row r="116" spans="2:10">
      <c r="B116" s="788"/>
      <c r="C116" s="752"/>
      <c r="D116" s="789"/>
      <c r="E116" s="752"/>
      <c r="F116" s="752"/>
      <c r="G116" s="752"/>
      <c r="H116" s="752"/>
      <c r="I116" s="752"/>
      <c r="J116" s="752"/>
    </row>
    <row r="117" spans="2:10">
      <c r="B117" s="788"/>
      <c r="C117" s="752"/>
      <c r="D117" s="789"/>
      <c r="E117" s="752"/>
      <c r="F117" s="752"/>
      <c r="G117" s="752"/>
      <c r="H117" s="752"/>
      <c r="I117" s="752"/>
      <c r="J117" s="752"/>
    </row>
    <row r="118" spans="2:10">
      <c r="B118" s="788"/>
      <c r="C118" s="752"/>
      <c r="D118" s="789"/>
      <c r="E118" s="752"/>
      <c r="F118" s="752"/>
      <c r="G118" s="752"/>
      <c r="H118" s="752"/>
      <c r="I118" s="752"/>
      <c r="J118" s="752"/>
    </row>
    <row r="119" spans="2:10">
      <c r="B119" s="788"/>
      <c r="C119" s="752"/>
      <c r="D119" s="789"/>
      <c r="E119" s="752"/>
      <c r="F119" s="752"/>
      <c r="G119" s="752"/>
      <c r="H119" s="752"/>
      <c r="I119" s="752"/>
      <c r="J119" s="752"/>
    </row>
    <row r="120" spans="2:10">
      <c r="B120" s="788"/>
      <c r="C120" s="752"/>
      <c r="D120" s="789"/>
      <c r="E120" s="752"/>
      <c r="F120" s="752"/>
      <c r="G120" s="752"/>
      <c r="H120" s="752"/>
      <c r="I120" s="752"/>
      <c r="J120" s="752"/>
    </row>
    <row r="121" spans="2:10">
      <c r="B121" s="788"/>
      <c r="C121" s="752"/>
      <c r="D121" s="789"/>
      <c r="E121" s="752"/>
      <c r="F121" s="752"/>
      <c r="G121" s="752"/>
      <c r="H121" s="752"/>
      <c r="I121" s="752"/>
      <c r="J121" s="752"/>
    </row>
    <row r="122" spans="2:10">
      <c r="B122" s="788"/>
      <c r="C122" s="752"/>
      <c r="D122" s="789"/>
      <c r="E122" s="752"/>
      <c r="F122" s="752"/>
      <c r="G122" s="752"/>
      <c r="H122" s="752"/>
      <c r="I122" s="752"/>
      <c r="J122" s="752"/>
    </row>
    <row r="123" spans="2:10">
      <c r="B123" s="788"/>
      <c r="C123" s="752"/>
      <c r="D123" s="789"/>
      <c r="E123" s="752"/>
      <c r="F123" s="752"/>
      <c r="G123" s="752"/>
      <c r="H123" s="752"/>
      <c r="I123" s="752"/>
      <c r="J123" s="752"/>
    </row>
    <row r="124" spans="2:10">
      <c r="B124" s="788"/>
      <c r="C124" s="752"/>
      <c r="D124" s="789"/>
      <c r="E124" s="752"/>
      <c r="F124" s="752"/>
      <c r="G124" s="752"/>
      <c r="H124" s="752"/>
      <c r="I124" s="752"/>
      <c r="J124" s="752"/>
    </row>
    <row r="125" spans="2:10">
      <c r="B125" s="788"/>
      <c r="C125" s="752"/>
      <c r="D125" s="789"/>
      <c r="E125" s="752"/>
      <c r="F125" s="752"/>
      <c r="G125" s="752"/>
      <c r="H125" s="752"/>
      <c r="I125" s="752"/>
      <c r="J125" s="752"/>
    </row>
    <row r="126" spans="2:10">
      <c r="B126" s="788"/>
      <c r="C126" s="752"/>
      <c r="D126" s="789"/>
      <c r="E126" s="752"/>
      <c r="F126" s="752"/>
      <c r="G126" s="752"/>
      <c r="H126" s="752"/>
      <c r="I126" s="752"/>
      <c r="J126" s="752"/>
    </row>
    <row r="127" spans="2:10">
      <c r="B127" s="788"/>
      <c r="C127" s="752"/>
      <c r="D127" s="789"/>
      <c r="E127" s="752"/>
      <c r="F127" s="752"/>
      <c r="G127" s="752"/>
      <c r="H127" s="752"/>
      <c r="I127" s="752"/>
      <c r="J127" s="752"/>
    </row>
    <row r="128" spans="2:10">
      <c r="B128" s="788"/>
      <c r="C128" s="752"/>
      <c r="D128" s="789"/>
      <c r="E128" s="752"/>
      <c r="F128" s="752"/>
      <c r="G128" s="752"/>
      <c r="H128" s="752"/>
      <c r="I128" s="752"/>
      <c r="J128" s="752"/>
    </row>
    <row r="129" spans="2:10">
      <c r="B129" s="788"/>
      <c r="C129" s="752"/>
      <c r="D129" s="789"/>
      <c r="E129" s="752"/>
      <c r="F129" s="752"/>
      <c r="G129" s="752"/>
      <c r="H129" s="752"/>
      <c r="I129" s="752"/>
      <c r="J129" s="752"/>
    </row>
    <row r="130" spans="2:10">
      <c r="B130" s="788"/>
      <c r="C130" s="752"/>
      <c r="D130" s="789"/>
      <c r="E130" s="752"/>
      <c r="F130" s="752"/>
      <c r="G130" s="752"/>
      <c r="H130" s="752"/>
      <c r="I130" s="752"/>
      <c r="J130" s="752"/>
    </row>
    <row r="131" spans="2:10">
      <c r="B131" s="788"/>
      <c r="C131" s="752"/>
      <c r="D131" s="789"/>
      <c r="E131" s="752"/>
      <c r="F131" s="752"/>
      <c r="G131" s="752"/>
      <c r="H131" s="752"/>
      <c r="I131" s="752"/>
      <c r="J131" s="752"/>
    </row>
    <row r="132" spans="2:10">
      <c r="B132" s="788"/>
      <c r="C132" s="752"/>
      <c r="D132" s="789"/>
      <c r="E132" s="752"/>
      <c r="F132" s="752"/>
      <c r="G132" s="752"/>
      <c r="H132" s="752"/>
      <c r="I132" s="752"/>
      <c r="J132" s="752"/>
    </row>
    <row r="133" spans="2:10">
      <c r="B133" s="788"/>
      <c r="C133" s="752"/>
      <c r="D133" s="789"/>
      <c r="E133" s="752"/>
      <c r="F133" s="752"/>
      <c r="G133" s="752"/>
      <c r="H133" s="752"/>
      <c r="I133" s="752"/>
      <c r="J133" s="752"/>
    </row>
    <row r="134" spans="2:10">
      <c r="B134" s="788"/>
      <c r="C134" s="752"/>
      <c r="D134" s="789"/>
      <c r="E134" s="752"/>
      <c r="F134" s="752"/>
      <c r="G134" s="752"/>
      <c r="H134" s="752"/>
      <c r="I134" s="752"/>
      <c r="J134" s="752"/>
    </row>
    <row r="135" spans="2:10">
      <c r="B135" s="788"/>
      <c r="C135" s="752"/>
      <c r="D135" s="789"/>
      <c r="E135" s="752"/>
      <c r="F135" s="752"/>
      <c r="G135" s="752"/>
      <c r="H135" s="752"/>
      <c r="I135" s="752"/>
      <c r="J135" s="752"/>
    </row>
    <row r="136" spans="2:10">
      <c r="B136" s="788"/>
      <c r="C136" s="752"/>
      <c r="D136" s="789"/>
      <c r="E136" s="752"/>
      <c r="F136" s="752"/>
      <c r="G136" s="752"/>
      <c r="H136" s="752"/>
      <c r="I136" s="752"/>
      <c r="J136" s="752"/>
    </row>
    <row r="137" spans="2:10">
      <c r="B137" s="788"/>
      <c r="C137" s="752"/>
      <c r="D137" s="789"/>
      <c r="E137" s="752"/>
      <c r="F137" s="752"/>
      <c r="G137" s="752"/>
      <c r="H137" s="752"/>
      <c r="I137" s="752"/>
      <c r="J137" s="752"/>
    </row>
    <row r="138" spans="2:10">
      <c r="B138" s="788"/>
      <c r="C138" s="752"/>
      <c r="D138" s="789"/>
      <c r="E138" s="752"/>
      <c r="F138" s="752"/>
      <c r="G138" s="752"/>
      <c r="H138" s="752"/>
      <c r="I138" s="752"/>
      <c r="J138" s="752"/>
    </row>
    <row r="139" spans="2:10">
      <c r="B139" s="788"/>
      <c r="C139" s="752"/>
      <c r="D139" s="789"/>
      <c r="E139" s="752"/>
      <c r="F139" s="752"/>
      <c r="G139" s="752"/>
      <c r="H139" s="752"/>
      <c r="I139" s="752"/>
      <c r="J139" s="752"/>
    </row>
    <row r="140" spans="2:10">
      <c r="B140" s="788"/>
      <c r="C140" s="752"/>
      <c r="D140" s="789"/>
      <c r="E140" s="752"/>
      <c r="F140" s="752"/>
      <c r="G140" s="752"/>
      <c r="H140" s="752"/>
      <c r="I140" s="752"/>
      <c r="J140" s="752"/>
    </row>
    <row r="141" spans="2:10">
      <c r="B141" s="788"/>
      <c r="C141" s="752"/>
      <c r="D141" s="789"/>
      <c r="E141" s="752"/>
      <c r="F141" s="752"/>
      <c r="G141" s="752"/>
      <c r="H141" s="752"/>
      <c r="I141" s="752"/>
      <c r="J141" s="752"/>
    </row>
    <row r="142" spans="2:10">
      <c r="B142" s="788"/>
      <c r="C142" s="752"/>
      <c r="D142" s="789"/>
      <c r="E142" s="752"/>
      <c r="F142" s="752"/>
      <c r="G142" s="752"/>
      <c r="H142" s="752"/>
      <c r="I142" s="752"/>
      <c r="J142" s="752"/>
    </row>
    <row r="143" spans="2:10">
      <c r="B143" s="788"/>
      <c r="C143" s="752"/>
      <c r="D143" s="789"/>
      <c r="E143" s="752"/>
      <c r="F143" s="752"/>
      <c r="G143" s="752"/>
      <c r="H143" s="752"/>
      <c r="I143" s="752"/>
      <c r="J143" s="752"/>
    </row>
    <row r="144" spans="2:10">
      <c r="B144" s="788"/>
      <c r="C144" s="752"/>
      <c r="D144" s="789"/>
      <c r="E144" s="752"/>
      <c r="F144" s="752"/>
      <c r="G144" s="752"/>
      <c r="H144" s="752"/>
      <c r="I144" s="752"/>
      <c r="J144" s="752"/>
    </row>
    <row r="145" spans="2:10">
      <c r="B145" s="788"/>
      <c r="C145" s="752"/>
      <c r="D145" s="789"/>
      <c r="E145" s="752"/>
      <c r="F145" s="752"/>
      <c r="G145" s="752"/>
      <c r="H145" s="752"/>
      <c r="I145" s="752"/>
      <c r="J145" s="752"/>
    </row>
    <row r="146" spans="2:10">
      <c r="B146" s="788"/>
      <c r="C146" s="752"/>
      <c r="D146" s="789"/>
      <c r="E146" s="752"/>
      <c r="F146" s="752"/>
      <c r="G146" s="752"/>
      <c r="H146" s="752"/>
      <c r="I146" s="752"/>
      <c r="J146" s="752"/>
    </row>
    <row r="147" spans="2:10">
      <c r="B147" s="788"/>
      <c r="C147" s="752"/>
      <c r="D147" s="789"/>
      <c r="E147" s="752"/>
      <c r="F147" s="752"/>
      <c r="G147" s="752"/>
      <c r="H147" s="752"/>
      <c r="I147" s="752"/>
      <c r="J147" s="752"/>
    </row>
    <row r="148" spans="2:10">
      <c r="B148" s="788"/>
      <c r="C148" s="752"/>
      <c r="D148" s="789"/>
      <c r="E148" s="752"/>
      <c r="F148" s="752"/>
      <c r="G148" s="752"/>
      <c r="H148" s="752"/>
      <c r="I148" s="752"/>
      <c r="J148" s="752"/>
    </row>
    <row r="149" spans="2:10">
      <c r="B149" s="788"/>
      <c r="C149" s="752"/>
      <c r="D149" s="789"/>
      <c r="E149" s="752"/>
      <c r="F149" s="752"/>
      <c r="G149" s="752"/>
      <c r="H149" s="752"/>
      <c r="I149" s="752"/>
      <c r="J149" s="752"/>
    </row>
    <row r="150" spans="2:10">
      <c r="B150" s="788"/>
      <c r="C150" s="752"/>
      <c r="D150" s="789"/>
      <c r="E150" s="752"/>
      <c r="F150" s="752"/>
      <c r="G150" s="752"/>
      <c r="H150" s="752"/>
      <c r="I150" s="752"/>
      <c r="J150" s="752"/>
    </row>
    <row r="151" spans="2:10">
      <c r="B151" s="788"/>
      <c r="C151" s="752"/>
      <c r="D151" s="789"/>
      <c r="E151" s="752"/>
      <c r="F151" s="752"/>
      <c r="G151" s="752"/>
      <c r="H151" s="752"/>
      <c r="I151" s="752"/>
      <c r="J151" s="752"/>
    </row>
    <row r="152" spans="2:10">
      <c r="B152" s="788"/>
      <c r="C152" s="752"/>
      <c r="D152" s="789"/>
      <c r="E152" s="752"/>
      <c r="F152" s="752"/>
      <c r="G152" s="752"/>
      <c r="H152" s="752"/>
      <c r="I152" s="752"/>
      <c r="J152" s="752"/>
    </row>
    <row r="153" spans="2:10">
      <c r="B153" s="788"/>
      <c r="C153" s="752"/>
      <c r="D153" s="789"/>
      <c r="E153" s="752"/>
      <c r="F153" s="752"/>
      <c r="G153" s="752"/>
      <c r="H153" s="752"/>
      <c r="I153" s="752"/>
      <c r="J153" s="752"/>
    </row>
    <row r="154" spans="2:10">
      <c r="B154" s="788"/>
      <c r="C154" s="752"/>
      <c r="D154" s="789"/>
      <c r="E154" s="752"/>
      <c r="F154" s="752"/>
      <c r="G154" s="752"/>
      <c r="H154" s="752"/>
      <c r="I154" s="752"/>
      <c r="J154" s="752"/>
    </row>
    <row r="155" spans="2:10">
      <c r="B155" s="788"/>
      <c r="C155" s="752"/>
      <c r="D155" s="789"/>
      <c r="E155" s="752"/>
      <c r="F155" s="752"/>
      <c r="G155" s="752"/>
      <c r="H155" s="752"/>
      <c r="I155" s="752"/>
      <c r="J155" s="752"/>
    </row>
    <row r="156" spans="2:10">
      <c r="B156" s="788"/>
      <c r="C156" s="752"/>
      <c r="D156" s="789"/>
      <c r="E156" s="752"/>
      <c r="F156" s="752"/>
      <c r="G156" s="752"/>
      <c r="H156" s="752"/>
      <c r="I156" s="752"/>
      <c r="J156" s="752"/>
    </row>
    <row r="157" spans="2:10">
      <c r="B157" s="788"/>
      <c r="C157" s="752"/>
      <c r="D157" s="789"/>
      <c r="E157" s="752"/>
      <c r="F157" s="752"/>
      <c r="G157" s="752"/>
      <c r="H157" s="752"/>
      <c r="I157" s="752"/>
      <c r="J157" s="752"/>
    </row>
    <row r="158" spans="2:10">
      <c r="B158" s="788"/>
      <c r="C158" s="752"/>
      <c r="D158" s="789"/>
      <c r="E158" s="752"/>
      <c r="F158" s="752"/>
      <c r="G158" s="752"/>
      <c r="H158" s="752"/>
      <c r="I158" s="752"/>
      <c r="J158" s="752"/>
    </row>
    <row r="159" spans="2:10">
      <c r="B159" s="788"/>
      <c r="C159" s="752"/>
      <c r="D159" s="789"/>
      <c r="E159" s="752"/>
      <c r="F159" s="752"/>
      <c r="G159" s="752"/>
      <c r="H159" s="752"/>
      <c r="I159" s="752"/>
      <c r="J159" s="752"/>
    </row>
    <row r="160" spans="2:10">
      <c r="B160" s="788"/>
      <c r="C160" s="752"/>
      <c r="D160" s="789"/>
      <c r="E160" s="752"/>
      <c r="F160" s="752"/>
      <c r="G160" s="752"/>
      <c r="H160" s="752"/>
      <c r="I160" s="752"/>
      <c r="J160" s="752"/>
    </row>
    <row r="161" spans="2:10">
      <c r="B161" s="788"/>
      <c r="C161" s="752"/>
      <c r="D161" s="789"/>
      <c r="E161" s="752"/>
      <c r="F161" s="752"/>
      <c r="G161" s="752"/>
      <c r="H161" s="752"/>
      <c r="I161" s="752"/>
      <c r="J161" s="752"/>
    </row>
    <row r="162" spans="2:10">
      <c r="B162" s="788"/>
      <c r="C162" s="752"/>
      <c r="D162" s="789"/>
      <c r="E162" s="752"/>
      <c r="F162" s="752"/>
      <c r="G162" s="752"/>
      <c r="H162" s="752"/>
      <c r="I162" s="752"/>
      <c r="J162" s="752"/>
    </row>
    <row r="163" spans="2:10">
      <c r="B163" s="788"/>
      <c r="C163" s="752"/>
      <c r="D163" s="789"/>
      <c r="E163" s="752"/>
      <c r="F163" s="752"/>
      <c r="G163" s="752"/>
      <c r="H163" s="752"/>
      <c r="I163" s="752"/>
      <c r="J163" s="752"/>
    </row>
    <row r="164" spans="2:10">
      <c r="B164" s="788"/>
      <c r="C164" s="752"/>
      <c r="D164" s="789"/>
      <c r="E164" s="752"/>
      <c r="F164" s="752"/>
      <c r="G164" s="752"/>
      <c r="H164" s="752"/>
      <c r="I164" s="752"/>
      <c r="J164" s="752"/>
    </row>
    <row r="165" spans="2:10">
      <c r="B165" s="788"/>
      <c r="C165" s="752"/>
      <c r="D165" s="789"/>
      <c r="E165" s="752"/>
      <c r="F165" s="752"/>
      <c r="G165" s="752"/>
      <c r="H165" s="752"/>
      <c r="I165" s="752"/>
      <c r="J165" s="752"/>
    </row>
    <row r="166" spans="2:10">
      <c r="B166" s="788"/>
      <c r="C166" s="752"/>
      <c r="D166" s="789"/>
      <c r="E166" s="752"/>
      <c r="F166" s="752"/>
      <c r="G166" s="752"/>
      <c r="H166" s="752"/>
      <c r="I166" s="752"/>
      <c r="J166" s="752"/>
    </row>
    <row r="167" spans="2:10">
      <c r="B167" s="788"/>
      <c r="C167" s="752"/>
      <c r="D167" s="789"/>
      <c r="E167" s="752"/>
      <c r="F167" s="752"/>
      <c r="G167" s="752"/>
      <c r="H167" s="752"/>
      <c r="I167" s="752"/>
      <c r="J167" s="752"/>
    </row>
    <row r="168" spans="2:10">
      <c r="B168" s="788"/>
      <c r="C168" s="752"/>
      <c r="D168" s="789"/>
      <c r="E168" s="752"/>
      <c r="F168" s="752"/>
      <c r="G168" s="752"/>
      <c r="H168" s="752"/>
      <c r="I168" s="752"/>
      <c r="J168" s="752"/>
    </row>
    <row r="169" spans="2:10">
      <c r="B169" s="788"/>
      <c r="C169" s="752"/>
      <c r="D169" s="789"/>
      <c r="E169" s="752"/>
      <c r="F169" s="752"/>
      <c r="G169" s="752"/>
      <c r="H169" s="752"/>
      <c r="I169" s="752"/>
      <c r="J169" s="752"/>
    </row>
    <row r="170" spans="2:10">
      <c r="B170" s="788"/>
      <c r="C170" s="752"/>
      <c r="D170" s="789"/>
      <c r="E170" s="752"/>
      <c r="F170" s="752"/>
      <c r="G170" s="752"/>
      <c r="H170" s="752"/>
      <c r="I170" s="752"/>
      <c r="J170" s="752"/>
    </row>
    <row r="171" spans="2:10">
      <c r="B171" s="788"/>
      <c r="C171" s="752"/>
      <c r="D171" s="789"/>
      <c r="E171" s="752"/>
      <c r="F171" s="752"/>
      <c r="G171" s="752"/>
      <c r="H171" s="752"/>
      <c r="I171" s="752"/>
      <c r="J171" s="752"/>
    </row>
    <row r="172" spans="2:10">
      <c r="B172" s="788"/>
      <c r="C172" s="752"/>
      <c r="D172" s="789"/>
      <c r="E172" s="752"/>
      <c r="F172" s="752"/>
      <c r="G172" s="752"/>
      <c r="H172" s="752"/>
      <c r="I172" s="752"/>
      <c r="J172" s="752"/>
    </row>
    <row r="173" spans="2:10">
      <c r="B173" s="788"/>
      <c r="C173" s="752"/>
      <c r="D173" s="789"/>
      <c r="E173" s="752"/>
      <c r="F173" s="752"/>
      <c r="G173" s="752"/>
      <c r="H173" s="752"/>
      <c r="I173" s="752"/>
      <c r="J173" s="752"/>
    </row>
    <row r="174" spans="2:10">
      <c r="B174" s="788"/>
      <c r="C174" s="752"/>
      <c r="D174" s="789"/>
      <c r="E174" s="752"/>
      <c r="F174" s="752"/>
      <c r="G174" s="752"/>
      <c r="H174" s="752"/>
      <c r="I174" s="752"/>
      <c r="J174" s="752"/>
    </row>
    <row r="175" spans="2:10">
      <c r="B175" s="788"/>
      <c r="C175" s="752"/>
      <c r="D175" s="789"/>
      <c r="E175" s="752"/>
      <c r="F175" s="752"/>
      <c r="G175" s="752"/>
      <c r="H175" s="752"/>
      <c r="I175" s="752"/>
      <c r="J175" s="752"/>
    </row>
    <row r="176" spans="2:10">
      <c r="B176" s="788"/>
      <c r="C176" s="752"/>
      <c r="D176" s="789"/>
      <c r="E176" s="752"/>
      <c r="F176" s="752"/>
      <c r="G176" s="752"/>
      <c r="H176" s="752"/>
      <c r="I176" s="752"/>
      <c r="J176" s="752"/>
    </row>
    <row r="177" spans="2:10">
      <c r="B177" s="788"/>
      <c r="C177" s="752"/>
      <c r="D177" s="789"/>
      <c r="E177" s="752"/>
      <c r="F177" s="752"/>
      <c r="G177" s="752"/>
      <c r="H177" s="752"/>
      <c r="I177" s="752"/>
      <c r="J177" s="752"/>
    </row>
    <row r="178" spans="2:10">
      <c r="B178" s="788"/>
      <c r="C178" s="752"/>
      <c r="D178" s="789"/>
      <c r="E178" s="752"/>
      <c r="F178" s="752"/>
      <c r="G178" s="752"/>
      <c r="H178" s="752"/>
      <c r="I178" s="752"/>
      <c r="J178" s="752"/>
    </row>
    <row r="179" spans="2:10">
      <c r="B179" s="788"/>
      <c r="C179" s="752"/>
      <c r="D179" s="789"/>
      <c r="E179" s="752"/>
      <c r="F179" s="752"/>
      <c r="G179" s="752"/>
      <c r="H179" s="752"/>
      <c r="I179" s="752"/>
      <c r="J179" s="752"/>
    </row>
    <row r="180" spans="2:10">
      <c r="B180" s="788"/>
      <c r="C180" s="752"/>
      <c r="D180" s="789"/>
      <c r="E180" s="752"/>
      <c r="F180" s="752"/>
      <c r="G180" s="752"/>
      <c r="H180" s="752"/>
      <c r="I180" s="752"/>
      <c r="J180" s="752"/>
    </row>
    <row r="181" spans="2:10">
      <c r="B181" s="788"/>
      <c r="C181" s="752"/>
      <c r="D181" s="789"/>
      <c r="E181" s="752"/>
      <c r="F181" s="752"/>
      <c r="G181" s="752"/>
      <c r="H181" s="752"/>
      <c r="I181" s="752"/>
      <c r="J181" s="752"/>
    </row>
    <row r="182" spans="2:10">
      <c r="B182" s="788"/>
      <c r="C182" s="752"/>
      <c r="D182" s="789"/>
      <c r="E182" s="752"/>
      <c r="F182" s="752"/>
      <c r="G182" s="752"/>
      <c r="H182" s="752"/>
      <c r="I182" s="752"/>
      <c r="J182" s="752"/>
    </row>
    <row r="183" spans="2:10">
      <c r="B183" s="788"/>
      <c r="C183" s="752"/>
      <c r="D183" s="789"/>
      <c r="E183" s="752"/>
      <c r="F183" s="752"/>
      <c r="G183" s="752"/>
      <c r="H183" s="752"/>
      <c r="I183" s="752"/>
      <c r="J183" s="752"/>
    </row>
    <row r="184" spans="2:10">
      <c r="B184" s="788"/>
      <c r="C184" s="752"/>
      <c r="D184" s="789"/>
      <c r="E184" s="752"/>
      <c r="F184" s="752"/>
      <c r="G184" s="752"/>
      <c r="H184" s="752"/>
      <c r="I184" s="752"/>
      <c r="J184" s="752"/>
    </row>
    <row r="185" spans="2:10">
      <c r="B185" s="788"/>
      <c r="C185" s="752"/>
      <c r="D185" s="789"/>
      <c r="E185" s="752"/>
      <c r="F185" s="752"/>
      <c r="G185" s="752"/>
      <c r="H185" s="752"/>
      <c r="I185" s="752"/>
      <c r="J185" s="752"/>
    </row>
    <row r="186" spans="2:10">
      <c r="B186" s="788"/>
      <c r="C186" s="752"/>
      <c r="D186" s="789"/>
      <c r="E186" s="752"/>
      <c r="F186" s="752"/>
      <c r="G186" s="752"/>
      <c r="H186" s="752"/>
      <c r="I186" s="752"/>
      <c r="J186" s="752"/>
    </row>
    <row r="187" spans="2:10">
      <c r="B187" s="788"/>
      <c r="C187" s="752"/>
      <c r="D187" s="789"/>
      <c r="E187" s="752"/>
      <c r="F187" s="752"/>
      <c r="G187" s="752"/>
      <c r="H187" s="752"/>
      <c r="I187" s="752"/>
      <c r="J187" s="752"/>
    </row>
    <row r="188" spans="2:10">
      <c r="B188" s="788"/>
      <c r="C188" s="752"/>
      <c r="D188" s="789"/>
      <c r="E188" s="752"/>
      <c r="F188" s="752"/>
      <c r="G188" s="752"/>
      <c r="H188" s="752"/>
      <c r="I188" s="752"/>
      <c r="J188" s="752"/>
    </row>
    <row r="189" spans="2:10">
      <c r="B189" s="788"/>
      <c r="C189" s="752"/>
      <c r="D189" s="789"/>
      <c r="E189" s="752"/>
      <c r="F189" s="752"/>
      <c r="G189" s="752"/>
      <c r="H189" s="752"/>
      <c r="I189" s="752"/>
      <c r="J189" s="752"/>
    </row>
    <row r="190" spans="2:10">
      <c r="B190" s="788"/>
      <c r="C190" s="752"/>
      <c r="D190" s="789"/>
      <c r="E190" s="752"/>
      <c r="F190" s="752"/>
      <c r="G190" s="752"/>
      <c r="H190" s="752"/>
      <c r="I190" s="752"/>
      <c r="J190" s="752"/>
    </row>
    <row r="191" spans="2:10">
      <c r="B191" s="788"/>
      <c r="C191" s="752"/>
      <c r="D191" s="789"/>
      <c r="E191" s="752"/>
      <c r="F191" s="752"/>
      <c r="G191" s="752"/>
      <c r="H191" s="752"/>
      <c r="I191" s="752"/>
      <c r="J191" s="752"/>
    </row>
    <row r="192" spans="2:10">
      <c r="B192" s="788"/>
      <c r="C192" s="752"/>
      <c r="D192" s="789"/>
      <c r="E192" s="752"/>
      <c r="F192" s="752"/>
      <c r="G192" s="752"/>
      <c r="H192" s="752"/>
      <c r="I192" s="752"/>
      <c r="J192" s="752"/>
    </row>
    <row r="193" spans="2:10">
      <c r="B193" s="788"/>
      <c r="C193" s="752"/>
      <c r="D193" s="789"/>
      <c r="E193" s="752"/>
      <c r="F193" s="752"/>
      <c r="G193" s="752"/>
      <c r="H193" s="752"/>
      <c r="I193" s="752"/>
      <c r="J193" s="752"/>
    </row>
    <row r="194" spans="2:10">
      <c r="B194" s="788"/>
      <c r="C194" s="752"/>
      <c r="D194" s="789"/>
      <c r="E194" s="752"/>
      <c r="F194" s="752"/>
      <c r="G194" s="752"/>
      <c r="H194" s="752"/>
      <c r="I194" s="752"/>
      <c r="J194" s="752"/>
    </row>
    <row r="195" spans="2:10">
      <c r="B195" s="788"/>
      <c r="C195" s="752"/>
      <c r="D195" s="789"/>
      <c r="E195" s="752"/>
      <c r="F195" s="752"/>
      <c r="G195" s="752"/>
      <c r="H195" s="752"/>
      <c r="I195" s="752"/>
      <c r="J195" s="752"/>
    </row>
    <row r="196" spans="2:10">
      <c r="B196" s="788"/>
      <c r="C196" s="752"/>
      <c r="D196" s="789"/>
      <c r="E196" s="752"/>
      <c r="F196" s="752"/>
      <c r="G196" s="752"/>
      <c r="H196" s="752"/>
      <c r="I196" s="752"/>
      <c r="J196" s="752"/>
    </row>
    <row r="197" spans="2:10">
      <c r="B197" s="788"/>
      <c r="C197" s="752"/>
      <c r="D197" s="789"/>
      <c r="E197" s="752"/>
      <c r="F197" s="752"/>
      <c r="G197" s="752"/>
      <c r="H197" s="752"/>
      <c r="I197" s="752"/>
      <c r="J197" s="752"/>
    </row>
    <row r="198" spans="2:10">
      <c r="B198" s="788"/>
      <c r="C198" s="752"/>
      <c r="D198" s="789"/>
      <c r="E198" s="752"/>
      <c r="F198" s="752"/>
      <c r="G198" s="752"/>
      <c r="H198" s="752"/>
      <c r="I198" s="752"/>
      <c r="J198" s="752"/>
    </row>
    <row r="199" spans="2:10">
      <c r="B199" s="788"/>
      <c r="C199" s="752"/>
      <c r="D199" s="789"/>
      <c r="E199" s="752"/>
      <c r="F199" s="752"/>
      <c r="G199" s="752"/>
      <c r="H199" s="752"/>
      <c r="I199" s="752"/>
      <c r="J199" s="752"/>
    </row>
    <row r="200" spans="2:10">
      <c r="B200" s="788"/>
      <c r="C200" s="752"/>
      <c r="D200" s="789"/>
      <c r="E200" s="752"/>
      <c r="F200" s="752"/>
      <c r="G200" s="752"/>
      <c r="H200" s="752"/>
      <c r="I200" s="752"/>
      <c r="J200" s="752"/>
    </row>
    <row r="201" spans="2:10">
      <c r="B201" s="788"/>
      <c r="C201" s="752"/>
      <c r="D201" s="789"/>
      <c r="E201" s="752"/>
      <c r="F201" s="752"/>
      <c r="G201" s="752"/>
      <c r="H201" s="752"/>
      <c r="I201" s="752"/>
      <c r="J201" s="752"/>
    </row>
    <row r="202" spans="2:10">
      <c r="B202" s="788"/>
      <c r="C202" s="752"/>
      <c r="D202" s="789"/>
      <c r="E202" s="752"/>
      <c r="F202" s="752"/>
      <c r="G202" s="752"/>
      <c r="H202" s="752"/>
      <c r="I202" s="752"/>
      <c r="J202" s="752"/>
    </row>
    <row r="203" spans="2:10">
      <c r="B203" s="788"/>
      <c r="C203" s="752"/>
      <c r="D203" s="789"/>
      <c r="E203" s="752"/>
      <c r="F203" s="752"/>
      <c r="G203" s="752"/>
      <c r="H203" s="752"/>
      <c r="I203" s="752"/>
      <c r="J203" s="752"/>
    </row>
    <row r="204" spans="2:10">
      <c r="B204" s="788"/>
      <c r="C204" s="752"/>
      <c r="D204" s="789"/>
      <c r="E204" s="752"/>
      <c r="F204" s="752"/>
      <c r="G204" s="752"/>
      <c r="H204" s="752"/>
      <c r="I204" s="752"/>
      <c r="J204" s="752"/>
    </row>
    <row r="205" spans="2:10">
      <c r="B205" s="788"/>
      <c r="C205" s="752"/>
      <c r="D205" s="789"/>
      <c r="E205" s="752"/>
      <c r="F205" s="752"/>
      <c r="G205" s="752"/>
      <c r="H205" s="752"/>
      <c r="I205" s="752"/>
      <c r="J205" s="752"/>
    </row>
    <row r="206" spans="2:10">
      <c r="B206" s="788"/>
      <c r="C206" s="752"/>
      <c r="D206" s="789"/>
      <c r="E206" s="752"/>
      <c r="F206" s="752"/>
      <c r="G206" s="752"/>
      <c r="H206" s="752"/>
      <c r="I206" s="752"/>
      <c r="J206" s="752"/>
    </row>
    <row r="207" spans="2:10">
      <c r="B207" s="788"/>
      <c r="C207" s="752"/>
      <c r="D207" s="789"/>
      <c r="E207" s="752"/>
      <c r="F207" s="752"/>
      <c r="G207" s="752"/>
      <c r="H207" s="752"/>
      <c r="I207" s="752"/>
      <c r="J207" s="752"/>
    </row>
    <row r="208" spans="2:10">
      <c r="B208" s="788"/>
      <c r="C208" s="752"/>
      <c r="D208" s="789"/>
      <c r="E208" s="752"/>
      <c r="F208" s="752"/>
      <c r="G208" s="752"/>
      <c r="H208" s="752"/>
      <c r="I208" s="752"/>
      <c r="J208" s="752"/>
    </row>
    <row r="209" spans="2:10">
      <c r="B209" s="788"/>
      <c r="C209" s="752"/>
      <c r="D209" s="789"/>
      <c r="E209" s="752"/>
      <c r="F209" s="752"/>
      <c r="G209" s="752"/>
      <c r="H209" s="752"/>
      <c r="I209" s="752"/>
      <c r="J209" s="752"/>
    </row>
    <row r="210" spans="2:10">
      <c r="B210" s="788"/>
      <c r="C210" s="752"/>
      <c r="D210" s="789"/>
      <c r="E210" s="752"/>
      <c r="F210" s="752"/>
      <c r="G210" s="752"/>
      <c r="H210" s="752"/>
      <c r="I210" s="752"/>
      <c r="J210" s="752"/>
    </row>
    <row r="211" spans="2:10">
      <c r="B211" s="788"/>
      <c r="C211" s="752"/>
      <c r="D211" s="789"/>
      <c r="E211" s="752"/>
      <c r="F211" s="752"/>
      <c r="G211" s="752"/>
      <c r="H211" s="752"/>
      <c r="I211" s="752"/>
      <c r="J211" s="752"/>
    </row>
    <row r="212" spans="2:10">
      <c r="B212" s="788"/>
      <c r="C212" s="752"/>
      <c r="D212" s="789"/>
      <c r="E212" s="752"/>
      <c r="F212" s="752"/>
      <c r="G212" s="752"/>
      <c r="H212" s="752"/>
      <c r="I212" s="752"/>
      <c r="J212" s="752"/>
    </row>
    <row r="213" spans="2:10">
      <c r="B213" s="788"/>
      <c r="C213" s="752"/>
      <c r="D213" s="789"/>
      <c r="E213" s="752"/>
      <c r="F213" s="752"/>
      <c r="G213" s="752"/>
      <c r="H213" s="752"/>
      <c r="I213" s="752"/>
      <c r="J213" s="752"/>
    </row>
    <row r="214" spans="2:10">
      <c r="B214" s="788"/>
      <c r="C214" s="752"/>
      <c r="D214" s="789"/>
      <c r="E214" s="752"/>
      <c r="F214" s="752"/>
      <c r="G214" s="752"/>
      <c r="H214" s="752"/>
      <c r="I214" s="752"/>
      <c r="J214" s="752"/>
    </row>
    <row r="215" spans="2:10">
      <c r="B215" s="788"/>
      <c r="C215" s="752"/>
      <c r="D215" s="789"/>
      <c r="E215" s="752"/>
      <c r="F215" s="752"/>
      <c r="G215" s="752"/>
      <c r="H215" s="752"/>
      <c r="I215" s="752"/>
      <c r="J215" s="752"/>
    </row>
    <row r="216" spans="2:10">
      <c r="B216" s="788"/>
      <c r="C216" s="752"/>
      <c r="D216" s="789"/>
      <c r="E216" s="752"/>
      <c r="F216" s="752"/>
      <c r="G216" s="752"/>
      <c r="H216" s="752"/>
      <c r="I216" s="752"/>
      <c r="J216" s="752"/>
    </row>
    <row r="217" spans="2:10">
      <c r="B217" s="788"/>
      <c r="C217" s="752"/>
      <c r="D217" s="789"/>
      <c r="E217" s="752"/>
      <c r="F217" s="752"/>
      <c r="G217" s="752"/>
      <c r="H217" s="752"/>
      <c r="I217" s="752"/>
      <c r="J217" s="752"/>
    </row>
    <row r="218" spans="2:10">
      <c r="B218" s="788"/>
      <c r="C218" s="752"/>
      <c r="D218" s="789"/>
      <c r="E218" s="752"/>
      <c r="F218" s="752"/>
      <c r="G218" s="752"/>
      <c r="H218" s="752"/>
      <c r="I218" s="752"/>
      <c r="J218" s="752"/>
    </row>
    <row r="219" spans="2:10">
      <c r="B219" s="788"/>
      <c r="C219" s="752"/>
      <c r="D219" s="789"/>
      <c r="E219" s="752"/>
      <c r="F219" s="752"/>
      <c r="G219" s="752"/>
      <c r="H219" s="752"/>
      <c r="I219" s="752"/>
      <c r="J219" s="752"/>
    </row>
    <row r="220" spans="2:10">
      <c r="B220" s="788"/>
      <c r="C220" s="752"/>
      <c r="D220" s="789"/>
      <c r="E220" s="752"/>
      <c r="F220" s="752"/>
      <c r="G220" s="752"/>
      <c r="H220" s="752"/>
      <c r="I220" s="752"/>
      <c r="J220" s="752"/>
    </row>
    <row r="221" spans="2:10">
      <c r="B221" s="788"/>
      <c r="C221" s="752"/>
      <c r="D221" s="789"/>
      <c r="E221" s="752"/>
      <c r="F221" s="752"/>
      <c r="G221" s="752"/>
      <c r="H221" s="752"/>
      <c r="I221" s="752"/>
      <c r="J221" s="752"/>
    </row>
    <row r="222" spans="2:10">
      <c r="B222" s="788"/>
      <c r="C222" s="752"/>
      <c r="D222" s="789"/>
      <c r="E222" s="752"/>
      <c r="F222" s="752"/>
      <c r="G222" s="752"/>
      <c r="H222" s="752"/>
      <c r="I222" s="752"/>
      <c r="J222" s="752"/>
    </row>
    <row r="223" spans="2:10">
      <c r="B223" s="788"/>
      <c r="C223" s="752"/>
      <c r="D223" s="789"/>
      <c r="E223" s="752"/>
      <c r="F223" s="752"/>
      <c r="G223" s="752"/>
      <c r="H223" s="752"/>
      <c r="I223" s="752"/>
      <c r="J223" s="752"/>
    </row>
    <row r="224" spans="2:10">
      <c r="B224" s="788"/>
      <c r="C224" s="752"/>
      <c r="D224" s="789"/>
      <c r="E224" s="752"/>
      <c r="F224" s="752"/>
      <c r="G224" s="752"/>
      <c r="H224" s="752"/>
      <c r="I224" s="752"/>
      <c r="J224" s="752"/>
    </row>
    <row r="225" spans="2:10">
      <c r="B225" s="788"/>
      <c r="C225" s="752"/>
      <c r="D225" s="789"/>
      <c r="E225" s="752"/>
      <c r="F225" s="752"/>
      <c r="G225" s="752"/>
      <c r="H225" s="752"/>
      <c r="I225" s="752"/>
      <c r="J225" s="752"/>
    </row>
    <row r="226" spans="2:10">
      <c r="B226" s="788"/>
      <c r="C226" s="752"/>
      <c r="D226" s="789"/>
      <c r="E226" s="752"/>
      <c r="F226" s="752"/>
      <c r="G226" s="752"/>
      <c r="H226" s="752"/>
      <c r="I226" s="752"/>
      <c r="J226" s="752"/>
    </row>
    <row r="227" spans="2:10">
      <c r="B227" s="788"/>
      <c r="C227" s="752"/>
      <c r="D227" s="789"/>
      <c r="E227" s="752"/>
      <c r="F227" s="752"/>
      <c r="G227" s="752"/>
      <c r="H227" s="752"/>
      <c r="I227" s="752"/>
      <c r="J227" s="752"/>
    </row>
    <row r="228" spans="2:10">
      <c r="B228" s="788"/>
      <c r="C228" s="752"/>
      <c r="D228" s="789"/>
      <c r="E228" s="752"/>
      <c r="F228" s="752"/>
      <c r="G228" s="752"/>
      <c r="H228" s="752"/>
      <c r="I228" s="752"/>
      <c r="J228" s="752"/>
    </row>
    <row r="229" spans="2:10">
      <c r="B229" s="788"/>
      <c r="C229" s="752"/>
      <c r="D229" s="789"/>
      <c r="E229" s="752"/>
      <c r="F229" s="752"/>
      <c r="G229" s="752"/>
      <c r="H229" s="752"/>
      <c r="I229" s="752"/>
      <c r="J229" s="752"/>
    </row>
    <row r="230" spans="2:10">
      <c r="B230" s="788"/>
      <c r="C230" s="752"/>
      <c r="D230" s="789"/>
      <c r="E230" s="752"/>
      <c r="F230" s="752"/>
      <c r="G230" s="752"/>
      <c r="H230" s="752"/>
      <c r="I230" s="752"/>
      <c r="J230" s="752"/>
    </row>
    <row r="231" spans="2:10">
      <c r="B231" s="788"/>
      <c r="C231" s="752"/>
      <c r="D231" s="789"/>
      <c r="E231" s="752"/>
      <c r="F231" s="752"/>
      <c r="G231" s="752"/>
      <c r="H231" s="752"/>
      <c r="I231" s="752"/>
      <c r="J231" s="752"/>
    </row>
    <row r="232" spans="2:10">
      <c r="B232" s="788"/>
      <c r="C232" s="752"/>
      <c r="D232" s="789"/>
      <c r="E232" s="752"/>
      <c r="F232" s="752"/>
      <c r="G232" s="752"/>
      <c r="H232" s="752"/>
      <c r="I232" s="752"/>
      <c r="J232" s="752"/>
    </row>
    <row r="233" spans="2:10">
      <c r="B233" s="788"/>
      <c r="C233" s="752"/>
      <c r="D233" s="789"/>
      <c r="E233" s="752"/>
      <c r="F233" s="752"/>
      <c r="G233" s="752"/>
      <c r="H233" s="752"/>
      <c r="I233" s="752"/>
      <c r="J233" s="752"/>
    </row>
    <row r="234" spans="2:10">
      <c r="B234" s="788"/>
      <c r="C234" s="752"/>
      <c r="D234" s="789"/>
      <c r="E234" s="752"/>
      <c r="F234" s="752"/>
      <c r="G234" s="752"/>
      <c r="H234" s="752"/>
      <c r="I234" s="752"/>
      <c r="J234" s="752"/>
    </row>
    <row r="235" spans="2:10">
      <c r="B235" s="788"/>
      <c r="C235" s="752"/>
      <c r="D235" s="789"/>
      <c r="E235" s="752"/>
      <c r="F235" s="752"/>
      <c r="G235" s="752"/>
      <c r="H235" s="752"/>
      <c r="I235" s="752"/>
      <c r="J235" s="752"/>
    </row>
    <row r="236" spans="2:10">
      <c r="B236" s="788"/>
      <c r="C236" s="752"/>
      <c r="D236" s="789"/>
      <c r="E236" s="752"/>
      <c r="F236" s="752"/>
      <c r="G236" s="752"/>
      <c r="H236" s="752"/>
      <c r="I236" s="752"/>
      <c r="J236" s="752"/>
    </row>
    <row r="237" spans="2:10">
      <c r="B237" s="788"/>
      <c r="C237" s="752"/>
      <c r="D237" s="789"/>
      <c r="E237" s="752"/>
      <c r="F237" s="752"/>
      <c r="G237" s="752"/>
      <c r="H237" s="752"/>
      <c r="I237" s="752"/>
      <c r="J237" s="752"/>
    </row>
    <row r="238" spans="2:10">
      <c r="B238" s="788"/>
      <c r="C238" s="752"/>
      <c r="D238" s="789"/>
      <c r="E238" s="752"/>
      <c r="F238" s="752"/>
      <c r="G238" s="752"/>
      <c r="H238" s="752"/>
      <c r="I238" s="752"/>
      <c r="J238" s="752"/>
    </row>
    <row r="239" spans="2:10">
      <c r="B239" s="788"/>
      <c r="C239" s="752"/>
      <c r="D239" s="789"/>
      <c r="E239" s="752"/>
      <c r="F239" s="752"/>
      <c r="G239" s="752"/>
      <c r="H239" s="752"/>
      <c r="I239" s="752"/>
      <c r="J239" s="752"/>
    </row>
    <row r="240" spans="2:10">
      <c r="B240" s="788"/>
      <c r="C240" s="752"/>
      <c r="D240" s="789"/>
      <c r="E240" s="752"/>
      <c r="F240" s="752"/>
      <c r="G240" s="752"/>
      <c r="H240" s="752"/>
      <c r="I240" s="752"/>
      <c r="J240" s="752"/>
    </row>
    <row r="241" spans="2:10">
      <c r="B241" s="788"/>
      <c r="C241" s="752"/>
      <c r="D241" s="789"/>
      <c r="E241" s="752"/>
      <c r="F241" s="752"/>
      <c r="G241" s="752"/>
      <c r="H241" s="752"/>
      <c r="I241" s="752"/>
      <c r="J241" s="752"/>
    </row>
    <row r="242" spans="2:10">
      <c r="B242" s="788"/>
      <c r="C242" s="752"/>
      <c r="D242" s="789"/>
      <c r="E242" s="752"/>
      <c r="F242" s="752"/>
      <c r="G242" s="752"/>
      <c r="H242" s="752"/>
      <c r="I242" s="752"/>
      <c r="J242" s="752"/>
    </row>
    <row r="243" spans="2:10">
      <c r="B243" s="788"/>
      <c r="C243" s="752"/>
      <c r="D243" s="789"/>
      <c r="E243" s="752"/>
      <c r="F243" s="752"/>
      <c r="G243" s="752"/>
      <c r="H243" s="752"/>
      <c r="I243" s="752"/>
      <c r="J243" s="752"/>
    </row>
    <row r="244" spans="2:10">
      <c r="B244" s="788"/>
      <c r="C244" s="752"/>
      <c r="D244" s="789"/>
      <c r="E244" s="752"/>
      <c r="F244" s="752"/>
      <c r="G244" s="752"/>
      <c r="H244" s="752"/>
      <c r="I244" s="752"/>
      <c r="J244" s="752"/>
    </row>
  </sheetData>
  <mergeCells count="8">
    <mergeCell ref="B45:C45"/>
    <mergeCell ref="D45:F45"/>
    <mergeCell ref="B2:G2"/>
    <mergeCell ref="B3:G3"/>
    <mergeCell ref="B4:G4"/>
    <mergeCell ref="B5:G5"/>
    <mergeCell ref="B6:G6"/>
    <mergeCell ref="B39:F39"/>
  </mergeCells>
  <printOptions horizontalCentered="1"/>
  <pageMargins left="0.31496062992125984" right="0.23622047244094491" top="0.43307086614173229" bottom="0.27559055118110237" header="0.31496062992125984" footer="0.31496062992125984"/>
  <pageSetup scale="7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C000"/>
    <pageSetUpPr fitToPage="1"/>
  </sheetPr>
  <dimension ref="A1:L999"/>
  <sheetViews>
    <sheetView showGridLines="0" topLeftCell="A19" zoomScale="130" zoomScaleNormal="130" zoomScaleSheetLayoutView="115" workbookViewId="0">
      <selection activeCell="B7" sqref="B7"/>
    </sheetView>
  </sheetViews>
  <sheetFormatPr baseColWidth="10" defaultColWidth="14.28515625" defaultRowHeight="15" customHeight="1"/>
  <cols>
    <col min="1" max="1" width="54.28515625" style="30" customWidth="1"/>
    <col min="2" max="2" width="17.28515625" style="31" customWidth="1"/>
    <col min="3" max="6" width="17.28515625" style="29" customWidth="1"/>
    <col min="7" max="7" width="2.28515625" style="29" customWidth="1"/>
    <col min="8" max="8" width="1.140625" style="43" customWidth="1"/>
    <col min="9" max="9" width="12.7109375" style="45" bestFit="1" customWidth="1"/>
    <col min="10" max="10" width="14.28515625" style="29"/>
    <col min="11" max="12" width="17" style="29" bestFit="1" customWidth="1"/>
    <col min="13" max="16384" width="14.28515625" style="29"/>
  </cols>
  <sheetData>
    <row r="1" spans="1:9" ht="15" customHeight="1">
      <c r="A1" s="1571" t="s">
        <v>284</v>
      </c>
      <c r="B1" s="1571"/>
      <c r="C1" s="1571"/>
      <c r="D1" s="1571"/>
      <c r="E1" s="1571"/>
      <c r="F1" s="1571"/>
      <c r="G1" s="43"/>
    </row>
    <row r="2" spans="1:9" ht="15" customHeight="1">
      <c r="A2" s="1571" t="s">
        <v>283</v>
      </c>
      <c r="B2" s="1571"/>
      <c r="C2" s="1571"/>
      <c r="D2" s="1571"/>
      <c r="E2" s="1571"/>
      <c r="F2" s="1571"/>
      <c r="G2" s="43"/>
    </row>
    <row r="3" spans="1:9" ht="15" customHeight="1">
      <c r="A3" s="1571" t="s">
        <v>267</v>
      </c>
      <c r="B3" s="1571"/>
      <c r="C3" s="1571"/>
      <c r="D3" s="1571"/>
      <c r="E3" s="1571"/>
      <c r="F3" s="1571"/>
      <c r="G3" s="43"/>
    </row>
    <row r="4" spans="1:9" ht="15" customHeight="1">
      <c r="A4" s="1571" t="s">
        <v>279</v>
      </c>
      <c r="B4" s="1571"/>
      <c r="C4" s="1571"/>
      <c r="D4" s="1571"/>
      <c r="E4" s="1571"/>
      <c r="F4" s="1571"/>
      <c r="G4" s="43"/>
    </row>
    <row r="5" spans="1:9" ht="15" customHeight="1">
      <c r="A5" s="1572" t="s">
        <v>264</v>
      </c>
      <c r="B5" s="1572"/>
      <c r="C5" s="1572"/>
      <c r="D5" s="1572"/>
      <c r="E5" s="1572"/>
      <c r="F5" s="1572"/>
      <c r="G5" s="43"/>
    </row>
    <row r="6" spans="1:9" ht="15" customHeight="1">
      <c r="A6" s="80"/>
      <c r="B6" s="80"/>
      <c r="C6" s="80"/>
      <c r="D6" s="80"/>
      <c r="E6" s="80"/>
      <c r="F6" s="80"/>
      <c r="G6" s="43"/>
    </row>
    <row r="7" spans="1:9" ht="81" customHeight="1">
      <c r="A7" s="254" t="s">
        <v>0</v>
      </c>
      <c r="B7" s="255" t="s">
        <v>105</v>
      </c>
      <c r="C7" s="207" t="s">
        <v>219</v>
      </c>
      <c r="D7" s="207" t="s">
        <v>106</v>
      </c>
      <c r="E7" s="256" t="s">
        <v>220</v>
      </c>
      <c r="F7" s="207" t="s">
        <v>221</v>
      </c>
      <c r="G7" s="35"/>
      <c r="H7" s="35"/>
      <c r="I7" s="36"/>
    </row>
    <row r="8" spans="1:9" ht="26.25" customHeight="1">
      <c r="A8" s="241" t="s">
        <v>222</v>
      </c>
      <c r="B8" s="186">
        <v>4564268225</v>
      </c>
      <c r="C8" s="186">
        <v>0</v>
      </c>
      <c r="D8" s="186">
        <v>0</v>
      </c>
      <c r="E8" s="186">
        <v>0</v>
      </c>
      <c r="F8" s="208">
        <v>4564268225</v>
      </c>
      <c r="G8" s="37"/>
      <c r="H8" s="37"/>
      <c r="I8" s="38"/>
    </row>
    <row r="9" spans="1:9" ht="26.25" customHeight="1">
      <c r="A9" s="257" t="s">
        <v>41</v>
      </c>
      <c r="B9" s="187">
        <v>0</v>
      </c>
      <c r="C9" s="106">
        <v>0</v>
      </c>
      <c r="D9" s="106">
        <v>0</v>
      </c>
      <c r="E9" s="190">
        <v>0</v>
      </c>
      <c r="F9" s="106">
        <v>0</v>
      </c>
      <c r="G9" s="37"/>
      <c r="H9" s="37"/>
      <c r="I9" s="38"/>
    </row>
    <row r="10" spans="1:9" ht="26.25" customHeight="1">
      <c r="A10" s="257" t="s">
        <v>107</v>
      </c>
      <c r="B10" s="187">
        <v>1452121</v>
      </c>
      <c r="C10" s="106">
        <v>0</v>
      </c>
      <c r="D10" s="106">
        <v>0</v>
      </c>
      <c r="E10" s="190">
        <v>0</v>
      </c>
      <c r="F10" s="106">
        <v>1452121</v>
      </c>
      <c r="G10" s="35"/>
      <c r="H10" s="35"/>
      <c r="I10" s="36"/>
    </row>
    <row r="11" spans="1:9" ht="26.25" customHeight="1">
      <c r="A11" s="257" t="s">
        <v>108</v>
      </c>
      <c r="B11" s="187">
        <v>4562816104</v>
      </c>
      <c r="C11" s="106">
        <v>0</v>
      </c>
      <c r="D11" s="106">
        <v>0</v>
      </c>
      <c r="E11" s="190">
        <v>0</v>
      </c>
      <c r="F11" s="106">
        <v>4562816104</v>
      </c>
      <c r="G11" s="35"/>
      <c r="H11" s="35"/>
      <c r="I11" s="36"/>
    </row>
    <row r="12" spans="1:9" ht="33" customHeight="1">
      <c r="A12" s="258"/>
      <c r="B12" s="187"/>
      <c r="C12" s="106"/>
      <c r="D12" s="106"/>
      <c r="E12" s="190"/>
      <c r="F12" s="108"/>
      <c r="G12" s="35"/>
      <c r="H12" s="35"/>
      <c r="I12" s="37"/>
    </row>
    <row r="13" spans="1:9" ht="26.25" customHeight="1">
      <c r="A13" s="244" t="s">
        <v>223</v>
      </c>
      <c r="B13" s="188">
        <v>0</v>
      </c>
      <c r="C13" s="188">
        <v>2904081160</v>
      </c>
      <c r="D13" s="188">
        <v>3374754044</v>
      </c>
      <c r="E13" s="188">
        <v>0</v>
      </c>
      <c r="F13" s="108">
        <v>6278835204</v>
      </c>
      <c r="G13" s="253"/>
      <c r="H13" s="35"/>
      <c r="I13" s="36"/>
    </row>
    <row r="14" spans="1:9" ht="26.25" customHeight="1">
      <c r="A14" s="257" t="s">
        <v>109</v>
      </c>
      <c r="B14" s="187">
        <v>0</v>
      </c>
      <c r="C14" s="106">
        <v>0</v>
      </c>
      <c r="D14" s="106">
        <v>3374754044</v>
      </c>
      <c r="E14" s="190">
        <v>0</v>
      </c>
      <c r="F14" s="106">
        <v>3374754044</v>
      </c>
      <c r="G14" s="36"/>
      <c r="H14" s="35"/>
      <c r="I14" s="36"/>
    </row>
    <row r="15" spans="1:9" ht="26.25" customHeight="1">
      <c r="A15" s="257" t="s">
        <v>110</v>
      </c>
      <c r="B15" s="187">
        <v>0</v>
      </c>
      <c r="C15" s="106">
        <v>2902419754</v>
      </c>
      <c r="D15" s="106">
        <v>0</v>
      </c>
      <c r="E15" s="190">
        <v>0</v>
      </c>
      <c r="F15" s="106">
        <v>2902419754</v>
      </c>
      <c r="G15" s="36"/>
      <c r="H15" s="35"/>
      <c r="I15" s="36"/>
    </row>
    <row r="16" spans="1:9" ht="26.25" customHeight="1">
      <c r="A16" s="257" t="s">
        <v>47</v>
      </c>
      <c r="B16" s="187">
        <v>0</v>
      </c>
      <c r="C16" s="106">
        <v>1662364</v>
      </c>
      <c r="D16" s="106">
        <v>0</v>
      </c>
      <c r="E16" s="190">
        <v>0</v>
      </c>
      <c r="F16" s="106">
        <v>1662364</v>
      </c>
      <c r="G16" s="36"/>
      <c r="H16" s="35"/>
      <c r="I16" s="36"/>
    </row>
    <row r="17" spans="1:9" ht="26.25" customHeight="1">
      <c r="A17" s="257" t="s">
        <v>48</v>
      </c>
      <c r="B17" s="187">
        <v>0</v>
      </c>
      <c r="C17" s="106">
        <v>0</v>
      </c>
      <c r="D17" s="106">
        <v>0</v>
      </c>
      <c r="E17" s="190">
        <v>0</v>
      </c>
      <c r="F17" s="106">
        <v>0</v>
      </c>
      <c r="G17" s="35"/>
      <c r="H17" s="35"/>
      <c r="I17" s="36"/>
    </row>
    <row r="18" spans="1:9" ht="26.25" customHeight="1">
      <c r="A18" s="257" t="s">
        <v>49</v>
      </c>
      <c r="B18" s="187">
        <v>0</v>
      </c>
      <c r="C18" s="106">
        <v>-958</v>
      </c>
      <c r="D18" s="106">
        <v>0</v>
      </c>
      <c r="E18" s="190">
        <v>0</v>
      </c>
      <c r="F18" s="106">
        <v>-958</v>
      </c>
      <c r="G18" s="35"/>
      <c r="H18" s="35"/>
      <c r="I18" s="36"/>
    </row>
    <row r="19" spans="1:9" ht="6.75" customHeight="1">
      <c r="A19" s="258"/>
      <c r="B19" s="187"/>
      <c r="C19" s="106"/>
      <c r="D19" s="106"/>
      <c r="E19" s="190"/>
      <c r="F19" s="108"/>
      <c r="G19" s="35"/>
      <c r="H19" s="35"/>
      <c r="I19" s="37"/>
    </row>
    <row r="20" spans="1:9" ht="26.25" customHeight="1">
      <c r="A20" s="244" t="s">
        <v>224</v>
      </c>
      <c r="B20" s="188">
        <v>0</v>
      </c>
      <c r="C20" s="188">
        <v>0</v>
      </c>
      <c r="D20" s="188">
        <v>0</v>
      </c>
      <c r="E20" s="188">
        <v>0</v>
      </c>
      <c r="F20" s="108">
        <v>0</v>
      </c>
      <c r="G20" s="37"/>
      <c r="H20" s="37"/>
      <c r="I20" s="38"/>
    </row>
    <row r="21" spans="1:9" ht="26.25" customHeight="1">
      <c r="A21" s="257" t="s">
        <v>111</v>
      </c>
      <c r="B21" s="187">
        <v>0</v>
      </c>
      <c r="C21" s="106">
        <v>0</v>
      </c>
      <c r="D21" s="106">
        <v>0</v>
      </c>
      <c r="E21" s="190">
        <v>0</v>
      </c>
      <c r="F21" s="106">
        <v>0</v>
      </c>
      <c r="G21" s="35"/>
      <c r="H21" s="35"/>
      <c r="I21" s="36"/>
    </row>
    <row r="22" spans="1:9" ht="26.25" customHeight="1">
      <c r="A22" s="257" t="s">
        <v>277</v>
      </c>
      <c r="B22" s="187">
        <v>0</v>
      </c>
      <c r="C22" s="106">
        <v>0</v>
      </c>
      <c r="D22" s="106">
        <v>0</v>
      </c>
      <c r="E22" s="190">
        <v>0</v>
      </c>
      <c r="F22" s="106">
        <v>0</v>
      </c>
      <c r="G22" s="35"/>
      <c r="H22" s="35"/>
      <c r="I22" s="36"/>
    </row>
    <row r="23" spans="1:9" ht="13.5" customHeight="1">
      <c r="A23" s="258"/>
      <c r="B23" s="187"/>
      <c r="C23" s="106"/>
      <c r="D23" s="106"/>
      <c r="E23" s="190"/>
      <c r="F23" s="108"/>
      <c r="G23" s="35"/>
      <c r="H23" s="39"/>
      <c r="I23" s="39"/>
    </row>
    <row r="24" spans="1:9" ht="26.25" customHeight="1">
      <c r="A24" s="244" t="s">
        <v>225</v>
      </c>
      <c r="B24" s="188">
        <v>4564268225</v>
      </c>
      <c r="C24" s="188">
        <v>2904081160</v>
      </c>
      <c r="D24" s="188">
        <v>3374754044</v>
      </c>
      <c r="E24" s="188">
        <v>0</v>
      </c>
      <c r="F24" s="301">
        <v>10843103430</v>
      </c>
      <c r="G24" s="39"/>
      <c r="H24" s="40"/>
      <c r="I24" s="40"/>
    </row>
    <row r="25" spans="1:9" ht="6.75" customHeight="1">
      <c r="A25" s="258"/>
      <c r="B25" s="187"/>
      <c r="C25" s="106"/>
      <c r="D25" s="106"/>
      <c r="E25" s="190"/>
      <c r="F25" s="108"/>
      <c r="G25" s="35"/>
      <c r="H25" s="35"/>
      <c r="I25" s="37"/>
    </row>
    <row r="26" spans="1:9" ht="26.25" customHeight="1">
      <c r="A26" s="244" t="s">
        <v>226</v>
      </c>
      <c r="B26" s="188">
        <v>863112972</v>
      </c>
      <c r="C26" s="188">
        <v>0</v>
      </c>
      <c r="D26" s="188">
        <v>0</v>
      </c>
      <c r="E26" s="188">
        <v>0</v>
      </c>
      <c r="F26" s="108">
        <v>863112972</v>
      </c>
      <c r="G26" s="35"/>
      <c r="H26" s="40"/>
      <c r="I26" s="40"/>
    </row>
    <row r="27" spans="1:9" ht="26.25" customHeight="1">
      <c r="A27" s="257" t="s">
        <v>41</v>
      </c>
      <c r="B27" s="187">
        <v>0</v>
      </c>
      <c r="C27" s="106">
        <v>0</v>
      </c>
      <c r="D27" s="106">
        <v>0</v>
      </c>
      <c r="E27" s="190">
        <v>0</v>
      </c>
      <c r="F27" s="106">
        <v>0</v>
      </c>
      <c r="G27" s="190"/>
      <c r="H27" s="39"/>
      <c r="I27" s="39"/>
    </row>
    <row r="28" spans="1:9" ht="26.25" customHeight="1">
      <c r="A28" s="257" t="s">
        <v>107</v>
      </c>
      <c r="B28" s="187">
        <v>0</v>
      </c>
      <c r="C28" s="106">
        <v>0</v>
      </c>
      <c r="D28" s="106">
        <v>0</v>
      </c>
      <c r="E28" s="190">
        <v>0</v>
      </c>
      <c r="F28" s="106">
        <v>0</v>
      </c>
      <c r="G28" s="35"/>
      <c r="H28" s="40"/>
      <c r="I28" s="40"/>
    </row>
    <row r="29" spans="1:9" ht="26.25" customHeight="1">
      <c r="A29" s="257" t="s">
        <v>108</v>
      </c>
      <c r="B29" s="187">
        <v>863112972</v>
      </c>
      <c r="C29" s="106">
        <v>0</v>
      </c>
      <c r="D29" s="106">
        <v>0</v>
      </c>
      <c r="E29" s="190">
        <v>0</v>
      </c>
      <c r="F29" s="106">
        <v>863112972</v>
      </c>
      <c r="G29" s="190"/>
      <c r="H29" s="40"/>
      <c r="I29" s="40"/>
    </row>
    <row r="30" spans="1:9" ht="6.75" customHeight="1">
      <c r="A30" s="258"/>
      <c r="B30" s="187"/>
      <c r="C30" s="106"/>
      <c r="D30" s="106"/>
      <c r="E30" s="190"/>
      <c r="F30" s="108"/>
      <c r="G30" s="35"/>
      <c r="H30" s="35"/>
      <c r="I30" s="37"/>
    </row>
    <row r="31" spans="1:9" ht="26.25" customHeight="1">
      <c r="A31" s="244" t="s">
        <v>227</v>
      </c>
      <c r="B31" s="188">
        <v>0</v>
      </c>
      <c r="C31" s="188">
        <v>-459123458</v>
      </c>
      <c r="D31" s="188">
        <v>4314185251</v>
      </c>
      <c r="E31" s="188">
        <v>0</v>
      </c>
      <c r="F31" s="108">
        <v>3855061793</v>
      </c>
      <c r="G31" s="35"/>
      <c r="H31" s="40"/>
      <c r="I31" s="40"/>
    </row>
    <row r="32" spans="1:9" ht="26.25" customHeight="1">
      <c r="A32" s="257" t="s">
        <v>109</v>
      </c>
      <c r="B32" s="187">
        <v>0</v>
      </c>
      <c r="C32" s="106">
        <v>0</v>
      </c>
      <c r="D32" s="106">
        <v>7688924889</v>
      </c>
      <c r="E32" s="190">
        <v>0</v>
      </c>
      <c r="F32" s="106">
        <v>7688924889</v>
      </c>
      <c r="G32" s="35"/>
      <c r="H32" s="40"/>
      <c r="I32" s="40"/>
    </row>
    <row r="33" spans="1:12" ht="26.25" customHeight="1">
      <c r="A33" s="257" t="s">
        <v>110</v>
      </c>
      <c r="B33" s="187">
        <v>0</v>
      </c>
      <c r="C33" s="106">
        <v>-459123458</v>
      </c>
      <c r="D33" s="106">
        <v>-3374754044</v>
      </c>
      <c r="E33" s="190">
        <v>0</v>
      </c>
      <c r="F33" s="106">
        <v>-3833877502</v>
      </c>
      <c r="G33" s="190"/>
      <c r="H33" s="39"/>
      <c r="I33" s="39"/>
    </row>
    <row r="34" spans="1:12" ht="26.25" customHeight="1">
      <c r="A34" s="257" t="s">
        <v>47</v>
      </c>
      <c r="B34" s="187">
        <v>0</v>
      </c>
      <c r="C34" s="106">
        <v>0</v>
      </c>
      <c r="D34" s="106">
        <v>15364</v>
      </c>
      <c r="E34" s="190">
        <v>0</v>
      </c>
      <c r="F34" s="106">
        <v>15364</v>
      </c>
      <c r="G34" s="35"/>
      <c r="H34" s="41"/>
      <c r="I34" s="41"/>
    </row>
    <row r="35" spans="1:12" ht="26.25" customHeight="1">
      <c r="A35" s="257" t="s">
        <v>48</v>
      </c>
      <c r="B35" s="187">
        <v>0</v>
      </c>
      <c r="C35" s="106">
        <v>0</v>
      </c>
      <c r="D35" s="106">
        <v>0</v>
      </c>
      <c r="E35" s="190">
        <v>0</v>
      </c>
      <c r="F35" s="106">
        <v>0</v>
      </c>
      <c r="G35" s="35"/>
      <c r="H35" s="41"/>
      <c r="I35" s="41"/>
    </row>
    <row r="36" spans="1:12" ht="26.25" customHeight="1">
      <c r="A36" s="257" t="s">
        <v>49</v>
      </c>
      <c r="B36" s="187">
        <v>0</v>
      </c>
      <c r="C36" s="106">
        <v>0</v>
      </c>
      <c r="D36" s="106">
        <v>-958</v>
      </c>
      <c r="E36" s="190">
        <v>0</v>
      </c>
      <c r="F36" s="106">
        <v>-958</v>
      </c>
      <c r="G36" s="35"/>
      <c r="H36" s="42"/>
      <c r="I36" s="42"/>
    </row>
    <row r="37" spans="1:12" ht="6.75" customHeight="1">
      <c r="A37" s="258"/>
      <c r="B37" s="187"/>
      <c r="C37" s="106"/>
      <c r="D37" s="106"/>
      <c r="E37" s="190"/>
      <c r="F37" s="108"/>
      <c r="G37" s="35"/>
      <c r="H37" s="35"/>
      <c r="I37" s="37"/>
    </row>
    <row r="38" spans="1:12" ht="34.5" customHeight="1">
      <c r="A38" s="244" t="s">
        <v>228</v>
      </c>
      <c r="B38" s="188">
        <v>0</v>
      </c>
      <c r="C38" s="188">
        <v>0</v>
      </c>
      <c r="D38" s="188">
        <v>0</v>
      </c>
      <c r="E38" s="188">
        <v>0</v>
      </c>
      <c r="F38" s="108">
        <v>0</v>
      </c>
      <c r="G38" s="39"/>
      <c r="H38" s="42"/>
      <c r="I38" s="42"/>
    </row>
    <row r="39" spans="1:12" ht="26.25" customHeight="1">
      <c r="A39" s="257" t="s">
        <v>111</v>
      </c>
      <c r="B39" s="187">
        <v>0</v>
      </c>
      <c r="C39" s="106">
        <v>0</v>
      </c>
      <c r="D39" s="106">
        <v>0</v>
      </c>
      <c r="E39" s="190">
        <v>0</v>
      </c>
      <c r="F39" s="106">
        <v>0</v>
      </c>
      <c r="G39" s="331"/>
      <c r="H39" s="35"/>
      <c r="I39" s="36"/>
    </row>
    <row r="40" spans="1:12" ht="26.25" customHeight="1">
      <c r="A40" s="257" t="s">
        <v>277</v>
      </c>
      <c r="B40" s="187">
        <v>0</v>
      </c>
      <c r="C40" s="106">
        <v>0</v>
      </c>
      <c r="D40" s="106">
        <v>0</v>
      </c>
      <c r="E40" s="190">
        <v>0</v>
      </c>
      <c r="F40" s="106">
        <v>0</v>
      </c>
      <c r="G40" s="35"/>
      <c r="H40" s="35"/>
      <c r="I40" s="36"/>
      <c r="K40" s="330"/>
      <c r="L40" s="330"/>
    </row>
    <row r="41" spans="1:12" ht="6.75" customHeight="1">
      <c r="A41" s="258"/>
      <c r="B41" s="187"/>
      <c r="C41" s="106"/>
      <c r="D41" s="106"/>
      <c r="E41" s="190"/>
      <c r="F41" s="108"/>
      <c r="G41" s="35"/>
      <c r="H41" s="35"/>
      <c r="I41" s="37"/>
    </row>
    <row r="42" spans="1:12" s="43" customFormat="1" ht="26.25" customHeight="1">
      <c r="A42" s="259" t="s">
        <v>229</v>
      </c>
      <c r="B42" s="260">
        <v>5427381197</v>
      </c>
      <c r="C42" s="260">
        <v>2444957702</v>
      </c>
      <c r="D42" s="260">
        <v>7688939295</v>
      </c>
      <c r="E42" s="260">
        <v>0</v>
      </c>
      <c r="F42" s="109">
        <v>15561278194</v>
      </c>
      <c r="G42" s="332"/>
      <c r="I42" s="38"/>
    </row>
    <row r="43" spans="1:12" s="43" customFormat="1" ht="14.25" customHeight="1">
      <c r="A43" s="252" t="s">
        <v>54</v>
      </c>
      <c r="B43" s="189"/>
      <c r="C43" s="192"/>
      <c r="D43" s="192"/>
      <c r="E43" s="192"/>
      <c r="F43" s="300"/>
      <c r="G43" s="300"/>
      <c r="H43" s="35"/>
      <c r="I43" s="36"/>
    </row>
    <row r="44" spans="1:12" ht="14.25" customHeight="1">
      <c r="A44" s="31"/>
      <c r="B44" s="44"/>
      <c r="C44" s="34"/>
      <c r="D44" s="34"/>
      <c r="E44" s="34"/>
      <c r="F44" s="35"/>
      <c r="G44" s="35"/>
      <c r="H44" s="35"/>
      <c r="I44" s="36"/>
    </row>
    <row r="45" spans="1:12" ht="14.25" customHeight="1">
      <c r="A45" s="31"/>
      <c r="B45" s="44"/>
      <c r="C45" s="34"/>
      <c r="D45" s="34"/>
      <c r="E45" s="34"/>
      <c r="F45" s="35"/>
      <c r="G45" s="35"/>
      <c r="H45" s="35"/>
      <c r="I45" s="36"/>
    </row>
    <row r="46" spans="1:12" ht="14.25" customHeight="1">
      <c r="A46" s="31"/>
      <c r="B46" s="44"/>
      <c r="C46" s="34"/>
      <c r="D46" s="34"/>
      <c r="E46" s="34"/>
      <c r="F46" s="35"/>
      <c r="G46" s="35"/>
      <c r="H46" s="35"/>
      <c r="I46" s="36"/>
    </row>
    <row r="47" spans="1:12" ht="12.75" customHeight="1">
      <c r="A47" s="31"/>
      <c r="B47" s="44"/>
      <c r="C47" s="34"/>
      <c r="D47" s="34"/>
      <c r="E47" s="34"/>
      <c r="F47" s="34"/>
      <c r="G47" s="34"/>
      <c r="H47" s="35"/>
      <c r="I47" s="36"/>
    </row>
    <row r="48" spans="1:12" ht="12.75" customHeight="1">
      <c r="A48" s="44"/>
      <c r="B48" s="44"/>
      <c r="C48" s="34"/>
      <c r="D48" s="34"/>
      <c r="E48" s="34"/>
      <c r="F48" s="34"/>
      <c r="G48" s="34"/>
      <c r="H48" s="35"/>
      <c r="I48" s="36"/>
    </row>
    <row r="49" spans="1:9" ht="12.75" customHeight="1">
      <c r="A49" s="44"/>
      <c r="B49" s="44"/>
      <c r="C49" s="34"/>
      <c r="D49" s="34"/>
      <c r="E49" s="34"/>
      <c r="F49" s="34"/>
      <c r="G49" s="34"/>
      <c r="H49" s="35"/>
      <c r="I49" s="36"/>
    </row>
    <row r="50" spans="1:9" ht="12.75" customHeight="1">
      <c r="A50" s="44"/>
      <c r="B50" s="44"/>
      <c r="C50" s="34"/>
      <c r="D50" s="34"/>
      <c r="E50" s="34"/>
      <c r="F50" s="34"/>
      <c r="G50" s="34"/>
      <c r="H50" s="35"/>
      <c r="I50" s="36"/>
    </row>
    <row r="51" spans="1:9" ht="12.75" customHeight="1">
      <c r="A51" s="44"/>
      <c r="B51" s="44"/>
      <c r="C51" s="34"/>
      <c r="D51" s="34"/>
      <c r="E51" s="34"/>
      <c r="F51" s="34"/>
      <c r="G51" s="34"/>
      <c r="H51" s="35"/>
      <c r="I51" s="36"/>
    </row>
    <row r="52" spans="1:9" ht="12.75" customHeight="1">
      <c r="A52" s="44"/>
      <c r="B52" s="44"/>
      <c r="C52" s="34"/>
      <c r="D52" s="34"/>
      <c r="E52" s="34"/>
      <c r="F52" s="34"/>
      <c r="G52" s="34"/>
      <c r="H52" s="35"/>
      <c r="I52" s="36"/>
    </row>
    <row r="53" spans="1:9" ht="12.75" customHeight="1">
      <c r="A53" s="44"/>
      <c r="B53" s="44"/>
      <c r="C53" s="34"/>
      <c r="D53" s="34"/>
      <c r="E53" s="34"/>
      <c r="F53" s="34"/>
      <c r="G53" s="34"/>
      <c r="H53" s="35"/>
      <c r="I53" s="36"/>
    </row>
    <row r="54" spans="1:9" ht="12.75" customHeight="1">
      <c r="A54" s="44"/>
      <c r="B54" s="44"/>
      <c r="C54" s="34"/>
      <c r="D54" s="34"/>
      <c r="E54" s="34"/>
      <c r="F54" s="35"/>
      <c r="G54" s="35"/>
      <c r="H54" s="35"/>
      <c r="I54" s="36"/>
    </row>
    <row r="55" spans="1:9" ht="12.75" customHeight="1">
      <c r="A55" s="44"/>
      <c r="B55" s="44"/>
      <c r="C55" s="34"/>
      <c r="D55" s="34"/>
      <c r="E55" s="34"/>
      <c r="F55" s="35"/>
      <c r="G55" s="35"/>
      <c r="H55" s="35"/>
      <c r="I55" s="36"/>
    </row>
    <row r="56" spans="1:9" ht="12.75" customHeight="1">
      <c r="A56" s="44"/>
      <c r="B56" s="44"/>
      <c r="C56" s="34"/>
      <c r="D56" s="34"/>
      <c r="E56" s="34"/>
      <c r="F56" s="35"/>
      <c r="G56" s="35"/>
      <c r="H56" s="35"/>
      <c r="I56" s="36"/>
    </row>
    <row r="57" spans="1:9" ht="12.75" customHeight="1">
      <c r="A57" s="44"/>
      <c r="B57" s="44"/>
      <c r="C57" s="34"/>
      <c r="D57" s="34"/>
      <c r="E57" s="34"/>
      <c r="F57" s="35"/>
      <c r="G57" s="35"/>
      <c r="H57" s="35"/>
      <c r="I57" s="36"/>
    </row>
    <row r="58" spans="1:9" ht="12.75" customHeight="1">
      <c r="A58" s="44"/>
      <c r="B58" s="44"/>
      <c r="C58" s="34"/>
      <c r="D58" s="34"/>
      <c r="E58" s="34"/>
      <c r="F58" s="34"/>
      <c r="G58" s="34"/>
      <c r="H58" s="35"/>
      <c r="I58" s="36"/>
    </row>
    <row r="59" spans="1:9" ht="12.75" customHeight="1">
      <c r="A59" s="44"/>
      <c r="B59" s="44"/>
      <c r="C59" s="34"/>
      <c r="D59" s="34"/>
      <c r="E59" s="34"/>
      <c r="F59" s="34"/>
      <c r="G59" s="34"/>
      <c r="H59" s="35"/>
      <c r="I59" s="36"/>
    </row>
    <row r="60" spans="1:9" ht="12.75" customHeight="1">
      <c r="A60" s="44"/>
      <c r="B60" s="44"/>
      <c r="C60" s="34"/>
      <c r="D60" s="34"/>
      <c r="E60" s="34"/>
      <c r="F60" s="34"/>
      <c r="G60" s="34"/>
      <c r="H60" s="35"/>
      <c r="I60" s="36"/>
    </row>
    <row r="61" spans="1:9" ht="12.75" customHeight="1">
      <c r="A61" s="44"/>
      <c r="B61" s="44"/>
      <c r="C61" s="34"/>
      <c r="D61" s="34"/>
      <c r="E61" s="34"/>
      <c r="F61" s="34"/>
      <c r="G61" s="34"/>
      <c r="H61" s="35"/>
      <c r="I61" s="36"/>
    </row>
    <row r="62" spans="1:9" ht="12.75" customHeight="1">
      <c r="A62" s="44"/>
      <c r="B62" s="44"/>
      <c r="C62" s="34"/>
      <c r="D62" s="34"/>
      <c r="E62" s="34"/>
      <c r="F62" s="34"/>
      <c r="G62" s="34"/>
      <c r="H62" s="35"/>
      <c r="I62" s="36"/>
    </row>
    <row r="63" spans="1:9" ht="12.75" customHeight="1">
      <c r="A63" s="44"/>
      <c r="B63" s="44"/>
      <c r="C63" s="34"/>
      <c r="D63" s="34"/>
      <c r="E63" s="34"/>
      <c r="F63" s="34"/>
      <c r="G63" s="34"/>
      <c r="H63" s="35"/>
      <c r="I63" s="36"/>
    </row>
    <row r="64" spans="1:9" ht="12.75" customHeight="1">
      <c r="A64" s="44"/>
      <c r="B64" s="44"/>
      <c r="C64" s="34"/>
      <c r="D64" s="34"/>
      <c r="E64" s="34"/>
      <c r="F64" s="34"/>
      <c r="G64" s="34"/>
      <c r="H64" s="35"/>
      <c r="I64" s="36"/>
    </row>
    <row r="65" spans="1:9" ht="12.75" customHeight="1">
      <c r="A65" s="44"/>
      <c r="B65" s="44"/>
      <c r="C65" s="34"/>
      <c r="D65" s="34"/>
      <c r="E65" s="34"/>
      <c r="F65" s="34"/>
      <c r="G65" s="34"/>
      <c r="H65" s="35"/>
      <c r="I65" s="36"/>
    </row>
    <row r="66" spans="1:9" ht="12.75" customHeight="1">
      <c r="A66" s="44"/>
      <c r="B66" s="44"/>
      <c r="C66" s="34"/>
      <c r="D66" s="34"/>
      <c r="E66" s="34"/>
      <c r="F66" s="34"/>
      <c r="G66" s="34"/>
      <c r="H66" s="35"/>
      <c r="I66" s="36"/>
    </row>
    <row r="67" spans="1:9" ht="12.75" customHeight="1">
      <c r="A67" s="44"/>
      <c r="B67" s="44"/>
      <c r="C67" s="34"/>
      <c r="D67" s="34"/>
      <c r="E67" s="34"/>
      <c r="F67" s="34"/>
      <c r="G67" s="34"/>
      <c r="H67" s="35"/>
      <c r="I67" s="36"/>
    </row>
    <row r="68" spans="1:9" ht="12.75" customHeight="1">
      <c r="A68" s="44"/>
      <c r="B68" s="44"/>
      <c r="C68" s="34"/>
      <c r="D68" s="34"/>
      <c r="E68" s="34"/>
      <c r="F68" s="34"/>
      <c r="G68" s="34"/>
      <c r="H68" s="35"/>
      <c r="I68" s="36"/>
    </row>
    <row r="69" spans="1:9" ht="12.75" customHeight="1">
      <c r="A69" s="44"/>
      <c r="B69" s="44"/>
      <c r="C69" s="34"/>
      <c r="D69" s="34"/>
      <c r="E69" s="34"/>
      <c r="F69" s="34"/>
      <c r="G69" s="34"/>
      <c r="H69" s="35"/>
      <c r="I69" s="36"/>
    </row>
    <row r="70" spans="1:9" ht="12.75" customHeight="1">
      <c r="A70" s="44"/>
      <c r="B70" s="44"/>
      <c r="C70" s="34"/>
      <c r="D70" s="34"/>
      <c r="E70" s="34"/>
      <c r="F70" s="34"/>
      <c r="G70" s="34"/>
      <c r="H70" s="35"/>
      <c r="I70" s="36"/>
    </row>
    <row r="71" spans="1:9" ht="12.75" customHeight="1">
      <c r="A71" s="44"/>
      <c r="B71" s="44"/>
      <c r="C71" s="34"/>
      <c r="D71" s="34"/>
      <c r="E71" s="34"/>
      <c r="F71" s="34"/>
      <c r="G71" s="34"/>
      <c r="H71" s="35"/>
      <c r="I71" s="36"/>
    </row>
    <row r="72" spans="1:9" ht="12.75" customHeight="1">
      <c r="A72" s="44"/>
      <c r="B72" s="44"/>
      <c r="C72" s="34"/>
      <c r="D72" s="34"/>
      <c r="E72" s="34"/>
      <c r="F72" s="34"/>
      <c r="G72" s="34"/>
      <c r="H72" s="35"/>
      <c r="I72" s="36"/>
    </row>
    <row r="73" spans="1:9" ht="12.75" customHeight="1">
      <c r="A73" s="44"/>
      <c r="B73" s="44"/>
      <c r="C73" s="34"/>
      <c r="D73" s="34"/>
      <c r="E73" s="34"/>
      <c r="F73" s="34"/>
      <c r="G73" s="34"/>
      <c r="H73" s="35"/>
      <c r="I73" s="36"/>
    </row>
    <row r="74" spans="1:9" ht="12.75" customHeight="1">
      <c r="A74" s="44"/>
      <c r="B74" s="44"/>
      <c r="C74" s="34"/>
      <c r="D74" s="34"/>
      <c r="E74" s="34"/>
      <c r="F74" s="34"/>
      <c r="G74" s="34"/>
      <c r="H74" s="35"/>
      <c r="I74" s="36"/>
    </row>
    <row r="75" spans="1:9" ht="12.75" customHeight="1">
      <c r="A75" s="44"/>
      <c r="B75" s="44"/>
      <c r="C75" s="34"/>
      <c r="D75" s="34"/>
      <c r="E75" s="34"/>
      <c r="F75" s="34"/>
      <c r="G75" s="34"/>
      <c r="H75" s="35"/>
      <c r="I75" s="36"/>
    </row>
    <row r="76" spans="1:9" ht="12.75" customHeight="1">
      <c r="A76" s="44"/>
      <c r="B76" s="44"/>
      <c r="C76" s="34"/>
      <c r="D76" s="34"/>
      <c r="E76" s="34"/>
      <c r="F76" s="34"/>
      <c r="G76" s="34"/>
      <c r="H76" s="35"/>
      <c r="I76" s="36"/>
    </row>
    <row r="77" spans="1:9" ht="12.75" customHeight="1">
      <c r="A77" s="44"/>
      <c r="B77" s="44"/>
      <c r="C77" s="34"/>
      <c r="D77" s="34"/>
      <c r="E77" s="34"/>
      <c r="F77" s="34"/>
      <c r="G77" s="34"/>
      <c r="H77" s="35"/>
      <c r="I77" s="36"/>
    </row>
    <row r="78" spans="1:9" ht="12.75" customHeight="1">
      <c r="A78" s="44"/>
      <c r="B78" s="44"/>
      <c r="C78" s="34"/>
      <c r="D78" s="34"/>
      <c r="E78" s="34"/>
      <c r="F78" s="34"/>
      <c r="G78" s="34"/>
      <c r="H78" s="35"/>
      <c r="I78" s="36"/>
    </row>
    <row r="79" spans="1:9" ht="12.75" customHeight="1">
      <c r="A79" s="44"/>
      <c r="B79" s="44"/>
      <c r="C79" s="34"/>
      <c r="D79" s="34"/>
      <c r="E79" s="34"/>
      <c r="F79" s="34"/>
      <c r="G79" s="34"/>
      <c r="H79" s="35"/>
      <c r="I79" s="36"/>
    </row>
    <row r="80" spans="1:9" ht="12.75" customHeight="1">
      <c r="A80" s="44"/>
      <c r="B80" s="44"/>
      <c r="C80" s="34"/>
      <c r="D80" s="34"/>
      <c r="E80" s="34"/>
      <c r="F80" s="34"/>
      <c r="G80" s="34"/>
      <c r="H80" s="35"/>
      <c r="I80" s="36"/>
    </row>
    <row r="81" spans="1:9" ht="12.75" customHeight="1">
      <c r="A81" s="44"/>
      <c r="B81" s="44"/>
      <c r="C81" s="34"/>
      <c r="D81" s="34"/>
      <c r="E81" s="34"/>
      <c r="F81" s="34"/>
      <c r="G81" s="34"/>
      <c r="H81" s="35"/>
      <c r="I81" s="36"/>
    </row>
    <row r="82" spans="1:9" ht="12.75" customHeight="1">
      <c r="A82" s="44"/>
      <c r="B82" s="44"/>
      <c r="C82" s="34"/>
      <c r="D82" s="34"/>
      <c r="E82" s="34"/>
      <c r="F82" s="34"/>
      <c r="G82" s="34"/>
      <c r="H82" s="35"/>
      <c r="I82" s="36"/>
    </row>
    <row r="83" spans="1:9" ht="12.75" customHeight="1">
      <c r="A83" s="44"/>
      <c r="B83" s="44"/>
      <c r="C83" s="34"/>
      <c r="D83" s="34"/>
      <c r="E83" s="34"/>
      <c r="F83" s="34"/>
      <c r="G83" s="34"/>
      <c r="H83" s="35"/>
      <c r="I83" s="36"/>
    </row>
    <row r="84" spans="1:9" ht="12.75" customHeight="1">
      <c r="A84" s="44"/>
      <c r="B84" s="44"/>
      <c r="C84" s="34"/>
      <c r="D84" s="34"/>
      <c r="E84" s="34"/>
      <c r="F84" s="34"/>
      <c r="G84" s="34"/>
      <c r="H84" s="35"/>
      <c r="I84" s="36"/>
    </row>
    <row r="85" spans="1:9" ht="12.75" customHeight="1">
      <c r="A85" s="44"/>
      <c r="B85" s="44"/>
      <c r="C85" s="34"/>
      <c r="D85" s="34"/>
      <c r="E85" s="34"/>
      <c r="F85" s="34"/>
      <c r="G85" s="34"/>
      <c r="H85" s="35"/>
      <c r="I85" s="36"/>
    </row>
    <row r="86" spans="1:9" ht="12.75" customHeight="1">
      <c r="A86" s="44"/>
      <c r="B86" s="44"/>
      <c r="C86" s="34"/>
      <c r="D86" s="34"/>
      <c r="E86" s="34"/>
      <c r="F86" s="34"/>
      <c r="G86" s="34"/>
      <c r="H86" s="35"/>
      <c r="I86" s="36"/>
    </row>
    <row r="87" spans="1:9" ht="12.75" customHeight="1">
      <c r="A87" s="44"/>
      <c r="B87" s="44"/>
      <c r="C87" s="34"/>
      <c r="D87" s="34"/>
      <c r="E87" s="34"/>
      <c r="F87" s="34"/>
      <c r="G87" s="34"/>
      <c r="H87" s="35"/>
      <c r="I87" s="36"/>
    </row>
    <row r="88" spans="1:9" ht="12.75" customHeight="1">
      <c r="A88" s="44"/>
      <c r="B88" s="44"/>
      <c r="C88" s="34"/>
      <c r="D88" s="34"/>
      <c r="E88" s="34"/>
      <c r="F88" s="34"/>
      <c r="G88" s="34"/>
      <c r="H88" s="35"/>
      <c r="I88" s="36"/>
    </row>
    <row r="89" spans="1:9" ht="12.75" customHeight="1">
      <c r="A89" s="44"/>
      <c r="B89" s="44"/>
      <c r="C89" s="34"/>
      <c r="D89" s="34"/>
      <c r="E89" s="34"/>
      <c r="F89" s="34"/>
      <c r="G89" s="34"/>
      <c r="H89" s="35"/>
      <c r="I89" s="36"/>
    </row>
    <row r="90" spans="1:9" ht="12.75" customHeight="1">
      <c r="A90" s="44"/>
      <c r="B90" s="44"/>
      <c r="C90" s="34"/>
      <c r="D90" s="34"/>
      <c r="E90" s="34"/>
      <c r="F90" s="34"/>
      <c r="G90" s="34"/>
      <c r="H90" s="35"/>
      <c r="I90" s="36"/>
    </row>
    <row r="91" spans="1:9" ht="12.75" customHeight="1">
      <c r="A91" s="44"/>
      <c r="B91" s="44"/>
      <c r="C91" s="34"/>
      <c r="D91" s="34"/>
      <c r="E91" s="34"/>
      <c r="F91" s="34"/>
      <c r="G91" s="34"/>
      <c r="H91" s="35"/>
      <c r="I91" s="36"/>
    </row>
    <row r="92" spans="1:9" ht="12.75" customHeight="1">
      <c r="A92" s="44"/>
      <c r="B92" s="44"/>
      <c r="C92" s="34"/>
      <c r="D92" s="34"/>
      <c r="E92" s="34"/>
      <c r="F92" s="34"/>
      <c r="G92" s="34"/>
      <c r="H92" s="35"/>
      <c r="I92" s="36"/>
    </row>
    <row r="93" spans="1:9" ht="12.75" customHeight="1">
      <c r="A93" s="44"/>
      <c r="B93" s="44"/>
      <c r="C93" s="34"/>
      <c r="D93" s="34"/>
      <c r="E93" s="34"/>
      <c r="F93" s="34"/>
      <c r="G93" s="34"/>
      <c r="H93" s="35"/>
      <c r="I93" s="36"/>
    </row>
    <row r="94" spans="1:9" ht="12.75" customHeight="1">
      <c r="A94" s="44"/>
      <c r="B94" s="44"/>
      <c r="C94" s="34"/>
      <c r="D94" s="34"/>
      <c r="E94" s="34"/>
      <c r="F94" s="34"/>
      <c r="G94" s="34"/>
      <c r="H94" s="35"/>
      <c r="I94" s="36"/>
    </row>
    <row r="95" spans="1:9" ht="12.75" customHeight="1">
      <c r="A95" s="44"/>
      <c r="B95" s="44"/>
      <c r="C95" s="34"/>
      <c r="D95" s="34"/>
      <c r="E95" s="34"/>
      <c r="F95" s="34"/>
      <c r="G95" s="34"/>
      <c r="H95" s="35"/>
      <c r="I95" s="36"/>
    </row>
    <row r="96" spans="1:9" ht="12.75" customHeight="1">
      <c r="A96" s="44"/>
      <c r="B96" s="44"/>
      <c r="C96" s="34"/>
      <c r="D96" s="34"/>
      <c r="E96" s="34"/>
      <c r="F96" s="34"/>
      <c r="G96" s="34"/>
      <c r="H96" s="35"/>
      <c r="I96" s="36"/>
    </row>
    <row r="97" spans="1:9" ht="12.75" customHeight="1">
      <c r="A97" s="44"/>
      <c r="B97" s="44"/>
      <c r="C97" s="34"/>
      <c r="D97" s="34"/>
      <c r="E97" s="34"/>
      <c r="F97" s="34"/>
      <c r="G97" s="34"/>
      <c r="H97" s="35"/>
      <c r="I97" s="36"/>
    </row>
    <row r="98" spans="1:9" ht="12.75" customHeight="1">
      <c r="A98" s="44"/>
      <c r="B98" s="44"/>
      <c r="C98" s="34"/>
      <c r="D98" s="34"/>
      <c r="E98" s="34"/>
      <c r="F98" s="34"/>
      <c r="G98" s="34"/>
      <c r="H98" s="35"/>
      <c r="I98" s="36"/>
    </row>
    <row r="99" spans="1:9" ht="12.75" customHeight="1">
      <c r="A99" s="44"/>
      <c r="B99" s="44"/>
      <c r="C99" s="34"/>
      <c r="D99" s="34"/>
      <c r="E99" s="34"/>
      <c r="F99" s="34"/>
      <c r="G99" s="34"/>
      <c r="H99" s="35"/>
      <c r="I99" s="36"/>
    </row>
    <row r="100" spans="1:9" ht="12.75" customHeight="1">
      <c r="A100" s="44"/>
      <c r="B100" s="44"/>
      <c r="C100" s="34"/>
      <c r="D100" s="34"/>
      <c r="E100" s="34"/>
      <c r="F100" s="34"/>
      <c r="G100" s="34"/>
      <c r="H100" s="35"/>
      <c r="I100" s="36"/>
    </row>
    <row r="101" spans="1:9" ht="12.75" customHeight="1">
      <c r="A101" s="44"/>
      <c r="B101" s="44"/>
      <c r="C101" s="34"/>
      <c r="D101" s="34"/>
      <c r="E101" s="34"/>
      <c r="F101" s="34"/>
      <c r="G101" s="34"/>
      <c r="H101" s="35"/>
      <c r="I101" s="36"/>
    </row>
    <row r="102" spans="1:9" ht="12.75" customHeight="1">
      <c r="A102" s="44"/>
      <c r="B102" s="44"/>
      <c r="C102" s="34"/>
      <c r="D102" s="34"/>
      <c r="E102" s="34"/>
      <c r="F102" s="34"/>
      <c r="G102" s="34"/>
      <c r="H102" s="35"/>
      <c r="I102" s="36"/>
    </row>
    <row r="103" spans="1:9" ht="12.75" customHeight="1">
      <c r="A103" s="44"/>
      <c r="B103" s="44"/>
      <c r="C103" s="34"/>
      <c r="D103" s="34"/>
      <c r="E103" s="34"/>
      <c r="F103" s="34"/>
      <c r="G103" s="34"/>
      <c r="H103" s="35"/>
      <c r="I103" s="36"/>
    </row>
    <row r="104" spans="1:9" ht="12.75" customHeight="1">
      <c r="A104" s="44"/>
      <c r="B104" s="44"/>
      <c r="C104" s="34"/>
      <c r="D104" s="34"/>
      <c r="E104" s="34"/>
      <c r="F104" s="34"/>
      <c r="G104" s="34"/>
      <c r="H104" s="35"/>
      <c r="I104" s="36"/>
    </row>
    <row r="105" spans="1:9" ht="12.75" customHeight="1">
      <c r="A105" s="44"/>
      <c r="B105" s="44"/>
      <c r="C105" s="34"/>
      <c r="D105" s="34"/>
      <c r="E105" s="34"/>
      <c r="F105" s="34"/>
      <c r="G105" s="34"/>
      <c r="H105" s="35"/>
      <c r="I105" s="36"/>
    </row>
    <row r="106" spans="1:9" ht="12.75" customHeight="1">
      <c r="A106" s="44"/>
      <c r="B106" s="44"/>
      <c r="C106" s="34"/>
      <c r="D106" s="34"/>
      <c r="E106" s="34"/>
      <c r="F106" s="34"/>
      <c r="G106" s="34"/>
      <c r="H106" s="35"/>
      <c r="I106" s="36"/>
    </row>
    <row r="107" spans="1:9" ht="12.75" customHeight="1">
      <c r="A107" s="44"/>
      <c r="B107" s="44"/>
      <c r="C107" s="34"/>
      <c r="D107" s="34"/>
      <c r="E107" s="34"/>
      <c r="F107" s="34"/>
      <c r="G107" s="34"/>
      <c r="H107" s="35"/>
      <c r="I107" s="36"/>
    </row>
    <row r="108" spans="1:9" ht="12.75" customHeight="1">
      <c r="A108" s="44"/>
      <c r="B108" s="44"/>
      <c r="C108" s="34"/>
      <c r="D108" s="34"/>
      <c r="E108" s="34"/>
      <c r="F108" s="34"/>
      <c r="G108" s="34"/>
      <c r="H108" s="35"/>
      <c r="I108" s="36"/>
    </row>
    <row r="109" spans="1:9" ht="12.75" customHeight="1">
      <c r="A109" s="44"/>
      <c r="B109" s="44"/>
      <c r="C109" s="34"/>
      <c r="D109" s="34"/>
      <c r="E109" s="34"/>
      <c r="F109" s="34"/>
      <c r="G109" s="34"/>
      <c r="H109" s="35"/>
      <c r="I109" s="36"/>
    </row>
    <row r="110" spans="1:9" ht="12.75" customHeight="1">
      <c r="A110" s="44"/>
      <c r="B110" s="44"/>
      <c r="C110" s="34"/>
      <c r="D110" s="34"/>
      <c r="E110" s="34"/>
      <c r="F110" s="34"/>
      <c r="G110" s="34"/>
      <c r="H110" s="35"/>
      <c r="I110" s="36"/>
    </row>
    <row r="111" spans="1:9" ht="12.75" customHeight="1">
      <c r="A111" s="44"/>
      <c r="B111" s="44"/>
      <c r="C111" s="34"/>
      <c r="D111" s="34"/>
      <c r="E111" s="34"/>
      <c r="F111" s="34"/>
      <c r="G111" s="34"/>
      <c r="H111" s="35"/>
      <c r="I111" s="36"/>
    </row>
    <row r="112" spans="1:9" ht="12.75" customHeight="1">
      <c r="A112" s="44"/>
      <c r="B112" s="44"/>
      <c r="C112" s="34"/>
      <c r="D112" s="34"/>
      <c r="E112" s="34"/>
      <c r="F112" s="34"/>
      <c r="G112" s="34"/>
      <c r="H112" s="35"/>
      <c r="I112" s="36"/>
    </row>
    <row r="113" spans="1:9" ht="12.75" customHeight="1">
      <c r="A113" s="44"/>
      <c r="B113" s="44"/>
      <c r="C113" s="34"/>
      <c r="D113" s="34"/>
      <c r="E113" s="34"/>
      <c r="F113" s="34"/>
      <c r="G113" s="34"/>
      <c r="H113" s="35"/>
      <c r="I113" s="36"/>
    </row>
    <row r="114" spans="1:9" ht="12.75" customHeight="1">
      <c r="A114" s="44"/>
      <c r="B114" s="44"/>
      <c r="C114" s="34"/>
      <c r="D114" s="34"/>
      <c r="E114" s="34"/>
      <c r="F114" s="34"/>
      <c r="G114" s="34"/>
      <c r="H114" s="35"/>
      <c r="I114" s="36"/>
    </row>
    <row r="115" spans="1:9" ht="12.75" customHeight="1">
      <c r="A115" s="44"/>
      <c r="B115" s="44"/>
      <c r="C115" s="34"/>
      <c r="D115" s="34"/>
      <c r="E115" s="34"/>
      <c r="F115" s="34"/>
      <c r="G115" s="34"/>
      <c r="H115" s="35"/>
      <c r="I115" s="36"/>
    </row>
    <row r="116" spans="1:9" ht="12.75" customHeight="1">
      <c r="A116" s="44"/>
      <c r="B116" s="44"/>
      <c r="C116" s="34"/>
      <c r="D116" s="34"/>
      <c r="E116" s="34"/>
      <c r="F116" s="34"/>
      <c r="G116" s="34"/>
      <c r="H116" s="35"/>
      <c r="I116" s="36"/>
    </row>
    <row r="117" spans="1:9" ht="12.75" customHeight="1">
      <c r="A117" s="44"/>
      <c r="B117" s="44"/>
      <c r="C117" s="34"/>
      <c r="D117" s="34"/>
      <c r="E117" s="34"/>
      <c r="F117" s="34"/>
      <c r="G117" s="34"/>
      <c r="H117" s="35"/>
      <c r="I117" s="36"/>
    </row>
    <row r="118" spans="1:9" ht="12.75" customHeight="1">
      <c r="A118" s="44"/>
      <c r="B118" s="44"/>
      <c r="C118" s="34"/>
      <c r="D118" s="34"/>
      <c r="E118" s="34"/>
      <c r="F118" s="34"/>
      <c r="G118" s="34"/>
      <c r="H118" s="35"/>
      <c r="I118" s="36"/>
    </row>
    <row r="119" spans="1:9" ht="12.75" customHeight="1">
      <c r="A119" s="44"/>
      <c r="B119" s="44"/>
      <c r="C119" s="34"/>
      <c r="D119" s="34"/>
      <c r="E119" s="34"/>
      <c r="F119" s="34"/>
      <c r="G119" s="34"/>
      <c r="H119" s="35"/>
      <c r="I119" s="36"/>
    </row>
    <row r="120" spans="1:9" ht="12.75" customHeight="1">
      <c r="A120" s="44"/>
      <c r="B120" s="44"/>
      <c r="C120" s="34"/>
      <c r="D120" s="34"/>
      <c r="E120" s="34"/>
      <c r="F120" s="34"/>
      <c r="G120" s="34"/>
      <c r="H120" s="35"/>
      <c r="I120" s="36"/>
    </row>
    <row r="121" spans="1:9" ht="12.75" customHeight="1">
      <c r="A121" s="44"/>
      <c r="B121" s="44"/>
      <c r="C121" s="34"/>
      <c r="D121" s="34"/>
      <c r="E121" s="34"/>
      <c r="F121" s="34"/>
      <c r="G121" s="34"/>
      <c r="H121" s="35"/>
      <c r="I121" s="36"/>
    </row>
    <row r="122" spans="1:9" ht="12.75" customHeight="1">
      <c r="A122" s="44"/>
      <c r="B122" s="44"/>
      <c r="C122" s="34"/>
      <c r="D122" s="34"/>
      <c r="E122" s="34"/>
      <c r="F122" s="34"/>
      <c r="G122" s="34"/>
      <c r="H122" s="35"/>
      <c r="I122" s="36"/>
    </row>
    <row r="123" spans="1:9" ht="12.75" customHeight="1">
      <c r="A123" s="44"/>
      <c r="B123" s="44"/>
      <c r="C123" s="34"/>
      <c r="D123" s="34"/>
      <c r="E123" s="34"/>
      <c r="F123" s="34"/>
      <c r="G123" s="34"/>
      <c r="H123" s="35"/>
      <c r="I123" s="36"/>
    </row>
    <row r="124" spans="1:9" ht="12.75" customHeight="1">
      <c r="A124" s="44"/>
      <c r="B124" s="44"/>
      <c r="C124" s="34"/>
      <c r="D124" s="34"/>
      <c r="E124" s="34"/>
      <c r="F124" s="34"/>
      <c r="G124" s="34"/>
      <c r="H124" s="35"/>
      <c r="I124" s="36"/>
    </row>
    <row r="125" spans="1:9" ht="12.75" customHeight="1">
      <c r="A125" s="44"/>
      <c r="B125" s="44"/>
      <c r="C125" s="34"/>
      <c r="D125" s="34"/>
      <c r="E125" s="34"/>
      <c r="F125" s="34"/>
      <c r="G125" s="34"/>
      <c r="H125" s="35"/>
      <c r="I125" s="36"/>
    </row>
    <row r="126" spans="1:9" ht="12.75" customHeight="1">
      <c r="A126" s="44"/>
      <c r="B126" s="44"/>
      <c r="C126" s="34"/>
      <c r="D126" s="34"/>
      <c r="E126" s="34"/>
      <c r="F126" s="34"/>
      <c r="G126" s="34"/>
      <c r="H126" s="35"/>
      <c r="I126" s="36"/>
    </row>
    <row r="127" spans="1:9" ht="12.75" customHeight="1">
      <c r="A127" s="44"/>
      <c r="B127" s="44"/>
      <c r="C127" s="34"/>
      <c r="D127" s="34"/>
      <c r="E127" s="34"/>
      <c r="F127" s="34"/>
      <c r="G127" s="34"/>
      <c r="H127" s="35"/>
      <c r="I127" s="36"/>
    </row>
    <row r="128" spans="1:9" ht="12.75" customHeight="1">
      <c r="A128" s="44"/>
      <c r="B128" s="44"/>
      <c r="C128" s="34"/>
      <c r="D128" s="34"/>
      <c r="E128" s="34"/>
      <c r="F128" s="34"/>
      <c r="G128" s="34"/>
      <c r="H128" s="35"/>
      <c r="I128" s="36"/>
    </row>
    <row r="129" spans="1:9" ht="12.75" customHeight="1">
      <c r="A129" s="44"/>
      <c r="B129" s="44"/>
      <c r="C129" s="34"/>
      <c r="D129" s="34"/>
      <c r="E129" s="34"/>
      <c r="F129" s="34"/>
      <c r="G129" s="34"/>
      <c r="H129" s="35"/>
      <c r="I129" s="36"/>
    </row>
    <row r="130" spans="1:9" ht="12.75" customHeight="1">
      <c r="A130" s="44"/>
      <c r="B130" s="44"/>
      <c r="C130" s="34"/>
      <c r="D130" s="34"/>
      <c r="E130" s="34"/>
      <c r="F130" s="34"/>
      <c r="G130" s="34"/>
      <c r="H130" s="35"/>
      <c r="I130" s="36"/>
    </row>
    <row r="131" spans="1:9" ht="12.75" customHeight="1">
      <c r="A131" s="44"/>
      <c r="B131" s="44"/>
      <c r="C131" s="34"/>
      <c r="D131" s="34"/>
      <c r="E131" s="34"/>
      <c r="F131" s="34"/>
      <c r="G131" s="34"/>
      <c r="H131" s="35"/>
      <c r="I131" s="36"/>
    </row>
    <row r="132" spans="1:9" ht="12.75" customHeight="1">
      <c r="A132" s="44"/>
      <c r="B132" s="44"/>
      <c r="C132" s="34"/>
      <c r="D132" s="34"/>
      <c r="E132" s="34"/>
      <c r="F132" s="34"/>
      <c r="G132" s="34"/>
      <c r="H132" s="35"/>
      <c r="I132" s="36"/>
    </row>
    <row r="133" spans="1:9" ht="12.75" customHeight="1">
      <c r="A133" s="44"/>
      <c r="B133" s="44"/>
      <c r="C133" s="34"/>
      <c r="D133" s="34"/>
      <c r="E133" s="34"/>
      <c r="F133" s="34"/>
      <c r="G133" s="34"/>
      <c r="H133" s="35"/>
      <c r="I133" s="36"/>
    </row>
    <row r="134" spans="1:9" ht="12.75" customHeight="1">
      <c r="A134" s="44"/>
      <c r="B134" s="44"/>
      <c r="C134" s="34"/>
      <c r="D134" s="34"/>
      <c r="E134" s="34"/>
      <c r="F134" s="34"/>
      <c r="G134" s="34"/>
      <c r="H134" s="35"/>
      <c r="I134" s="36"/>
    </row>
    <row r="135" spans="1:9" ht="12.75" customHeight="1">
      <c r="A135" s="44"/>
      <c r="B135" s="44"/>
      <c r="C135" s="34"/>
      <c r="D135" s="34"/>
      <c r="E135" s="34"/>
      <c r="F135" s="34"/>
      <c r="G135" s="34"/>
      <c r="H135" s="35"/>
      <c r="I135" s="36"/>
    </row>
    <row r="136" spans="1:9" ht="12.75" customHeight="1">
      <c r="A136" s="44"/>
      <c r="B136" s="44"/>
      <c r="C136" s="34"/>
      <c r="D136" s="34"/>
      <c r="E136" s="34"/>
      <c r="F136" s="34"/>
      <c r="G136" s="34"/>
      <c r="H136" s="35"/>
      <c r="I136" s="36"/>
    </row>
    <row r="137" spans="1:9" ht="12.75" customHeight="1">
      <c r="A137" s="44"/>
      <c r="B137" s="44"/>
      <c r="C137" s="34"/>
      <c r="D137" s="34"/>
      <c r="E137" s="34"/>
      <c r="F137" s="34"/>
      <c r="G137" s="34"/>
      <c r="H137" s="35"/>
      <c r="I137" s="36"/>
    </row>
    <row r="138" spans="1:9" ht="12.75" customHeight="1">
      <c r="A138" s="44"/>
      <c r="B138" s="44"/>
      <c r="C138" s="34"/>
      <c r="D138" s="34"/>
      <c r="E138" s="34"/>
      <c r="F138" s="34"/>
      <c r="G138" s="34"/>
      <c r="H138" s="35"/>
      <c r="I138" s="36"/>
    </row>
    <row r="139" spans="1:9" ht="12.75" customHeight="1">
      <c r="A139" s="44"/>
      <c r="B139" s="44"/>
      <c r="C139" s="34"/>
      <c r="D139" s="34"/>
      <c r="E139" s="34"/>
      <c r="F139" s="34"/>
      <c r="G139" s="34"/>
      <c r="H139" s="35"/>
      <c r="I139" s="36"/>
    </row>
    <row r="140" spans="1:9" ht="12.75" customHeight="1">
      <c r="A140" s="44"/>
      <c r="B140" s="44"/>
      <c r="C140" s="34"/>
      <c r="D140" s="34"/>
      <c r="E140" s="34"/>
      <c r="F140" s="34"/>
      <c r="G140" s="34"/>
      <c r="H140" s="35"/>
      <c r="I140" s="36"/>
    </row>
    <row r="141" spans="1:9" ht="12.75" customHeight="1">
      <c r="A141" s="44"/>
      <c r="B141" s="44"/>
      <c r="C141" s="34"/>
      <c r="D141" s="34"/>
      <c r="E141" s="34"/>
      <c r="F141" s="34"/>
      <c r="G141" s="34"/>
      <c r="H141" s="35"/>
      <c r="I141" s="36"/>
    </row>
    <row r="142" spans="1:9" ht="12.75" customHeight="1">
      <c r="A142" s="44"/>
      <c r="B142" s="44"/>
      <c r="C142" s="34"/>
      <c r="D142" s="34"/>
      <c r="E142" s="34"/>
      <c r="F142" s="34"/>
      <c r="G142" s="34"/>
      <c r="H142" s="35"/>
      <c r="I142" s="36"/>
    </row>
    <row r="143" spans="1:9" ht="12.75" customHeight="1">
      <c r="A143" s="44"/>
      <c r="B143" s="44"/>
      <c r="C143" s="34"/>
      <c r="D143" s="34"/>
      <c r="E143" s="34"/>
      <c r="F143" s="34"/>
      <c r="G143" s="34"/>
      <c r="H143" s="35"/>
      <c r="I143" s="36"/>
    </row>
    <row r="144" spans="1:9" ht="12.75" customHeight="1">
      <c r="A144" s="44"/>
      <c r="B144" s="44"/>
      <c r="C144" s="34"/>
      <c r="D144" s="34"/>
      <c r="E144" s="34"/>
      <c r="F144" s="34"/>
      <c r="G144" s="34"/>
      <c r="H144" s="35"/>
      <c r="I144" s="36"/>
    </row>
    <row r="145" spans="1:9" ht="12.75" customHeight="1">
      <c r="A145" s="44"/>
      <c r="B145" s="44"/>
      <c r="C145" s="34"/>
      <c r="D145" s="34"/>
      <c r="E145" s="34"/>
      <c r="F145" s="34"/>
      <c r="G145" s="34"/>
      <c r="H145" s="35"/>
      <c r="I145" s="36"/>
    </row>
    <row r="146" spans="1:9" ht="12.75" customHeight="1">
      <c r="A146" s="44"/>
      <c r="B146" s="44"/>
      <c r="C146" s="34"/>
      <c r="D146" s="34"/>
      <c r="E146" s="34"/>
      <c r="F146" s="34"/>
      <c r="G146" s="34"/>
      <c r="H146" s="35"/>
      <c r="I146" s="36"/>
    </row>
    <row r="147" spans="1:9" ht="12.75" customHeight="1">
      <c r="A147" s="44"/>
      <c r="B147" s="44"/>
      <c r="C147" s="34"/>
      <c r="D147" s="34"/>
      <c r="E147" s="34"/>
      <c r="F147" s="34"/>
      <c r="G147" s="34"/>
      <c r="H147" s="35"/>
      <c r="I147" s="36"/>
    </row>
    <row r="148" spans="1:9" ht="12.75" customHeight="1">
      <c r="A148" s="44"/>
      <c r="B148" s="44"/>
      <c r="C148" s="34"/>
      <c r="D148" s="34"/>
      <c r="E148" s="34"/>
      <c r="F148" s="34"/>
      <c r="G148" s="34"/>
      <c r="H148" s="35"/>
      <c r="I148" s="36"/>
    </row>
    <row r="149" spans="1:9" ht="12.75" customHeight="1">
      <c r="A149" s="44"/>
      <c r="B149" s="44"/>
      <c r="C149" s="34"/>
      <c r="D149" s="34"/>
      <c r="E149" s="34"/>
      <c r="F149" s="34"/>
      <c r="G149" s="34"/>
      <c r="H149" s="35"/>
      <c r="I149" s="36"/>
    </row>
    <row r="150" spans="1:9" ht="12.75" customHeight="1">
      <c r="A150" s="44"/>
      <c r="B150" s="44"/>
      <c r="C150" s="34"/>
      <c r="D150" s="34"/>
      <c r="E150" s="34"/>
      <c r="F150" s="34"/>
      <c r="G150" s="34"/>
      <c r="H150" s="35"/>
      <c r="I150" s="36"/>
    </row>
    <row r="151" spans="1:9" ht="12.75" customHeight="1">
      <c r="A151" s="44"/>
      <c r="B151" s="44"/>
      <c r="C151" s="34"/>
      <c r="D151" s="34"/>
      <c r="E151" s="34"/>
      <c r="F151" s="34"/>
      <c r="G151" s="34"/>
      <c r="H151" s="35"/>
      <c r="I151" s="36"/>
    </row>
    <row r="152" spans="1:9" ht="12.75" customHeight="1">
      <c r="A152" s="44"/>
      <c r="B152" s="44"/>
      <c r="C152" s="34"/>
      <c r="D152" s="34"/>
      <c r="E152" s="34"/>
      <c r="F152" s="34"/>
      <c r="G152" s="34"/>
      <c r="H152" s="35"/>
      <c r="I152" s="36"/>
    </row>
    <row r="153" spans="1:9" ht="12.75" customHeight="1">
      <c r="A153" s="44"/>
      <c r="B153" s="44"/>
      <c r="C153" s="34"/>
      <c r="D153" s="34"/>
      <c r="E153" s="34"/>
      <c r="F153" s="34"/>
      <c r="G153" s="34"/>
      <c r="H153" s="35"/>
      <c r="I153" s="36"/>
    </row>
    <row r="154" spans="1:9" ht="12.75" customHeight="1">
      <c r="A154" s="44"/>
      <c r="B154" s="44"/>
      <c r="C154" s="34"/>
      <c r="D154" s="34"/>
      <c r="E154" s="34"/>
      <c r="F154" s="34"/>
      <c r="G154" s="34"/>
      <c r="H154" s="35"/>
      <c r="I154" s="36"/>
    </row>
    <row r="155" spans="1:9" ht="12.75" customHeight="1">
      <c r="A155" s="44"/>
      <c r="B155" s="44"/>
      <c r="C155" s="34"/>
      <c r="D155" s="34"/>
      <c r="E155" s="34"/>
      <c r="F155" s="34"/>
      <c r="G155" s="34"/>
      <c r="H155" s="35"/>
      <c r="I155" s="36"/>
    </row>
    <row r="156" spans="1:9" ht="12.75" customHeight="1">
      <c r="A156" s="44"/>
      <c r="B156" s="44"/>
      <c r="C156" s="34"/>
      <c r="D156" s="34"/>
      <c r="E156" s="34"/>
      <c r="F156" s="34"/>
      <c r="G156" s="34"/>
      <c r="H156" s="35"/>
      <c r="I156" s="36"/>
    </row>
    <row r="157" spans="1:9" ht="12.75" customHeight="1">
      <c r="A157" s="44"/>
      <c r="B157" s="44"/>
      <c r="C157" s="34"/>
      <c r="D157" s="34"/>
      <c r="E157" s="34"/>
      <c r="F157" s="34"/>
      <c r="G157" s="34"/>
      <c r="H157" s="35"/>
      <c r="I157" s="36"/>
    </row>
    <row r="158" spans="1:9" ht="12.75" customHeight="1">
      <c r="A158" s="44"/>
      <c r="B158" s="44"/>
      <c r="C158" s="34"/>
      <c r="D158" s="34"/>
      <c r="E158" s="34"/>
      <c r="F158" s="34"/>
      <c r="G158" s="34"/>
      <c r="H158" s="35"/>
      <c r="I158" s="36"/>
    </row>
    <row r="159" spans="1:9" ht="12.75" customHeight="1">
      <c r="A159" s="44"/>
      <c r="B159" s="44"/>
      <c r="C159" s="34"/>
      <c r="D159" s="34"/>
      <c r="E159" s="34"/>
      <c r="F159" s="34"/>
      <c r="G159" s="34"/>
      <c r="H159" s="35"/>
      <c r="I159" s="36"/>
    </row>
    <row r="160" spans="1:9" ht="12.75" customHeight="1">
      <c r="A160" s="44"/>
      <c r="B160" s="44"/>
      <c r="C160" s="34"/>
      <c r="D160" s="34"/>
      <c r="E160" s="34"/>
      <c r="F160" s="34"/>
      <c r="G160" s="34"/>
      <c r="H160" s="35"/>
      <c r="I160" s="36"/>
    </row>
    <row r="161" spans="1:9" ht="12.75" customHeight="1">
      <c r="A161" s="44"/>
      <c r="B161" s="44"/>
      <c r="C161" s="34"/>
      <c r="D161" s="34"/>
      <c r="E161" s="34"/>
      <c r="F161" s="34"/>
      <c r="G161" s="34"/>
      <c r="H161" s="35"/>
      <c r="I161" s="36"/>
    </row>
    <row r="162" spans="1:9" ht="12.75" customHeight="1">
      <c r="A162" s="44"/>
      <c r="B162" s="44"/>
      <c r="C162" s="34"/>
      <c r="D162" s="34"/>
      <c r="E162" s="34"/>
      <c r="F162" s="34"/>
      <c r="G162" s="34"/>
      <c r="H162" s="35"/>
      <c r="I162" s="36"/>
    </row>
    <row r="163" spans="1:9" ht="12.75" customHeight="1">
      <c r="A163" s="44"/>
      <c r="B163" s="44"/>
      <c r="C163" s="34"/>
      <c r="D163" s="34"/>
      <c r="E163" s="34"/>
      <c r="F163" s="34"/>
      <c r="G163" s="34"/>
      <c r="H163" s="35"/>
      <c r="I163" s="36"/>
    </row>
    <row r="164" spans="1:9" ht="12.75" customHeight="1">
      <c r="A164" s="44"/>
      <c r="B164" s="44"/>
      <c r="C164" s="34"/>
      <c r="D164" s="34"/>
      <c r="E164" s="34"/>
      <c r="F164" s="34"/>
      <c r="G164" s="34"/>
      <c r="H164" s="35"/>
      <c r="I164" s="36"/>
    </row>
    <row r="165" spans="1:9" ht="12.75" customHeight="1">
      <c r="A165" s="44"/>
      <c r="B165" s="44"/>
      <c r="C165" s="34"/>
      <c r="D165" s="34"/>
      <c r="E165" s="34"/>
      <c r="F165" s="34"/>
      <c r="G165" s="34"/>
      <c r="H165" s="35"/>
      <c r="I165" s="36"/>
    </row>
    <row r="166" spans="1:9" ht="12.75" customHeight="1">
      <c r="A166" s="44"/>
      <c r="B166" s="44"/>
      <c r="C166" s="34"/>
      <c r="D166" s="34"/>
      <c r="E166" s="34"/>
      <c r="F166" s="34"/>
      <c r="G166" s="34"/>
      <c r="H166" s="35"/>
      <c r="I166" s="36"/>
    </row>
    <row r="167" spans="1:9" ht="12.75" customHeight="1">
      <c r="A167" s="44"/>
      <c r="B167" s="44"/>
      <c r="C167" s="34"/>
      <c r="D167" s="34"/>
      <c r="E167" s="34"/>
      <c r="F167" s="34"/>
      <c r="G167" s="34"/>
      <c r="H167" s="35"/>
      <c r="I167" s="36"/>
    </row>
    <row r="168" spans="1:9" ht="12.75" customHeight="1">
      <c r="A168" s="44"/>
      <c r="B168" s="44"/>
      <c r="C168" s="34"/>
      <c r="D168" s="34"/>
      <c r="E168" s="34"/>
      <c r="F168" s="34"/>
      <c r="G168" s="34"/>
      <c r="H168" s="35"/>
      <c r="I168" s="36"/>
    </row>
    <row r="169" spans="1:9" ht="12.75" customHeight="1">
      <c r="A169" s="44"/>
      <c r="B169" s="44"/>
      <c r="C169" s="34"/>
      <c r="D169" s="34"/>
      <c r="E169" s="34"/>
      <c r="F169" s="34"/>
      <c r="G169" s="34"/>
      <c r="H169" s="35"/>
      <c r="I169" s="36"/>
    </row>
    <row r="170" spans="1:9" ht="12.75" customHeight="1">
      <c r="A170" s="44"/>
      <c r="B170" s="44"/>
      <c r="C170" s="34"/>
      <c r="D170" s="34"/>
      <c r="E170" s="34"/>
      <c r="F170" s="34"/>
      <c r="G170" s="34"/>
      <c r="H170" s="35"/>
      <c r="I170" s="36"/>
    </row>
    <row r="171" spans="1:9" ht="12.75" customHeight="1">
      <c r="A171" s="44"/>
      <c r="B171" s="44"/>
      <c r="C171" s="34"/>
      <c r="D171" s="34"/>
      <c r="E171" s="34"/>
      <c r="F171" s="34"/>
      <c r="G171" s="34"/>
      <c r="H171" s="35"/>
      <c r="I171" s="36"/>
    </row>
    <row r="172" spans="1:9" ht="12.75" customHeight="1">
      <c r="A172" s="44"/>
      <c r="B172" s="44"/>
      <c r="C172" s="34"/>
      <c r="D172" s="34"/>
      <c r="E172" s="34"/>
      <c r="F172" s="34"/>
      <c r="G172" s="34"/>
      <c r="H172" s="35"/>
      <c r="I172" s="36"/>
    </row>
    <row r="173" spans="1:9" ht="12.75" customHeight="1">
      <c r="A173" s="44"/>
      <c r="B173" s="44"/>
      <c r="C173" s="34"/>
      <c r="D173" s="34"/>
      <c r="E173" s="34"/>
      <c r="F173" s="34"/>
      <c r="G173" s="34"/>
      <c r="H173" s="35"/>
      <c r="I173" s="36"/>
    </row>
    <row r="174" spans="1:9" ht="12.75" customHeight="1">
      <c r="A174" s="44"/>
      <c r="B174" s="44"/>
      <c r="C174" s="34"/>
      <c r="D174" s="34"/>
      <c r="E174" s="34"/>
      <c r="F174" s="34"/>
      <c r="G174" s="34"/>
      <c r="H174" s="35"/>
      <c r="I174" s="36"/>
    </row>
    <row r="175" spans="1:9" ht="12.75" customHeight="1">
      <c r="A175" s="44"/>
      <c r="B175" s="44"/>
      <c r="C175" s="34"/>
      <c r="D175" s="34"/>
      <c r="E175" s="34"/>
      <c r="F175" s="34"/>
      <c r="G175" s="34"/>
      <c r="H175" s="35"/>
      <c r="I175" s="36"/>
    </row>
    <row r="176" spans="1:9" ht="12.75" customHeight="1">
      <c r="A176" s="44"/>
      <c r="B176" s="44"/>
      <c r="C176" s="34"/>
      <c r="D176" s="34"/>
      <c r="E176" s="34"/>
      <c r="F176" s="34"/>
      <c r="G176" s="34"/>
      <c r="H176" s="35"/>
      <c r="I176" s="36"/>
    </row>
    <row r="177" spans="1:9" ht="12.75" customHeight="1">
      <c r="A177" s="44"/>
      <c r="B177" s="44"/>
      <c r="C177" s="34"/>
      <c r="D177" s="34"/>
      <c r="E177" s="34"/>
      <c r="F177" s="34"/>
      <c r="G177" s="34"/>
      <c r="H177" s="35"/>
      <c r="I177" s="36"/>
    </row>
    <row r="178" spans="1:9" ht="12.75" customHeight="1">
      <c r="A178" s="44"/>
      <c r="B178" s="44"/>
      <c r="C178" s="34"/>
      <c r="D178" s="34"/>
      <c r="E178" s="34"/>
      <c r="F178" s="34"/>
      <c r="G178" s="34"/>
      <c r="H178" s="35"/>
      <c r="I178" s="36"/>
    </row>
    <row r="179" spans="1:9" ht="12.75" customHeight="1">
      <c r="A179" s="44"/>
      <c r="B179" s="44"/>
      <c r="C179" s="34"/>
      <c r="D179" s="34"/>
      <c r="E179" s="34"/>
      <c r="F179" s="34"/>
      <c r="G179" s="34"/>
      <c r="H179" s="35"/>
      <c r="I179" s="36"/>
    </row>
    <row r="180" spans="1:9" ht="12.75" customHeight="1">
      <c r="A180" s="44"/>
      <c r="B180" s="44"/>
      <c r="C180" s="34"/>
      <c r="D180" s="34"/>
      <c r="E180" s="34"/>
      <c r="F180" s="34"/>
      <c r="G180" s="34"/>
      <c r="H180" s="35"/>
      <c r="I180" s="36"/>
    </row>
    <row r="181" spans="1:9" ht="12.75" customHeight="1">
      <c r="A181" s="44"/>
      <c r="B181" s="44"/>
      <c r="C181" s="34"/>
      <c r="D181" s="34"/>
      <c r="E181" s="34"/>
      <c r="F181" s="34"/>
      <c r="G181" s="34"/>
      <c r="H181" s="35"/>
      <c r="I181" s="36"/>
    </row>
    <row r="182" spans="1:9" ht="12.75" customHeight="1">
      <c r="A182" s="44"/>
      <c r="B182" s="44"/>
      <c r="C182" s="34"/>
      <c r="D182" s="34"/>
      <c r="E182" s="34"/>
      <c r="F182" s="34"/>
      <c r="G182" s="34"/>
      <c r="H182" s="35"/>
      <c r="I182" s="36"/>
    </row>
    <row r="183" spans="1:9" ht="12.75" customHeight="1">
      <c r="A183" s="44"/>
      <c r="B183" s="44"/>
      <c r="C183" s="34"/>
      <c r="D183" s="34"/>
      <c r="E183" s="34"/>
      <c r="F183" s="34"/>
      <c r="G183" s="34"/>
      <c r="H183" s="35"/>
      <c r="I183" s="36"/>
    </row>
    <row r="184" spans="1:9" ht="12.75" customHeight="1">
      <c r="A184" s="44"/>
      <c r="B184" s="44"/>
      <c r="C184" s="34"/>
      <c r="D184" s="34"/>
      <c r="E184" s="34"/>
      <c r="F184" s="34"/>
      <c r="G184" s="34"/>
      <c r="H184" s="35"/>
      <c r="I184" s="36"/>
    </row>
    <row r="185" spans="1:9" ht="12.75" customHeight="1">
      <c r="A185" s="44"/>
      <c r="B185" s="44"/>
      <c r="C185" s="34"/>
      <c r="D185" s="34"/>
      <c r="E185" s="34"/>
      <c r="F185" s="34"/>
      <c r="G185" s="34"/>
      <c r="H185" s="35"/>
      <c r="I185" s="36"/>
    </row>
    <row r="186" spans="1:9" ht="12.75" customHeight="1">
      <c r="A186" s="44"/>
      <c r="B186" s="44"/>
      <c r="C186" s="34"/>
      <c r="D186" s="34"/>
      <c r="E186" s="34"/>
      <c r="F186" s="34"/>
      <c r="G186" s="34"/>
      <c r="H186" s="35"/>
      <c r="I186" s="36"/>
    </row>
    <row r="187" spans="1:9" ht="12.75" customHeight="1">
      <c r="A187" s="44"/>
      <c r="B187" s="44"/>
      <c r="C187" s="34"/>
      <c r="D187" s="34"/>
      <c r="E187" s="34"/>
      <c r="F187" s="34"/>
      <c r="G187" s="34"/>
      <c r="H187" s="35"/>
      <c r="I187" s="36"/>
    </row>
    <row r="188" spans="1:9" ht="12.75" customHeight="1">
      <c r="A188" s="44"/>
      <c r="B188" s="44"/>
      <c r="C188" s="34"/>
      <c r="D188" s="34"/>
      <c r="E188" s="34"/>
      <c r="F188" s="34"/>
      <c r="G188" s="34"/>
      <c r="H188" s="35"/>
      <c r="I188" s="36"/>
    </row>
    <row r="189" spans="1:9" ht="12.75" customHeight="1">
      <c r="A189" s="44"/>
      <c r="B189" s="44"/>
      <c r="C189" s="34"/>
      <c r="D189" s="34"/>
      <c r="E189" s="34"/>
      <c r="F189" s="34"/>
      <c r="G189" s="34"/>
      <c r="H189" s="35"/>
      <c r="I189" s="36"/>
    </row>
    <row r="190" spans="1:9" ht="12.75" customHeight="1">
      <c r="A190" s="44"/>
      <c r="B190" s="44"/>
      <c r="C190" s="34"/>
      <c r="D190" s="34"/>
      <c r="E190" s="34"/>
      <c r="F190" s="34"/>
      <c r="G190" s="34"/>
      <c r="H190" s="35"/>
      <c r="I190" s="36"/>
    </row>
    <row r="191" spans="1:9" ht="12.75" customHeight="1">
      <c r="A191" s="44"/>
      <c r="B191" s="44"/>
      <c r="C191" s="34"/>
      <c r="D191" s="34"/>
      <c r="E191" s="34"/>
      <c r="F191" s="34"/>
      <c r="G191" s="34"/>
      <c r="H191" s="35"/>
      <c r="I191" s="36"/>
    </row>
    <row r="192" spans="1:9" ht="12.75" customHeight="1">
      <c r="A192" s="44"/>
      <c r="B192" s="44"/>
      <c r="C192" s="34"/>
      <c r="D192" s="34"/>
      <c r="E192" s="34"/>
      <c r="F192" s="34"/>
      <c r="G192" s="34"/>
      <c r="H192" s="35"/>
      <c r="I192" s="36"/>
    </row>
    <row r="193" spans="1:9" ht="12.75" customHeight="1">
      <c r="A193" s="44"/>
      <c r="B193" s="44"/>
      <c r="C193" s="34"/>
      <c r="D193" s="34"/>
      <c r="E193" s="34"/>
      <c r="F193" s="34"/>
      <c r="G193" s="34"/>
      <c r="H193" s="35"/>
      <c r="I193" s="36"/>
    </row>
    <row r="194" spans="1:9" ht="12.75" customHeight="1">
      <c r="A194" s="44"/>
      <c r="B194" s="44"/>
      <c r="C194" s="34"/>
      <c r="D194" s="34"/>
      <c r="E194" s="34"/>
      <c r="F194" s="34"/>
      <c r="G194" s="34"/>
      <c r="H194" s="35"/>
      <c r="I194" s="36"/>
    </row>
    <row r="195" spans="1:9" ht="12.75" customHeight="1">
      <c r="A195" s="44"/>
      <c r="B195" s="44"/>
      <c r="C195" s="34"/>
      <c r="D195" s="34"/>
      <c r="E195" s="34"/>
      <c r="F195" s="34"/>
      <c r="G195" s="34"/>
      <c r="H195" s="35"/>
      <c r="I195" s="36"/>
    </row>
    <row r="196" spans="1:9" ht="12.75" customHeight="1">
      <c r="A196" s="44"/>
      <c r="B196" s="44"/>
      <c r="C196" s="34"/>
      <c r="D196" s="34"/>
      <c r="E196" s="34"/>
      <c r="F196" s="34"/>
      <c r="G196" s="34"/>
      <c r="H196" s="35"/>
      <c r="I196" s="36"/>
    </row>
    <row r="197" spans="1:9" ht="12.75" customHeight="1">
      <c r="A197" s="44"/>
      <c r="B197" s="44"/>
      <c r="C197" s="34"/>
      <c r="D197" s="34"/>
      <c r="E197" s="34"/>
      <c r="F197" s="34"/>
      <c r="G197" s="34"/>
      <c r="H197" s="35"/>
      <c r="I197" s="36"/>
    </row>
    <row r="198" spans="1:9" ht="12.75" customHeight="1">
      <c r="A198" s="44"/>
      <c r="B198" s="44"/>
      <c r="C198" s="34"/>
      <c r="D198" s="34"/>
      <c r="E198" s="34"/>
      <c r="F198" s="34"/>
      <c r="G198" s="34"/>
      <c r="H198" s="35"/>
      <c r="I198" s="36"/>
    </row>
    <row r="199" spans="1:9" ht="12.75" customHeight="1">
      <c r="A199" s="44"/>
      <c r="B199" s="44"/>
      <c r="C199" s="34"/>
      <c r="D199" s="34"/>
      <c r="E199" s="34"/>
      <c r="F199" s="34"/>
      <c r="G199" s="34"/>
      <c r="H199" s="35"/>
      <c r="I199" s="36"/>
    </row>
    <row r="200" spans="1:9" ht="12.75" customHeight="1">
      <c r="A200" s="44"/>
      <c r="B200" s="44"/>
      <c r="C200" s="34"/>
      <c r="D200" s="34"/>
      <c r="E200" s="34"/>
      <c r="F200" s="34"/>
      <c r="G200" s="34"/>
      <c r="H200" s="35"/>
      <c r="I200" s="36"/>
    </row>
    <row r="201" spans="1:9" ht="12.75" customHeight="1">
      <c r="A201" s="44"/>
      <c r="B201" s="44"/>
      <c r="C201" s="34"/>
      <c r="D201" s="34"/>
      <c r="E201" s="34"/>
      <c r="F201" s="34"/>
      <c r="G201" s="34"/>
      <c r="H201" s="35"/>
      <c r="I201" s="36"/>
    </row>
    <row r="202" spans="1:9" ht="12.75" customHeight="1">
      <c r="A202" s="44"/>
      <c r="B202" s="44"/>
      <c r="C202" s="34"/>
      <c r="D202" s="34"/>
      <c r="E202" s="34"/>
      <c r="F202" s="34"/>
      <c r="G202" s="34"/>
      <c r="H202" s="35"/>
      <c r="I202" s="36"/>
    </row>
    <row r="203" spans="1:9" ht="12.75" customHeight="1">
      <c r="A203" s="44"/>
      <c r="B203" s="44"/>
      <c r="C203" s="34"/>
      <c r="D203" s="34"/>
      <c r="E203" s="34"/>
      <c r="F203" s="34"/>
      <c r="G203" s="34"/>
      <c r="H203" s="35"/>
      <c r="I203" s="36"/>
    </row>
    <row r="204" spans="1:9" ht="12.75" customHeight="1">
      <c r="A204" s="44"/>
      <c r="B204" s="44"/>
      <c r="C204" s="34"/>
      <c r="D204" s="34"/>
      <c r="E204" s="34"/>
      <c r="F204" s="34"/>
      <c r="G204" s="34"/>
      <c r="H204" s="35"/>
      <c r="I204" s="36"/>
    </row>
    <row r="205" spans="1:9" ht="12.75" customHeight="1">
      <c r="A205" s="44"/>
      <c r="B205" s="44"/>
      <c r="C205" s="34"/>
      <c r="D205" s="34"/>
      <c r="E205" s="34"/>
      <c r="F205" s="34"/>
      <c r="G205" s="34"/>
      <c r="H205" s="35"/>
      <c r="I205" s="36"/>
    </row>
    <row r="206" spans="1:9" ht="12.75" customHeight="1">
      <c r="A206" s="44"/>
      <c r="B206" s="44"/>
      <c r="C206" s="34"/>
      <c r="D206" s="34"/>
      <c r="E206" s="34"/>
      <c r="F206" s="34"/>
      <c r="G206" s="34"/>
      <c r="H206" s="35"/>
      <c r="I206" s="36"/>
    </row>
    <row r="207" spans="1:9" ht="12.75" customHeight="1">
      <c r="A207" s="44"/>
      <c r="B207" s="44"/>
      <c r="C207" s="34"/>
      <c r="D207" s="34"/>
      <c r="E207" s="34"/>
      <c r="F207" s="34"/>
      <c r="G207" s="34"/>
      <c r="H207" s="35"/>
      <c r="I207" s="36"/>
    </row>
    <row r="208" spans="1:9" ht="12.75" customHeight="1">
      <c r="A208" s="44"/>
      <c r="B208" s="44"/>
      <c r="C208" s="34"/>
      <c r="D208" s="34"/>
      <c r="E208" s="34"/>
      <c r="F208" s="34"/>
      <c r="G208" s="34"/>
      <c r="H208" s="35"/>
      <c r="I208" s="36"/>
    </row>
    <row r="209" spans="1:9" ht="12.75" customHeight="1">
      <c r="A209" s="44"/>
      <c r="B209" s="44"/>
      <c r="C209" s="34"/>
      <c r="D209" s="34"/>
      <c r="E209" s="34"/>
      <c r="F209" s="34"/>
      <c r="G209" s="34"/>
      <c r="H209" s="35"/>
      <c r="I209" s="36"/>
    </row>
    <row r="210" spans="1:9" ht="12.75" customHeight="1">
      <c r="A210" s="44"/>
      <c r="B210" s="44"/>
      <c r="C210" s="34"/>
      <c r="D210" s="34"/>
      <c r="E210" s="34"/>
      <c r="F210" s="34"/>
      <c r="G210" s="34"/>
      <c r="H210" s="35"/>
      <c r="I210" s="36"/>
    </row>
    <row r="211" spans="1:9" ht="12.75" customHeight="1">
      <c r="A211" s="44"/>
      <c r="B211" s="44"/>
      <c r="C211" s="34"/>
      <c r="D211" s="34"/>
      <c r="E211" s="34"/>
      <c r="F211" s="34"/>
      <c r="G211" s="34"/>
      <c r="H211" s="35"/>
      <c r="I211" s="36"/>
    </row>
    <row r="212" spans="1:9" ht="12.75" customHeight="1">
      <c r="A212" s="44"/>
      <c r="B212" s="44"/>
      <c r="C212" s="34"/>
      <c r="D212" s="34"/>
      <c r="E212" s="34"/>
      <c r="F212" s="34"/>
      <c r="G212" s="34"/>
      <c r="H212" s="35"/>
      <c r="I212" s="36"/>
    </row>
    <row r="213" spans="1:9" ht="12.75" customHeight="1">
      <c r="A213" s="44"/>
      <c r="B213" s="44"/>
      <c r="C213" s="34"/>
      <c r="D213" s="34"/>
      <c r="E213" s="34"/>
      <c r="F213" s="34"/>
      <c r="G213" s="34"/>
      <c r="H213" s="35"/>
      <c r="I213" s="36"/>
    </row>
    <row r="214" spans="1:9" ht="12.75" customHeight="1">
      <c r="A214" s="44"/>
      <c r="B214" s="44"/>
      <c r="C214" s="34"/>
      <c r="D214" s="34"/>
      <c r="E214" s="34"/>
      <c r="F214" s="34"/>
      <c r="G214" s="34"/>
      <c r="H214" s="35"/>
      <c r="I214" s="36"/>
    </row>
    <row r="215" spans="1:9" ht="12.75" customHeight="1">
      <c r="A215" s="44"/>
      <c r="B215" s="44"/>
      <c r="C215" s="34"/>
      <c r="D215" s="34"/>
      <c r="E215" s="34"/>
      <c r="F215" s="34"/>
      <c r="G215" s="34"/>
      <c r="H215" s="35"/>
      <c r="I215" s="36"/>
    </row>
    <row r="216" spans="1:9" ht="12.75" customHeight="1">
      <c r="A216" s="44"/>
      <c r="B216" s="44"/>
      <c r="C216" s="34"/>
      <c r="D216" s="34"/>
      <c r="E216" s="34"/>
      <c r="F216" s="34"/>
      <c r="G216" s="34"/>
      <c r="H216" s="35"/>
      <c r="I216" s="36"/>
    </row>
    <row r="217" spans="1:9" ht="12.75" customHeight="1">
      <c r="A217" s="44"/>
      <c r="B217" s="44"/>
      <c r="C217" s="34"/>
      <c r="D217" s="34"/>
      <c r="E217" s="34"/>
      <c r="F217" s="34"/>
      <c r="G217" s="34"/>
      <c r="H217" s="35"/>
      <c r="I217" s="36"/>
    </row>
    <row r="218" spans="1:9" ht="12.75" customHeight="1">
      <c r="A218" s="44"/>
      <c r="B218" s="44"/>
      <c r="C218" s="34"/>
      <c r="D218" s="34"/>
      <c r="E218" s="34"/>
      <c r="F218" s="34"/>
      <c r="G218" s="34"/>
      <c r="H218" s="35"/>
      <c r="I218" s="36"/>
    </row>
    <row r="219" spans="1:9" ht="12.75" customHeight="1">
      <c r="A219" s="44"/>
      <c r="B219" s="44"/>
      <c r="C219" s="34"/>
      <c r="D219" s="34"/>
      <c r="E219" s="34"/>
      <c r="F219" s="34"/>
      <c r="G219" s="34"/>
      <c r="H219" s="35"/>
      <c r="I219" s="36"/>
    </row>
    <row r="220" spans="1:9" ht="12.75" customHeight="1">
      <c r="A220" s="44"/>
      <c r="B220" s="44"/>
      <c r="C220" s="34"/>
      <c r="D220" s="34"/>
      <c r="E220" s="34"/>
      <c r="F220" s="34"/>
      <c r="G220" s="34"/>
      <c r="H220" s="35"/>
      <c r="I220" s="36"/>
    </row>
    <row r="221" spans="1:9" ht="12.75" customHeight="1">
      <c r="A221" s="44"/>
      <c r="B221" s="44"/>
      <c r="C221" s="34"/>
      <c r="D221" s="34"/>
      <c r="E221" s="34"/>
      <c r="F221" s="34"/>
      <c r="G221" s="34"/>
      <c r="H221" s="35"/>
      <c r="I221" s="36"/>
    </row>
    <row r="222" spans="1:9" ht="12.75" customHeight="1">
      <c r="A222" s="44"/>
      <c r="B222" s="44"/>
      <c r="C222" s="34"/>
      <c r="D222" s="34"/>
      <c r="E222" s="34"/>
      <c r="F222" s="34"/>
      <c r="G222" s="34"/>
      <c r="H222" s="35"/>
      <c r="I222" s="36"/>
    </row>
    <row r="223" spans="1:9" ht="12.75" customHeight="1">
      <c r="A223" s="44"/>
      <c r="B223" s="44"/>
      <c r="C223" s="34"/>
      <c r="D223" s="34"/>
      <c r="E223" s="34"/>
      <c r="F223" s="34"/>
      <c r="G223" s="34"/>
      <c r="H223" s="35"/>
      <c r="I223" s="36"/>
    </row>
    <row r="224" spans="1:9" ht="12.75" customHeight="1">
      <c r="A224" s="44"/>
      <c r="B224" s="44"/>
      <c r="C224" s="34"/>
      <c r="D224" s="34"/>
      <c r="E224" s="34"/>
      <c r="F224" s="34"/>
      <c r="G224" s="34"/>
      <c r="H224" s="35"/>
      <c r="I224" s="36"/>
    </row>
    <row r="225" spans="1:9" ht="12.75" customHeight="1">
      <c r="A225" s="44"/>
      <c r="B225" s="44"/>
      <c r="C225" s="34"/>
      <c r="D225" s="34"/>
      <c r="E225" s="34"/>
      <c r="F225" s="34"/>
      <c r="G225" s="34"/>
      <c r="H225" s="35"/>
      <c r="I225" s="36"/>
    </row>
    <row r="226" spans="1:9" ht="12.75" customHeight="1">
      <c r="A226" s="44"/>
      <c r="B226" s="44"/>
      <c r="C226" s="34"/>
      <c r="D226" s="34"/>
      <c r="E226" s="34"/>
      <c r="F226" s="34"/>
      <c r="G226" s="34"/>
      <c r="H226" s="35"/>
      <c r="I226" s="36"/>
    </row>
    <row r="227" spans="1:9" ht="12.75" customHeight="1">
      <c r="A227" s="44"/>
      <c r="B227" s="44"/>
      <c r="C227" s="34"/>
      <c r="D227" s="34"/>
      <c r="E227" s="34"/>
      <c r="F227" s="34"/>
      <c r="G227" s="34"/>
      <c r="H227" s="35"/>
      <c r="I227" s="36"/>
    </row>
    <row r="228" spans="1:9" ht="12.75" customHeight="1">
      <c r="A228" s="44"/>
      <c r="B228" s="44"/>
      <c r="C228" s="34"/>
      <c r="D228" s="34"/>
      <c r="E228" s="34"/>
      <c r="F228" s="34"/>
      <c r="G228" s="34"/>
      <c r="H228" s="35"/>
      <c r="I228" s="36"/>
    </row>
    <row r="229" spans="1:9" ht="12.75" customHeight="1">
      <c r="A229" s="44"/>
      <c r="B229" s="44"/>
      <c r="C229" s="34"/>
      <c r="D229" s="34"/>
      <c r="E229" s="34"/>
      <c r="F229" s="34"/>
      <c r="G229" s="34"/>
      <c r="H229" s="35"/>
      <c r="I229" s="36"/>
    </row>
    <row r="230" spans="1:9" ht="12.75" customHeight="1">
      <c r="A230" s="44"/>
      <c r="B230" s="44"/>
      <c r="C230" s="34"/>
      <c r="D230" s="34"/>
      <c r="E230" s="34"/>
      <c r="F230" s="34"/>
      <c r="G230" s="34"/>
      <c r="H230" s="35"/>
      <c r="I230" s="36"/>
    </row>
    <row r="231" spans="1:9" ht="12.75" customHeight="1">
      <c r="A231" s="44"/>
      <c r="B231" s="44"/>
      <c r="C231" s="34"/>
      <c r="D231" s="34"/>
      <c r="E231" s="34"/>
      <c r="F231" s="34"/>
      <c r="G231" s="34"/>
      <c r="H231" s="35"/>
      <c r="I231" s="36"/>
    </row>
    <row r="232" spans="1:9" ht="12.75" customHeight="1">
      <c r="A232" s="44"/>
      <c r="B232" s="44"/>
      <c r="C232" s="34"/>
      <c r="D232" s="34"/>
      <c r="E232" s="34"/>
      <c r="F232" s="34"/>
      <c r="G232" s="34"/>
      <c r="H232" s="35"/>
      <c r="I232" s="36"/>
    </row>
    <row r="233" spans="1:9" ht="12.75" customHeight="1">
      <c r="A233" s="44"/>
      <c r="B233" s="44"/>
      <c r="C233" s="34"/>
      <c r="D233" s="34"/>
      <c r="E233" s="34"/>
      <c r="F233" s="34"/>
      <c r="G233" s="34"/>
      <c r="H233" s="35"/>
      <c r="I233" s="36"/>
    </row>
    <row r="234" spans="1:9" ht="12.75" customHeight="1">
      <c r="A234" s="44"/>
      <c r="B234" s="44"/>
      <c r="C234" s="34"/>
      <c r="D234" s="34"/>
      <c r="E234" s="34"/>
      <c r="F234" s="34"/>
      <c r="G234" s="34"/>
      <c r="H234" s="35"/>
      <c r="I234" s="36"/>
    </row>
    <row r="235" spans="1:9" ht="12.75" customHeight="1">
      <c r="A235" s="44"/>
      <c r="B235" s="44"/>
      <c r="C235" s="34"/>
      <c r="D235" s="34"/>
      <c r="E235" s="34"/>
      <c r="F235" s="34"/>
      <c r="G235" s="34"/>
      <c r="H235" s="35"/>
      <c r="I235" s="36"/>
    </row>
    <row r="236" spans="1:9" ht="12.75" customHeight="1">
      <c r="A236" s="44"/>
      <c r="B236" s="44"/>
      <c r="C236" s="34"/>
      <c r="D236" s="34"/>
      <c r="E236" s="34"/>
      <c r="F236" s="34"/>
      <c r="G236" s="34"/>
      <c r="H236" s="35"/>
      <c r="I236" s="36"/>
    </row>
    <row r="237" spans="1:9" ht="12.75" customHeight="1">
      <c r="A237" s="44"/>
      <c r="B237" s="44"/>
      <c r="C237" s="34"/>
      <c r="D237" s="34"/>
      <c r="E237" s="34"/>
      <c r="F237" s="34"/>
      <c r="G237" s="34"/>
      <c r="H237" s="35"/>
      <c r="I237" s="36"/>
    </row>
    <row r="238" spans="1:9" ht="12.75" customHeight="1">
      <c r="A238" s="44"/>
      <c r="B238" s="44"/>
      <c r="C238" s="34"/>
      <c r="D238" s="34"/>
      <c r="E238" s="34"/>
      <c r="F238" s="34"/>
      <c r="G238" s="34"/>
      <c r="H238" s="35"/>
      <c r="I238" s="36"/>
    </row>
    <row r="239" spans="1:9" ht="12.75" customHeight="1">
      <c r="A239" s="44"/>
      <c r="B239" s="44"/>
      <c r="C239" s="34"/>
      <c r="D239" s="34"/>
      <c r="E239" s="34"/>
      <c r="F239" s="34"/>
      <c r="G239" s="34"/>
      <c r="H239" s="35"/>
      <c r="I239" s="36"/>
    </row>
    <row r="240" spans="1:9" ht="12.75" customHeight="1">
      <c r="A240" s="44"/>
      <c r="B240" s="44"/>
      <c r="C240" s="34"/>
      <c r="D240" s="34"/>
      <c r="E240" s="34"/>
      <c r="F240" s="34"/>
      <c r="G240" s="34"/>
      <c r="H240" s="35"/>
      <c r="I240" s="36"/>
    </row>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5">
    <mergeCell ref="A5:F5"/>
    <mergeCell ref="A1:F1"/>
    <mergeCell ref="A2:F2"/>
    <mergeCell ref="A3:F3"/>
    <mergeCell ref="A4:F4"/>
  </mergeCells>
  <phoneticPr fontId="29" type="noConversion"/>
  <printOptions horizontalCentered="1"/>
  <pageMargins left="0.59055118110236227" right="0.13" top="0.39370078740157483" bottom="0.27559055118110237" header="0" footer="0"/>
  <pageSetup scale="67"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theme="8"/>
    <pageSetUpPr fitToPage="1"/>
  </sheetPr>
  <dimension ref="B1:Y273"/>
  <sheetViews>
    <sheetView showGridLines="0" view="pageBreakPreview" topLeftCell="D1" zoomScale="101" zoomScaleNormal="115" zoomScaleSheetLayoutView="115" zoomScalePageLayoutView="115" workbookViewId="0">
      <selection activeCell="E12" sqref="E12"/>
    </sheetView>
  </sheetViews>
  <sheetFormatPr baseColWidth="10" defaultRowHeight="12"/>
  <cols>
    <col min="1" max="1" width="2.42578125" style="792" customWidth="1"/>
    <col min="2" max="2" width="52.28515625" style="790" customWidth="1"/>
    <col min="3" max="4" width="15.7109375" style="791" customWidth="1"/>
    <col min="5" max="5" width="52.28515625" style="790" customWidth="1"/>
    <col min="6" max="7" width="15.7109375" style="791" customWidth="1"/>
    <col min="8" max="8" width="3.140625" style="792" customWidth="1"/>
    <col min="9" max="9" width="12" style="792" customWidth="1"/>
    <col min="10" max="10" width="11.85546875" style="792" bestFit="1" customWidth="1"/>
    <col min="11" max="12" width="8.140625" style="793" customWidth="1"/>
    <col min="13" max="25" width="8.140625" style="792" customWidth="1"/>
    <col min="26" max="16384" width="11.42578125" style="792"/>
  </cols>
  <sheetData>
    <row r="1" spans="2:25" ht="22.5" customHeight="1"/>
    <row r="2" spans="2:25" s="797" customFormat="1" ht="16.5" customHeight="1">
      <c r="B2" s="1692" t="s">
        <v>284</v>
      </c>
      <c r="C2" s="1692"/>
      <c r="D2" s="1692"/>
      <c r="E2" s="1692"/>
      <c r="F2" s="1692"/>
      <c r="G2" s="1692"/>
      <c r="H2" s="794"/>
      <c r="I2" s="795"/>
      <c r="J2" s="795"/>
      <c r="K2" s="796"/>
      <c r="L2" s="796"/>
      <c r="M2" s="795"/>
      <c r="N2" s="795"/>
      <c r="O2" s="795"/>
      <c r="P2" s="795"/>
      <c r="Q2" s="795"/>
      <c r="R2" s="795"/>
      <c r="S2" s="795"/>
      <c r="T2" s="795"/>
      <c r="U2" s="795"/>
      <c r="V2" s="795"/>
      <c r="W2" s="795"/>
      <c r="X2" s="795"/>
      <c r="Y2" s="795"/>
    </row>
    <row r="3" spans="2:25" s="797" customFormat="1" ht="16.5" customHeight="1">
      <c r="B3" s="1692" t="s">
        <v>1002</v>
      </c>
      <c r="C3" s="1692"/>
      <c r="D3" s="1692"/>
      <c r="E3" s="1692"/>
      <c r="F3" s="1692"/>
      <c r="G3" s="1692"/>
      <c r="H3" s="794"/>
      <c r="I3" s="795"/>
      <c r="J3" s="795"/>
      <c r="K3" s="796"/>
      <c r="L3" s="796"/>
      <c r="M3" s="795"/>
      <c r="N3" s="795"/>
      <c r="O3" s="795"/>
      <c r="P3" s="795"/>
      <c r="Q3" s="795"/>
      <c r="R3" s="795"/>
      <c r="S3" s="795"/>
      <c r="T3" s="795"/>
      <c r="U3" s="795"/>
      <c r="V3" s="795"/>
      <c r="W3" s="795"/>
      <c r="X3" s="795"/>
      <c r="Y3" s="795"/>
    </row>
    <row r="4" spans="2:25" s="797" customFormat="1" ht="16.5" customHeight="1">
      <c r="B4" s="1692" t="s">
        <v>230</v>
      </c>
      <c r="C4" s="1692"/>
      <c r="D4" s="1692"/>
      <c r="E4" s="1692"/>
      <c r="F4" s="1692"/>
      <c r="G4" s="1692"/>
      <c r="H4" s="794"/>
      <c r="I4" s="795"/>
      <c r="J4" s="795"/>
      <c r="K4" s="796"/>
      <c r="L4" s="796"/>
      <c r="M4" s="795"/>
      <c r="N4" s="795"/>
      <c r="O4" s="795"/>
      <c r="P4" s="795"/>
      <c r="Q4" s="795"/>
      <c r="R4" s="795"/>
      <c r="S4" s="795"/>
      <c r="T4" s="795"/>
      <c r="U4" s="795"/>
      <c r="V4" s="795"/>
      <c r="W4" s="795"/>
      <c r="X4" s="795"/>
      <c r="Y4" s="795"/>
    </row>
    <row r="5" spans="2:25" s="797" customFormat="1" ht="16.5" customHeight="1">
      <c r="B5" s="1692" t="s">
        <v>280</v>
      </c>
      <c r="C5" s="1692"/>
      <c r="D5" s="1692"/>
      <c r="E5" s="1692"/>
      <c r="F5" s="1692"/>
      <c r="G5" s="1692"/>
      <c r="H5" s="794"/>
      <c r="I5" s="795"/>
      <c r="J5" s="795"/>
      <c r="K5" s="796"/>
      <c r="L5" s="796"/>
      <c r="M5" s="795"/>
      <c r="N5" s="795"/>
      <c r="O5" s="795"/>
      <c r="P5" s="795"/>
      <c r="Q5" s="795"/>
      <c r="R5" s="795"/>
      <c r="S5" s="795"/>
      <c r="T5" s="795"/>
      <c r="U5" s="795"/>
      <c r="V5" s="795"/>
      <c r="W5" s="795"/>
      <c r="X5" s="795"/>
      <c r="Y5" s="795"/>
    </row>
    <row r="6" spans="2:25" s="797" customFormat="1" ht="16.5" customHeight="1">
      <c r="B6" s="1693" t="s">
        <v>162</v>
      </c>
      <c r="C6" s="1693"/>
      <c r="D6" s="1693"/>
      <c r="E6" s="1693"/>
      <c r="F6" s="1693"/>
      <c r="G6" s="1693"/>
      <c r="H6" s="794"/>
      <c r="I6" s="795"/>
      <c r="J6" s="795"/>
      <c r="K6" s="796"/>
      <c r="L6" s="796"/>
      <c r="M6" s="795"/>
      <c r="N6" s="795"/>
      <c r="O6" s="795"/>
      <c r="P6" s="795"/>
      <c r="Q6" s="795"/>
      <c r="R6" s="795"/>
      <c r="S6" s="795"/>
      <c r="T6" s="795"/>
      <c r="U6" s="795"/>
      <c r="V6" s="795"/>
      <c r="W6" s="795"/>
      <c r="X6" s="795"/>
      <c r="Y6" s="795"/>
    </row>
    <row r="7" spans="2:25" ht="34.5" customHeight="1">
      <c r="B7" s="798" t="s">
        <v>0</v>
      </c>
      <c r="C7" s="799" t="s">
        <v>281</v>
      </c>
      <c r="D7" s="800" t="s">
        <v>276</v>
      </c>
      <c r="E7" s="801" t="s">
        <v>0</v>
      </c>
      <c r="F7" s="802" t="s">
        <v>282</v>
      </c>
      <c r="G7" s="800" t="s">
        <v>276</v>
      </c>
      <c r="H7" s="803"/>
      <c r="I7" s="803"/>
      <c r="J7" s="803"/>
      <c r="K7" s="804"/>
      <c r="L7" s="804"/>
      <c r="M7" s="803"/>
      <c r="N7" s="803"/>
      <c r="O7" s="803"/>
      <c r="P7" s="803"/>
      <c r="Q7" s="803"/>
      <c r="R7" s="803"/>
      <c r="S7" s="803"/>
      <c r="T7" s="803"/>
      <c r="U7" s="803"/>
      <c r="V7" s="803"/>
      <c r="W7" s="803"/>
      <c r="X7" s="803"/>
      <c r="Y7" s="803"/>
    </row>
    <row r="8" spans="2:25" ht="13.5" customHeight="1">
      <c r="B8" s="805" t="s">
        <v>1</v>
      </c>
      <c r="C8" s="806"/>
      <c r="D8" s="807"/>
      <c r="E8" s="808" t="s">
        <v>2</v>
      </c>
      <c r="F8" s="809"/>
      <c r="G8" s="810"/>
      <c r="H8" s="803"/>
      <c r="I8" s="803"/>
      <c r="J8" s="803"/>
      <c r="K8" s="804"/>
      <c r="L8" s="804"/>
      <c r="M8" s="803"/>
      <c r="N8" s="803"/>
      <c r="O8" s="803"/>
      <c r="P8" s="803"/>
      <c r="Q8" s="803"/>
      <c r="R8" s="803"/>
      <c r="S8" s="803"/>
      <c r="T8" s="803"/>
      <c r="U8" s="803"/>
      <c r="V8" s="803"/>
      <c r="W8" s="803"/>
      <c r="X8" s="803"/>
      <c r="Y8" s="803"/>
    </row>
    <row r="9" spans="2:25" s="819" customFormat="1" ht="13.5" customHeight="1">
      <c r="B9" s="811" t="s">
        <v>3</v>
      </c>
      <c r="C9" s="812"/>
      <c r="D9" s="813"/>
      <c r="E9" s="814" t="s">
        <v>4</v>
      </c>
      <c r="F9" s="815"/>
      <c r="G9" s="816"/>
      <c r="H9" s="817"/>
      <c r="I9" s="817"/>
      <c r="J9" s="817"/>
      <c r="K9" s="818"/>
      <c r="L9" s="818"/>
      <c r="M9" s="817"/>
      <c r="N9" s="817"/>
      <c r="O9" s="817"/>
      <c r="P9" s="817"/>
      <c r="Q9" s="817"/>
      <c r="R9" s="817"/>
      <c r="S9" s="817"/>
      <c r="T9" s="817"/>
      <c r="U9" s="817"/>
      <c r="V9" s="817"/>
      <c r="W9" s="817"/>
      <c r="X9" s="817"/>
      <c r="Y9" s="817"/>
    </row>
    <row r="10" spans="2:25" ht="13.5" customHeight="1">
      <c r="B10" s="820" t="s">
        <v>114</v>
      </c>
      <c r="C10" s="821">
        <v>7560830673</v>
      </c>
      <c r="D10" s="822">
        <v>2434194320</v>
      </c>
      <c r="E10" s="823" t="s">
        <v>117</v>
      </c>
      <c r="F10" s="824">
        <v>4046620844.2799997</v>
      </c>
      <c r="G10" s="822">
        <v>2683678465.5900002</v>
      </c>
      <c r="H10" s="825"/>
      <c r="I10" s="736"/>
      <c r="J10" s="736"/>
      <c r="K10" s="826"/>
      <c r="L10" s="826"/>
      <c r="M10" s="803"/>
      <c r="N10" s="803"/>
      <c r="O10" s="803"/>
      <c r="P10" s="803"/>
      <c r="Q10" s="803"/>
      <c r="R10" s="803"/>
      <c r="S10" s="803"/>
      <c r="T10" s="803"/>
      <c r="U10" s="803"/>
      <c r="V10" s="803"/>
      <c r="W10" s="803"/>
      <c r="X10" s="803"/>
      <c r="Y10" s="803"/>
    </row>
    <row r="11" spans="2:25" ht="13.5" customHeight="1">
      <c r="B11" s="827" t="s">
        <v>163</v>
      </c>
      <c r="C11" s="828">
        <v>306601</v>
      </c>
      <c r="D11" s="829">
        <v>325363</v>
      </c>
      <c r="E11" s="830" t="s">
        <v>164</v>
      </c>
      <c r="F11" s="831">
        <v>40211925</v>
      </c>
      <c r="G11" s="829">
        <v>39582024</v>
      </c>
      <c r="H11" s="803"/>
      <c r="I11" s="736"/>
      <c r="J11" s="736"/>
      <c r="K11" s="826"/>
      <c r="L11" s="826"/>
      <c r="M11" s="803"/>
      <c r="N11" s="803"/>
      <c r="O11" s="803"/>
      <c r="P11" s="803"/>
      <c r="Q11" s="803"/>
      <c r="R11" s="803"/>
      <c r="S11" s="803"/>
      <c r="T11" s="803"/>
      <c r="U11" s="803"/>
      <c r="V11" s="803"/>
      <c r="W11" s="803"/>
      <c r="X11" s="803"/>
      <c r="Y11" s="803"/>
    </row>
    <row r="12" spans="2:25" ht="13.5" customHeight="1">
      <c r="B12" s="827" t="s">
        <v>165</v>
      </c>
      <c r="C12" s="832">
        <v>3908835048</v>
      </c>
      <c r="D12" s="829">
        <v>1390394346</v>
      </c>
      <c r="E12" s="830" t="s">
        <v>166</v>
      </c>
      <c r="F12" s="831">
        <v>307463473</v>
      </c>
      <c r="G12" s="829">
        <v>246151698</v>
      </c>
      <c r="H12" s="803"/>
      <c r="I12" s="736"/>
      <c r="J12" s="736"/>
      <c r="K12" s="826"/>
      <c r="L12" s="826"/>
      <c r="M12" s="803"/>
      <c r="N12" s="803"/>
      <c r="O12" s="803"/>
      <c r="P12" s="803"/>
      <c r="Q12" s="803"/>
      <c r="R12" s="803"/>
      <c r="S12" s="803"/>
      <c r="T12" s="803"/>
      <c r="U12" s="803"/>
      <c r="V12" s="803"/>
      <c r="W12" s="803"/>
      <c r="X12" s="803"/>
      <c r="Y12" s="803"/>
    </row>
    <row r="13" spans="2:25" ht="33" customHeight="1">
      <c r="B13" s="827" t="s">
        <v>167</v>
      </c>
      <c r="C13" s="828">
        <v>617789818</v>
      </c>
      <c r="D13" s="829">
        <v>161747561</v>
      </c>
      <c r="E13" s="830" t="s">
        <v>168</v>
      </c>
      <c r="F13" s="831">
        <v>165478164</v>
      </c>
      <c r="G13" s="829">
        <v>108815874</v>
      </c>
      <c r="H13" s="803"/>
      <c r="I13" s="833"/>
      <c r="J13" s="736"/>
      <c r="K13" s="826"/>
      <c r="L13" s="826"/>
      <c r="M13" s="803"/>
      <c r="N13" s="803"/>
      <c r="O13" s="803"/>
      <c r="P13" s="803"/>
      <c r="Q13" s="803"/>
      <c r="R13" s="803"/>
      <c r="S13" s="803"/>
      <c r="T13" s="803"/>
      <c r="U13" s="803"/>
      <c r="V13" s="803"/>
      <c r="W13" s="803"/>
      <c r="X13" s="803"/>
      <c r="Y13" s="803"/>
    </row>
    <row r="14" spans="2:25" ht="13.5" customHeight="1">
      <c r="B14" s="827" t="s">
        <v>169</v>
      </c>
      <c r="C14" s="828">
        <v>3033899207</v>
      </c>
      <c r="D14" s="829">
        <v>881727051</v>
      </c>
      <c r="E14" s="830" t="s">
        <v>170</v>
      </c>
      <c r="F14" s="831">
        <v>0</v>
      </c>
      <c r="G14" s="829">
        <v>0</v>
      </c>
      <c r="H14" s="803"/>
      <c r="I14" s="833"/>
      <c r="J14" s="736"/>
      <c r="K14" s="826"/>
      <c r="L14" s="826"/>
      <c r="M14" s="803"/>
      <c r="N14" s="803"/>
      <c r="O14" s="803"/>
      <c r="P14" s="803"/>
      <c r="Q14" s="803"/>
      <c r="R14" s="803"/>
      <c r="S14" s="803"/>
      <c r="T14" s="803"/>
      <c r="U14" s="803"/>
      <c r="V14" s="803"/>
      <c r="W14" s="803"/>
      <c r="X14" s="803"/>
      <c r="Y14" s="803"/>
    </row>
    <row r="15" spans="2:25" ht="13.5" customHeight="1">
      <c r="B15" s="827" t="s">
        <v>171</v>
      </c>
      <c r="C15" s="828">
        <v>0</v>
      </c>
      <c r="D15" s="829">
        <v>0</v>
      </c>
      <c r="E15" s="830" t="s">
        <v>172</v>
      </c>
      <c r="F15" s="831">
        <v>3555367</v>
      </c>
      <c r="G15" s="829">
        <v>10575787</v>
      </c>
      <c r="H15" s="803"/>
      <c r="I15" s="833"/>
      <c r="J15" s="736"/>
      <c r="K15" s="826"/>
      <c r="L15" s="826"/>
      <c r="M15" s="803"/>
      <c r="N15" s="803"/>
      <c r="O15" s="803"/>
      <c r="P15" s="803"/>
      <c r="Q15" s="803"/>
      <c r="R15" s="803"/>
      <c r="S15" s="803"/>
      <c r="T15" s="803"/>
      <c r="U15" s="803"/>
      <c r="V15" s="803"/>
      <c r="W15" s="803"/>
      <c r="X15" s="803"/>
      <c r="Y15" s="803"/>
    </row>
    <row r="16" spans="2:25" ht="27" customHeight="1">
      <c r="B16" s="827" t="s">
        <v>173</v>
      </c>
      <c r="C16" s="828">
        <v>0</v>
      </c>
      <c r="D16" s="829">
        <v>0</v>
      </c>
      <c r="E16" s="830" t="s">
        <v>174</v>
      </c>
      <c r="F16" s="831">
        <v>30847756</v>
      </c>
      <c r="G16" s="829">
        <v>29647536</v>
      </c>
      <c r="H16" s="803"/>
      <c r="I16" s="833"/>
      <c r="J16" s="736"/>
      <c r="K16" s="826"/>
      <c r="L16" s="826"/>
      <c r="M16" s="803"/>
      <c r="N16" s="803"/>
      <c r="O16" s="803"/>
      <c r="P16" s="803"/>
      <c r="Q16" s="803"/>
      <c r="R16" s="803"/>
      <c r="S16" s="803"/>
      <c r="T16" s="803"/>
      <c r="U16" s="803"/>
      <c r="V16" s="803"/>
      <c r="W16" s="803"/>
      <c r="X16" s="803"/>
      <c r="Y16" s="803"/>
    </row>
    <row r="17" spans="2:25" ht="13.5" customHeight="1">
      <c r="B17" s="827" t="s">
        <v>175</v>
      </c>
      <c r="C17" s="828">
        <v>0</v>
      </c>
      <c r="D17" s="829">
        <v>0</v>
      </c>
      <c r="E17" s="830" t="s">
        <v>176</v>
      </c>
      <c r="F17" s="831">
        <v>668834783</v>
      </c>
      <c r="G17" s="829">
        <v>487295801</v>
      </c>
      <c r="H17" s="803"/>
      <c r="I17" s="833"/>
      <c r="J17" s="736"/>
      <c r="K17" s="826"/>
      <c r="L17" s="826"/>
      <c r="M17" s="803"/>
      <c r="N17" s="803"/>
      <c r="O17" s="803"/>
      <c r="P17" s="803"/>
      <c r="Q17" s="803"/>
      <c r="R17" s="803"/>
      <c r="S17" s="803"/>
      <c r="T17" s="803"/>
      <c r="U17" s="803"/>
      <c r="V17" s="803"/>
      <c r="W17" s="803"/>
      <c r="X17" s="803"/>
      <c r="Y17" s="803"/>
    </row>
    <row r="18" spans="2:25" ht="27" customHeight="1">
      <c r="B18" s="820" t="s">
        <v>115</v>
      </c>
      <c r="C18" s="821">
        <v>5997678821.2799997</v>
      </c>
      <c r="D18" s="822">
        <v>5360406205</v>
      </c>
      <c r="E18" s="830" t="s">
        <v>177</v>
      </c>
      <c r="F18" s="831">
        <v>0</v>
      </c>
      <c r="G18" s="829">
        <v>0</v>
      </c>
      <c r="H18" s="803"/>
      <c r="I18" s="736"/>
      <c r="J18" s="736"/>
      <c r="K18" s="826"/>
      <c r="L18" s="826"/>
      <c r="M18" s="803"/>
      <c r="N18" s="803"/>
      <c r="O18" s="803"/>
      <c r="P18" s="803"/>
      <c r="Q18" s="803"/>
      <c r="R18" s="803"/>
      <c r="S18" s="803"/>
      <c r="T18" s="803"/>
      <c r="U18" s="803"/>
      <c r="V18" s="803"/>
      <c r="W18" s="803"/>
      <c r="X18" s="803"/>
      <c r="Y18" s="803"/>
    </row>
    <row r="19" spans="2:25" ht="13.5" customHeight="1">
      <c r="B19" s="827" t="s">
        <v>178</v>
      </c>
      <c r="C19" s="828">
        <v>0</v>
      </c>
      <c r="D19" s="829">
        <v>0</v>
      </c>
      <c r="E19" s="834" t="s">
        <v>179</v>
      </c>
      <c r="F19" s="831">
        <v>2830229377.2799997</v>
      </c>
      <c r="G19" s="829">
        <v>1761609745.5900002</v>
      </c>
      <c r="H19" s="803"/>
      <c r="I19" s="736"/>
      <c r="J19" s="736"/>
      <c r="K19" s="826"/>
      <c r="L19" s="826"/>
      <c r="M19" s="803"/>
      <c r="N19" s="803"/>
      <c r="O19" s="803"/>
      <c r="P19" s="803"/>
      <c r="Q19" s="803"/>
      <c r="R19" s="803"/>
      <c r="S19" s="803"/>
      <c r="T19" s="803"/>
      <c r="U19" s="803"/>
      <c r="V19" s="803"/>
      <c r="W19" s="803"/>
      <c r="X19" s="803"/>
      <c r="Y19" s="803"/>
    </row>
    <row r="20" spans="2:25" ht="13.5" customHeight="1">
      <c r="B20" s="827" t="s">
        <v>180</v>
      </c>
      <c r="C20" s="828">
        <v>31730180</v>
      </c>
      <c r="D20" s="829">
        <v>34372416</v>
      </c>
      <c r="E20" s="823" t="s">
        <v>6</v>
      </c>
      <c r="F20" s="824">
        <v>0</v>
      </c>
      <c r="G20" s="822">
        <v>0</v>
      </c>
      <c r="H20" s="803"/>
      <c r="I20" s="736"/>
      <c r="J20" s="736"/>
      <c r="K20" s="826"/>
      <c r="L20" s="826"/>
      <c r="M20" s="803"/>
      <c r="N20" s="803"/>
      <c r="O20" s="803"/>
      <c r="P20" s="803"/>
      <c r="Q20" s="803"/>
      <c r="R20" s="803"/>
      <c r="S20" s="803"/>
      <c r="T20" s="803"/>
      <c r="U20" s="803"/>
      <c r="V20" s="803"/>
      <c r="W20" s="803"/>
      <c r="X20" s="803"/>
      <c r="Y20" s="803"/>
    </row>
    <row r="21" spans="2:25" ht="13.5" customHeight="1">
      <c r="B21" s="827" t="s">
        <v>181</v>
      </c>
      <c r="C21" s="828">
        <v>881086772.58000004</v>
      </c>
      <c r="D21" s="829">
        <v>386296375.61000001</v>
      </c>
      <c r="E21" s="830" t="s">
        <v>182</v>
      </c>
      <c r="F21" s="831">
        <v>0</v>
      </c>
      <c r="G21" s="829">
        <v>0</v>
      </c>
      <c r="H21" s="803"/>
      <c r="I21" s="736"/>
      <c r="J21" s="736"/>
      <c r="K21" s="826"/>
      <c r="L21" s="826"/>
      <c r="M21" s="803"/>
      <c r="N21" s="803"/>
      <c r="O21" s="803"/>
      <c r="P21" s="803"/>
      <c r="Q21" s="803"/>
      <c r="R21" s="803"/>
      <c r="S21" s="803"/>
      <c r="T21" s="803"/>
      <c r="U21" s="803"/>
      <c r="V21" s="803"/>
      <c r="W21" s="803"/>
      <c r="X21" s="803"/>
      <c r="Y21" s="803"/>
    </row>
    <row r="22" spans="2:25" ht="27" customHeight="1">
      <c r="B22" s="827" t="s">
        <v>183</v>
      </c>
      <c r="C22" s="828">
        <v>706225278</v>
      </c>
      <c r="D22" s="829">
        <v>737522835</v>
      </c>
      <c r="E22" s="830" t="s">
        <v>184</v>
      </c>
      <c r="F22" s="831">
        <v>0</v>
      </c>
      <c r="G22" s="829">
        <v>0</v>
      </c>
      <c r="H22" s="803"/>
      <c r="I22" s="833"/>
      <c r="J22" s="736"/>
      <c r="K22" s="826"/>
      <c r="L22" s="826"/>
      <c r="M22" s="803"/>
      <c r="N22" s="803"/>
      <c r="O22" s="803"/>
      <c r="P22" s="803"/>
      <c r="Q22" s="803"/>
      <c r="R22" s="803"/>
      <c r="S22" s="803"/>
      <c r="T22" s="803"/>
      <c r="U22" s="803"/>
      <c r="V22" s="803"/>
      <c r="W22" s="803"/>
      <c r="X22" s="803"/>
      <c r="Y22" s="803"/>
    </row>
    <row r="23" spans="2:25" ht="13.5" customHeight="1">
      <c r="B23" s="827" t="s">
        <v>185</v>
      </c>
      <c r="C23" s="828">
        <v>399254061.54000002</v>
      </c>
      <c r="D23" s="829">
        <v>356736654</v>
      </c>
      <c r="E23" s="830" t="s">
        <v>186</v>
      </c>
      <c r="F23" s="831">
        <v>0</v>
      </c>
      <c r="G23" s="829">
        <v>0</v>
      </c>
      <c r="H23" s="803"/>
      <c r="I23" s="833"/>
      <c r="J23" s="736"/>
      <c r="K23" s="826"/>
      <c r="L23" s="826"/>
      <c r="M23" s="803"/>
      <c r="N23" s="803"/>
      <c r="O23" s="803"/>
      <c r="P23" s="803"/>
      <c r="Q23" s="803"/>
      <c r="R23" s="803"/>
      <c r="S23" s="803"/>
      <c r="T23" s="803"/>
      <c r="U23" s="803"/>
      <c r="V23" s="803"/>
      <c r="W23" s="803"/>
      <c r="X23" s="803"/>
      <c r="Y23" s="803"/>
    </row>
    <row r="24" spans="2:25" ht="27" customHeight="1">
      <c r="B24" s="827" t="s">
        <v>187</v>
      </c>
      <c r="C24" s="828">
        <v>494537685.15999997</v>
      </c>
      <c r="D24" s="829">
        <v>282740587.34000003</v>
      </c>
      <c r="E24" s="823" t="s">
        <v>8</v>
      </c>
      <c r="F24" s="824">
        <v>16097407</v>
      </c>
      <c r="G24" s="822">
        <v>13960084</v>
      </c>
      <c r="H24" s="803"/>
      <c r="I24" s="736"/>
      <c r="J24" s="736"/>
      <c r="K24" s="826"/>
      <c r="L24" s="826"/>
      <c r="M24" s="803"/>
      <c r="N24" s="803"/>
      <c r="O24" s="803"/>
      <c r="P24" s="803"/>
      <c r="Q24" s="803"/>
      <c r="R24" s="803"/>
      <c r="S24" s="803"/>
      <c r="T24" s="803"/>
      <c r="U24" s="803"/>
      <c r="V24" s="803"/>
      <c r="W24" s="803"/>
      <c r="X24" s="803"/>
      <c r="Y24" s="803"/>
    </row>
    <row r="25" spans="2:25" ht="27" customHeight="1">
      <c r="B25" s="827" t="s">
        <v>188</v>
      </c>
      <c r="C25" s="828">
        <v>3484844845</v>
      </c>
      <c r="D25" s="829">
        <v>3562737337</v>
      </c>
      <c r="E25" s="830" t="s">
        <v>189</v>
      </c>
      <c r="F25" s="831">
        <v>16097407</v>
      </c>
      <c r="G25" s="829">
        <v>13960084</v>
      </c>
      <c r="H25" s="803"/>
      <c r="I25" s="833"/>
      <c r="J25" s="736"/>
      <c r="K25" s="826"/>
      <c r="L25" s="826"/>
      <c r="M25" s="803"/>
      <c r="N25" s="803"/>
      <c r="O25" s="803"/>
      <c r="P25" s="803"/>
      <c r="Q25" s="803"/>
      <c r="R25" s="803"/>
      <c r="S25" s="803"/>
      <c r="T25" s="803"/>
      <c r="U25" s="803"/>
      <c r="V25" s="803"/>
      <c r="W25" s="803"/>
      <c r="X25" s="803"/>
      <c r="Y25" s="803"/>
    </row>
    <row r="26" spans="2:25" ht="13.5" customHeight="1">
      <c r="B26" s="820" t="s">
        <v>146</v>
      </c>
      <c r="C26" s="821">
        <v>123880181</v>
      </c>
      <c r="D26" s="822">
        <v>149866851</v>
      </c>
      <c r="E26" s="830" t="s">
        <v>190</v>
      </c>
      <c r="F26" s="835">
        <v>0</v>
      </c>
      <c r="G26" s="829">
        <v>0</v>
      </c>
      <c r="H26" s="803"/>
      <c r="I26" s="736"/>
      <c r="J26" s="736"/>
      <c r="K26" s="826"/>
      <c r="L26" s="826"/>
      <c r="M26" s="803"/>
      <c r="N26" s="803"/>
      <c r="O26" s="803"/>
      <c r="P26" s="803"/>
      <c r="Q26" s="803"/>
      <c r="R26" s="803"/>
      <c r="S26" s="803"/>
      <c r="T26" s="803"/>
      <c r="U26" s="803"/>
      <c r="V26" s="803"/>
      <c r="W26" s="803"/>
      <c r="X26" s="803"/>
      <c r="Y26" s="803"/>
    </row>
    <row r="27" spans="2:25" ht="27" customHeight="1">
      <c r="B27" s="827" t="s">
        <v>191</v>
      </c>
      <c r="C27" s="828">
        <v>24459285</v>
      </c>
      <c r="D27" s="829">
        <v>24459285</v>
      </c>
      <c r="E27" s="823" t="s">
        <v>10</v>
      </c>
      <c r="F27" s="824">
        <v>0</v>
      </c>
      <c r="G27" s="822">
        <v>0</v>
      </c>
      <c r="H27" s="803"/>
      <c r="I27" s="833"/>
      <c r="J27" s="736"/>
      <c r="K27" s="826"/>
      <c r="L27" s="826"/>
      <c r="M27" s="803"/>
      <c r="N27" s="803"/>
      <c r="O27" s="803"/>
      <c r="P27" s="803"/>
      <c r="Q27" s="803"/>
      <c r="R27" s="803"/>
      <c r="S27" s="803"/>
      <c r="T27" s="803"/>
      <c r="U27" s="803"/>
      <c r="V27" s="803"/>
      <c r="W27" s="803"/>
      <c r="X27" s="803"/>
      <c r="Y27" s="803"/>
    </row>
    <row r="28" spans="2:25" ht="27" customHeight="1">
      <c r="B28" s="827" t="s">
        <v>192</v>
      </c>
      <c r="C28" s="828">
        <v>0</v>
      </c>
      <c r="D28" s="829">
        <v>0</v>
      </c>
      <c r="E28" s="823" t="s">
        <v>12</v>
      </c>
      <c r="F28" s="824">
        <v>0</v>
      </c>
      <c r="G28" s="822">
        <v>0</v>
      </c>
      <c r="H28" s="824"/>
      <c r="I28" s="833"/>
      <c r="J28" s="736"/>
      <c r="K28" s="826"/>
      <c r="L28" s="826"/>
      <c r="M28" s="803"/>
      <c r="N28" s="803"/>
      <c r="O28" s="803"/>
      <c r="P28" s="803"/>
      <c r="Q28" s="803"/>
      <c r="R28" s="803"/>
      <c r="S28" s="803"/>
      <c r="T28" s="803"/>
      <c r="U28" s="803"/>
      <c r="V28" s="803"/>
      <c r="W28" s="803"/>
      <c r="X28" s="803"/>
      <c r="Y28" s="803"/>
    </row>
    <row r="29" spans="2:25" ht="27" customHeight="1">
      <c r="B29" s="827" t="s">
        <v>193</v>
      </c>
      <c r="C29" s="828">
        <v>0</v>
      </c>
      <c r="D29" s="829">
        <v>0</v>
      </c>
      <c r="E29" s="834" t="s">
        <v>194</v>
      </c>
      <c r="F29" s="831">
        <v>0</v>
      </c>
      <c r="G29" s="829">
        <v>0</v>
      </c>
      <c r="H29" s="803"/>
      <c r="I29" s="833"/>
      <c r="J29" s="736"/>
      <c r="K29" s="826"/>
      <c r="L29" s="826"/>
      <c r="M29" s="803"/>
      <c r="N29" s="803"/>
      <c r="O29" s="803"/>
      <c r="P29" s="803"/>
      <c r="Q29" s="803"/>
      <c r="R29" s="803"/>
      <c r="S29" s="803"/>
      <c r="T29" s="803"/>
      <c r="U29" s="803"/>
      <c r="V29" s="803"/>
      <c r="W29" s="803"/>
      <c r="X29" s="803"/>
      <c r="Y29" s="803"/>
    </row>
    <row r="30" spans="2:25" ht="13.5" customHeight="1">
      <c r="B30" s="827" t="s">
        <v>195</v>
      </c>
      <c r="C30" s="828">
        <v>99420896</v>
      </c>
      <c r="D30" s="829">
        <v>125407566</v>
      </c>
      <c r="E30" s="834" t="s">
        <v>196</v>
      </c>
      <c r="F30" s="831">
        <v>0</v>
      </c>
      <c r="G30" s="829">
        <v>0</v>
      </c>
      <c r="H30" s="831"/>
      <c r="I30" s="833"/>
      <c r="J30" s="736"/>
      <c r="K30" s="826"/>
      <c r="L30" s="826"/>
      <c r="M30" s="803"/>
      <c r="N30" s="803"/>
      <c r="O30" s="803"/>
      <c r="P30" s="803"/>
      <c r="Q30" s="803"/>
      <c r="R30" s="803"/>
      <c r="S30" s="803"/>
      <c r="T30" s="803"/>
      <c r="U30" s="803"/>
      <c r="V30" s="803"/>
      <c r="W30" s="803"/>
      <c r="X30" s="803"/>
      <c r="Y30" s="803"/>
    </row>
    <row r="31" spans="2:25" ht="27" customHeight="1">
      <c r="B31" s="827" t="s">
        <v>197</v>
      </c>
      <c r="C31" s="828">
        <v>0</v>
      </c>
      <c r="D31" s="829"/>
      <c r="E31" s="834" t="s">
        <v>198</v>
      </c>
      <c r="F31" s="831">
        <v>0</v>
      </c>
      <c r="G31" s="829">
        <v>0</v>
      </c>
      <c r="H31" s="803"/>
      <c r="I31" s="833"/>
      <c r="J31" s="736"/>
      <c r="K31" s="826"/>
      <c r="L31" s="826"/>
      <c r="M31" s="803"/>
      <c r="N31" s="803"/>
      <c r="O31" s="803"/>
      <c r="P31" s="803"/>
      <c r="Q31" s="803"/>
      <c r="R31" s="803"/>
      <c r="S31" s="803"/>
      <c r="T31" s="803"/>
      <c r="U31" s="803"/>
      <c r="V31" s="803"/>
      <c r="W31" s="803"/>
      <c r="X31" s="803"/>
      <c r="Y31" s="803"/>
    </row>
    <row r="32" spans="2:25" ht="27" customHeight="1">
      <c r="B32" s="820" t="s">
        <v>9</v>
      </c>
      <c r="C32" s="821">
        <v>0</v>
      </c>
      <c r="D32" s="822">
        <v>0</v>
      </c>
      <c r="E32" s="836" t="s">
        <v>199</v>
      </c>
      <c r="F32" s="824">
        <v>0</v>
      </c>
      <c r="G32" s="822">
        <v>0</v>
      </c>
      <c r="H32" s="803"/>
      <c r="I32" s="833"/>
      <c r="J32" s="736"/>
      <c r="K32" s="826"/>
      <c r="L32" s="826"/>
      <c r="M32" s="803"/>
      <c r="N32" s="803"/>
      <c r="O32" s="803"/>
      <c r="P32" s="803"/>
      <c r="Q32" s="803"/>
      <c r="R32" s="803"/>
      <c r="S32" s="803"/>
      <c r="T32" s="803"/>
      <c r="U32" s="803"/>
      <c r="V32" s="803"/>
      <c r="W32" s="803"/>
      <c r="X32" s="803"/>
      <c r="Y32" s="803"/>
    </row>
    <row r="33" spans="2:25" ht="13.5" customHeight="1">
      <c r="B33" s="827" t="s">
        <v>200</v>
      </c>
      <c r="C33" s="828">
        <v>0</v>
      </c>
      <c r="D33" s="829">
        <v>0</v>
      </c>
      <c r="E33" s="830" t="s">
        <v>201</v>
      </c>
      <c r="F33" s="831">
        <v>0</v>
      </c>
      <c r="G33" s="829">
        <v>0</v>
      </c>
      <c r="H33" s="803"/>
      <c r="I33" s="736"/>
      <c r="J33" s="736"/>
      <c r="K33" s="826"/>
      <c r="L33" s="826"/>
      <c r="M33" s="803"/>
      <c r="N33" s="803"/>
      <c r="O33" s="803"/>
      <c r="P33" s="803"/>
      <c r="Q33" s="803"/>
      <c r="R33" s="803"/>
      <c r="S33" s="803"/>
      <c r="T33" s="803"/>
      <c r="U33" s="803"/>
      <c r="V33" s="803"/>
      <c r="W33" s="803"/>
      <c r="X33" s="803"/>
      <c r="Y33" s="803"/>
    </row>
    <row r="34" spans="2:25" ht="13.5" customHeight="1">
      <c r="B34" s="827" t="s">
        <v>202</v>
      </c>
      <c r="C34" s="828">
        <v>0</v>
      </c>
      <c r="D34" s="829">
        <v>0</v>
      </c>
      <c r="E34" s="830" t="s">
        <v>203</v>
      </c>
      <c r="F34" s="831">
        <v>0</v>
      </c>
      <c r="G34" s="829">
        <v>0</v>
      </c>
      <c r="H34" s="831"/>
      <c r="I34" s="736"/>
      <c r="J34" s="736"/>
      <c r="K34" s="826"/>
      <c r="L34" s="826"/>
      <c r="M34" s="803"/>
      <c r="N34" s="803"/>
      <c r="O34" s="803"/>
      <c r="P34" s="803"/>
      <c r="Q34" s="803"/>
      <c r="R34" s="803"/>
      <c r="S34" s="803"/>
      <c r="T34" s="803"/>
      <c r="U34" s="803"/>
      <c r="V34" s="803"/>
      <c r="W34" s="803"/>
      <c r="X34" s="803"/>
      <c r="Y34" s="803"/>
    </row>
    <row r="35" spans="2:25" ht="13.5" customHeight="1">
      <c r="B35" s="827" t="s">
        <v>204</v>
      </c>
      <c r="C35" s="828">
        <v>0</v>
      </c>
      <c r="D35" s="829">
        <v>0</v>
      </c>
      <c r="E35" s="830" t="s">
        <v>205</v>
      </c>
      <c r="F35" s="831">
        <v>0</v>
      </c>
      <c r="G35" s="829">
        <v>0</v>
      </c>
      <c r="H35" s="803"/>
      <c r="I35" s="833"/>
      <c r="J35" s="736"/>
      <c r="K35" s="826"/>
      <c r="L35" s="826"/>
      <c r="M35" s="803"/>
      <c r="N35" s="803"/>
      <c r="O35" s="803"/>
      <c r="P35" s="803"/>
      <c r="Q35" s="803"/>
      <c r="R35" s="803"/>
      <c r="S35" s="803"/>
      <c r="T35" s="803"/>
      <c r="U35" s="803"/>
      <c r="V35" s="803"/>
      <c r="W35" s="803"/>
      <c r="X35" s="803"/>
      <c r="Y35" s="803"/>
    </row>
    <row r="36" spans="2:25" ht="27" customHeight="1">
      <c r="B36" s="827" t="s">
        <v>206</v>
      </c>
      <c r="C36" s="828">
        <v>0</v>
      </c>
      <c r="D36" s="829">
        <v>0</v>
      </c>
      <c r="E36" s="830" t="s">
        <v>207</v>
      </c>
      <c r="F36" s="831">
        <v>0</v>
      </c>
      <c r="G36" s="829">
        <v>0</v>
      </c>
      <c r="H36" s="803"/>
      <c r="I36" s="833"/>
      <c r="J36" s="736"/>
      <c r="K36" s="826"/>
      <c r="L36" s="826"/>
      <c r="M36" s="803"/>
      <c r="N36" s="803"/>
      <c r="O36" s="803"/>
      <c r="P36" s="803"/>
      <c r="Q36" s="803"/>
      <c r="R36" s="803"/>
      <c r="S36" s="803"/>
      <c r="T36" s="803"/>
      <c r="U36" s="803"/>
      <c r="V36" s="803"/>
      <c r="W36" s="803"/>
      <c r="X36" s="803"/>
      <c r="Y36" s="803"/>
    </row>
    <row r="37" spans="2:25" ht="27" customHeight="1">
      <c r="B37" s="827" t="s">
        <v>208</v>
      </c>
      <c r="C37" s="828">
        <v>0</v>
      </c>
      <c r="D37" s="829">
        <v>0</v>
      </c>
      <c r="E37" s="830" t="s">
        <v>209</v>
      </c>
      <c r="F37" s="831">
        <v>0</v>
      </c>
      <c r="G37" s="829">
        <v>0</v>
      </c>
      <c r="H37" s="803"/>
      <c r="I37" s="833"/>
      <c r="J37" s="736"/>
      <c r="K37" s="826"/>
      <c r="L37" s="826"/>
      <c r="M37" s="803"/>
      <c r="N37" s="803"/>
      <c r="O37" s="803"/>
      <c r="P37" s="803"/>
      <c r="Q37" s="803"/>
      <c r="R37" s="803"/>
      <c r="S37" s="803"/>
      <c r="T37" s="803"/>
      <c r="U37" s="803"/>
      <c r="V37" s="803"/>
      <c r="W37" s="803"/>
      <c r="X37" s="803"/>
      <c r="Y37" s="803"/>
    </row>
    <row r="38" spans="2:25" ht="13.5" customHeight="1">
      <c r="B38" s="820" t="s">
        <v>11</v>
      </c>
      <c r="C38" s="821">
        <v>0</v>
      </c>
      <c r="D38" s="822">
        <v>0</v>
      </c>
      <c r="E38" s="830" t="s">
        <v>210</v>
      </c>
      <c r="F38" s="831">
        <v>0</v>
      </c>
      <c r="G38" s="829">
        <v>0</v>
      </c>
      <c r="H38" s="803"/>
      <c r="I38" s="736"/>
      <c r="J38" s="736"/>
      <c r="K38" s="826"/>
      <c r="L38" s="826"/>
      <c r="M38" s="803"/>
      <c r="N38" s="803"/>
      <c r="O38" s="803"/>
      <c r="P38" s="803"/>
      <c r="Q38" s="803"/>
      <c r="R38" s="803"/>
      <c r="S38" s="803"/>
      <c r="T38" s="803"/>
      <c r="U38" s="803"/>
      <c r="V38" s="803"/>
      <c r="W38" s="803"/>
      <c r="X38" s="803"/>
      <c r="Y38" s="803"/>
    </row>
    <row r="39" spans="2:25" ht="27" customHeight="1">
      <c r="B39" s="820" t="s">
        <v>13</v>
      </c>
      <c r="C39" s="821">
        <v>0</v>
      </c>
      <c r="D39" s="822">
        <v>0</v>
      </c>
      <c r="E39" s="823" t="s">
        <v>16</v>
      </c>
      <c r="F39" s="824">
        <v>0</v>
      </c>
      <c r="G39" s="822">
        <v>0</v>
      </c>
      <c r="H39" s="803"/>
      <c r="I39" s="736"/>
      <c r="J39" s="736"/>
      <c r="K39" s="826"/>
      <c r="L39" s="826"/>
      <c r="M39" s="803"/>
      <c r="N39" s="803"/>
      <c r="O39" s="803"/>
      <c r="P39" s="803"/>
      <c r="Q39" s="803"/>
      <c r="R39" s="803"/>
      <c r="S39" s="803"/>
      <c r="T39" s="803"/>
      <c r="U39" s="803"/>
      <c r="V39" s="803"/>
      <c r="W39" s="803"/>
      <c r="X39" s="803"/>
      <c r="Y39" s="803"/>
    </row>
    <row r="40" spans="2:25" ht="27" customHeight="1">
      <c r="B40" s="827" t="s">
        <v>212</v>
      </c>
      <c r="C40" s="828">
        <v>0</v>
      </c>
      <c r="D40" s="829">
        <v>0</v>
      </c>
      <c r="E40" s="830" t="s">
        <v>211</v>
      </c>
      <c r="F40" s="831">
        <v>0</v>
      </c>
      <c r="G40" s="837">
        <v>0</v>
      </c>
      <c r="H40" s="838"/>
      <c r="I40" s="736"/>
      <c r="J40" s="736"/>
      <c r="K40" s="826"/>
      <c r="L40" s="826"/>
      <c r="M40" s="803"/>
      <c r="N40" s="803"/>
      <c r="O40" s="803"/>
      <c r="P40" s="803"/>
      <c r="Q40" s="803"/>
      <c r="R40" s="803"/>
      <c r="S40" s="803"/>
      <c r="T40" s="803"/>
      <c r="U40" s="803"/>
      <c r="V40" s="803"/>
      <c r="W40" s="803"/>
      <c r="X40" s="803"/>
      <c r="Y40" s="803"/>
    </row>
    <row r="41" spans="2:25" ht="13.5" customHeight="1">
      <c r="B41" s="827" t="s">
        <v>214</v>
      </c>
      <c r="C41" s="828">
        <v>0</v>
      </c>
      <c r="D41" s="829">
        <v>0</v>
      </c>
      <c r="E41" s="830" t="s">
        <v>213</v>
      </c>
      <c r="F41" s="831">
        <v>0</v>
      </c>
      <c r="G41" s="829">
        <v>0</v>
      </c>
      <c r="H41" s="803"/>
      <c r="I41" s="833"/>
      <c r="J41" s="736"/>
      <c r="K41" s="826"/>
      <c r="L41" s="826"/>
      <c r="M41" s="803"/>
      <c r="N41" s="803"/>
      <c r="O41" s="803"/>
      <c r="P41" s="803"/>
      <c r="Q41" s="803"/>
      <c r="R41" s="803"/>
      <c r="S41" s="803"/>
      <c r="T41" s="803"/>
      <c r="U41" s="803"/>
      <c r="V41" s="803"/>
      <c r="W41" s="803"/>
      <c r="X41" s="803"/>
      <c r="Y41" s="803"/>
    </row>
    <row r="42" spans="2:25" ht="13.5" customHeight="1">
      <c r="B42" s="820" t="s">
        <v>216</v>
      </c>
      <c r="C42" s="821">
        <v>0</v>
      </c>
      <c r="D42" s="822">
        <v>0</v>
      </c>
      <c r="E42" s="839" t="s">
        <v>215</v>
      </c>
      <c r="F42" s="840">
        <v>0</v>
      </c>
      <c r="G42" s="829">
        <v>0</v>
      </c>
      <c r="H42" s="803"/>
      <c r="I42" s="841"/>
      <c r="J42" s="736"/>
      <c r="K42" s="826"/>
      <c r="L42" s="826"/>
      <c r="M42" s="803"/>
      <c r="N42" s="803"/>
      <c r="O42" s="803"/>
      <c r="P42" s="803"/>
      <c r="Q42" s="803"/>
      <c r="R42" s="803"/>
      <c r="S42" s="803"/>
      <c r="T42" s="803"/>
      <c r="U42" s="803"/>
      <c r="V42" s="803"/>
      <c r="W42" s="803"/>
      <c r="X42" s="803"/>
      <c r="Y42" s="803"/>
    </row>
    <row r="43" spans="2:25" ht="13.5" customHeight="1">
      <c r="B43" s="827" t="s">
        <v>253</v>
      </c>
      <c r="C43" s="828">
        <v>0</v>
      </c>
      <c r="D43" s="829">
        <v>0</v>
      </c>
      <c r="E43" s="842" t="s">
        <v>119</v>
      </c>
      <c r="F43" s="843">
        <v>51278925</v>
      </c>
      <c r="G43" s="822">
        <v>43235835</v>
      </c>
      <c r="H43" s="824"/>
      <c r="I43" s="841"/>
      <c r="J43" s="736"/>
      <c r="K43" s="826"/>
      <c r="L43" s="826"/>
      <c r="M43" s="803"/>
      <c r="N43" s="803"/>
      <c r="O43" s="803"/>
      <c r="P43" s="803"/>
      <c r="Q43" s="803"/>
      <c r="R43" s="803"/>
      <c r="S43" s="803"/>
      <c r="T43" s="803"/>
      <c r="U43" s="803"/>
      <c r="V43" s="803"/>
      <c r="W43" s="803"/>
      <c r="X43" s="803"/>
      <c r="Y43" s="803"/>
    </row>
    <row r="44" spans="2:25" ht="13.5" customHeight="1">
      <c r="B44" s="827" t="s">
        <v>255</v>
      </c>
      <c r="C44" s="828">
        <v>0</v>
      </c>
      <c r="D44" s="829">
        <v>0</v>
      </c>
      <c r="E44" s="839" t="s">
        <v>254</v>
      </c>
      <c r="F44" s="840">
        <v>19760901</v>
      </c>
      <c r="G44" s="829">
        <v>18295434</v>
      </c>
      <c r="H44" s="831"/>
      <c r="I44" s="841"/>
      <c r="J44" s="736"/>
      <c r="K44" s="826"/>
      <c r="L44" s="826"/>
      <c r="M44" s="803"/>
      <c r="N44" s="803"/>
      <c r="O44" s="803"/>
      <c r="P44" s="803"/>
      <c r="Q44" s="803"/>
      <c r="R44" s="803"/>
      <c r="S44" s="803"/>
      <c r="T44" s="803"/>
      <c r="U44" s="803"/>
      <c r="V44" s="803"/>
      <c r="W44" s="803"/>
      <c r="X44" s="803"/>
      <c r="Y44" s="803"/>
    </row>
    <row r="45" spans="2:25" ht="27" customHeight="1">
      <c r="B45" s="827" t="s">
        <v>257</v>
      </c>
      <c r="C45" s="828">
        <v>0</v>
      </c>
      <c r="D45" s="829">
        <v>0</v>
      </c>
      <c r="E45" s="839" t="s">
        <v>256</v>
      </c>
      <c r="F45" s="840">
        <v>30940230</v>
      </c>
      <c r="G45" s="829">
        <v>24291705</v>
      </c>
      <c r="H45" s="803"/>
      <c r="I45" s="844"/>
      <c r="J45" s="736"/>
      <c r="K45" s="826"/>
      <c r="L45" s="826"/>
      <c r="M45" s="803"/>
      <c r="N45" s="803"/>
      <c r="O45" s="803"/>
      <c r="P45" s="803"/>
      <c r="Q45" s="803"/>
      <c r="R45" s="803"/>
      <c r="S45" s="803"/>
      <c r="T45" s="803"/>
      <c r="U45" s="803"/>
      <c r="V45" s="803"/>
      <c r="W45" s="803"/>
      <c r="X45" s="803"/>
      <c r="Y45" s="803"/>
    </row>
    <row r="46" spans="2:25" ht="13.5" customHeight="1">
      <c r="B46" s="827" t="s">
        <v>259</v>
      </c>
      <c r="C46" s="845">
        <v>0</v>
      </c>
      <c r="D46" s="845">
        <v>0</v>
      </c>
      <c r="E46" s="846" t="s">
        <v>258</v>
      </c>
      <c r="F46" s="828">
        <v>577794</v>
      </c>
      <c r="G46" s="829">
        <v>648696</v>
      </c>
      <c r="H46" s="803"/>
      <c r="I46" s="833"/>
      <c r="J46" s="736"/>
      <c r="K46" s="826"/>
      <c r="L46" s="826"/>
      <c r="M46" s="803"/>
      <c r="N46" s="803"/>
      <c r="O46" s="803"/>
      <c r="P46" s="803"/>
      <c r="Q46" s="803"/>
      <c r="R46" s="803"/>
      <c r="S46" s="803"/>
      <c r="T46" s="803"/>
      <c r="U46" s="803"/>
      <c r="V46" s="803"/>
      <c r="W46" s="803"/>
      <c r="X46" s="803"/>
      <c r="Y46" s="803"/>
    </row>
    <row r="47" spans="2:25" ht="13.5" customHeight="1">
      <c r="B47" s="811" t="s">
        <v>260</v>
      </c>
      <c r="C47" s="847">
        <v>13682389676.279999</v>
      </c>
      <c r="D47" s="847">
        <v>7944467376</v>
      </c>
      <c r="E47" s="848" t="s">
        <v>19</v>
      </c>
      <c r="F47" s="821">
        <v>4113997176.2799997</v>
      </c>
      <c r="G47" s="822">
        <v>2740874384.5900002</v>
      </c>
      <c r="H47" s="803"/>
      <c r="I47" s="736"/>
      <c r="J47" s="736"/>
      <c r="K47" s="826"/>
      <c r="L47" s="826"/>
      <c r="M47" s="803"/>
      <c r="N47" s="803"/>
      <c r="O47" s="803"/>
      <c r="P47" s="803"/>
      <c r="Q47" s="803"/>
      <c r="R47" s="803"/>
      <c r="S47" s="803"/>
      <c r="T47" s="803"/>
      <c r="U47" s="803"/>
      <c r="V47" s="803"/>
      <c r="W47" s="803"/>
      <c r="X47" s="803"/>
      <c r="Y47" s="803"/>
    </row>
    <row r="48" spans="2:25" ht="6" customHeight="1">
      <c r="B48" s="849"/>
      <c r="C48" s="847"/>
      <c r="D48" s="847"/>
      <c r="E48" s="850"/>
      <c r="F48" s="821"/>
      <c r="G48" s="822"/>
      <c r="H48" s="803"/>
      <c r="I48" s="736"/>
      <c r="J48" s="736"/>
      <c r="K48" s="826"/>
      <c r="L48" s="826"/>
      <c r="M48" s="803"/>
      <c r="N48" s="803"/>
      <c r="O48" s="803"/>
      <c r="P48" s="803"/>
      <c r="Q48" s="803"/>
      <c r="R48" s="803"/>
      <c r="S48" s="803"/>
      <c r="T48" s="803"/>
      <c r="U48" s="803"/>
      <c r="V48" s="803"/>
      <c r="W48" s="803"/>
      <c r="X48" s="803"/>
      <c r="Y48" s="803"/>
    </row>
    <row r="49" spans="2:25" ht="13.5" customHeight="1">
      <c r="B49" s="811" t="s">
        <v>20</v>
      </c>
      <c r="C49" s="851"/>
      <c r="D49" s="851"/>
      <c r="E49" s="848" t="s">
        <v>21</v>
      </c>
      <c r="F49" s="852"/>
      <c r="G49" s="853"/>
      <c r="H49" s="803"/>
      <c r="I49" s="736"/>
      <c r="J49" s="736"/>
      <c r="K49" s="826"/>
      <c r="L49" s="826"/>
      <c r="M49" s="803"/>
      <c r="N49" s="803"/>
      <c r="O49" s="803"/>
      <c r="P49" s="803"/>
      <c r="Q49" s="803"/>
      <c r="R49" s="803"/>
      <c r="S49" s="803"/>
      <c r="T49" s="803"/>
      <c r="U49" s="803"/>
      <c r="V49" s="803"/>
      <c r="W49" s="803"/>
      <c r="X49" s="803"/>
      <c r="Y49" s="803"/>
    </row>
    <row r="50" spans="2:25" ht="13.5" customHeight="1">
      <c r="B50" s="827" t="s">
        <v>147</v>
      </c>
      <c r="C50" s="845">
        <v>1862928917</v>
      </c>
      <c r="D50" s="845">
        <v>1604821694</v>
      </c>
      <c r="E50" s="854" t="s">
        <v>236</v>
      </c>
      <c r="F50" s="828">
        <v>0</v>
      </c>
      <c r="G50" s="829">
        <v>0</v>
      </c>
      <c r="H50" s="803"/>
      <c r="I50" s="736"/>
      <c r="J50" s="736"/>
      <c r="K50" s="826"/>
      <c r="L50" s="826"/>
      <c r="M50" s="803"/>
      <c r="N50" s="803"/>
      <c r="O50" s="803"/>
      <c r="P50" s="803"/>
      <c r="Q50" s="803"/>
      <c r="R50" s="803"/>
      <c r="S50" s="803"/>
      <c r="T50" s="803"/>
      <c r="U50" s="803"/>
      <c r="V50" s="803"/>
      <c r="W50" s="803"/>
      <c r="X50" s="803"/>
      <c r="Y50" s="803"/>
    </row>
    <row r="51" spans="2:25" ht="13.5" customHeight="1">
      <c r="B51" s="827" t="s">
        <v>24</v>
      </c>
      <c r="C51" s="845">
        <v>0</v>
      </c>
      <c r="D51" s="845">
        <v>0</v>
      </c>
      <c r="E51" s="846" t="s">
        <v>25</v>
      </c>
      <c r="F51" s="828">
        <v>0</v>
      </c>
      <c r="G51" s="829">
        <v>0</v>
      </c>
      <c r="H51" s="803"/>
      <c r="I51" s="833"/>
      <c r="J51" s="736"/>
      <c r="K51" s="826"/>
      <c r="L51" s="826"/>
      <c r="M51" s="803"/>
      <c r="N51" s="803"/>
      <c r="O51" s="803"/>
      <c r="P51" s="803"/>
      <c r="Q51" s="803"/>
      <c r="R51" s="803"/>
      <c r="S51" s="803"/>
      <c r="T51" s="803"/>
      <c r="U51" s="803"/>
      <c r="V51" s="803"/>
      <c r="W51" s="803"/>
      <c r="X51" s="803"/>
      <c r="Y51" s="803"/>
    </row>
    <row r="52" spans="2:25" ht="27" customHeight="1">
      <c r="B52" s="827" t="s">
        <v>26</v>
      </c>
      <c r="C52" s="845">
        <v>16750757928</v>
      </c>
      <c r="D52" s="845">
        <v>16958037679</v>
      </c>
      <c r="E52" s="846" t="s">
        <v>120</v>
      </c>
      <c r="F52" s="828">
        <v>15241740656</v>
      </c>
      <c r="G52" s="829">
        <v>15561482035</v>
      </c>
      <c r="H52" s="803"/>
      <c r="I52" s="833"/>
      <c r="J52" s="736"/>
      <c r="K52" s="826"/>
      <c r="L52" s="826"/>
      <c r="M52" s="803"/>
      <c r="N52" s="803"/>
      <c r="O52" s="803"/>
      <c r="P52" s="803"/>
      <c r="Q52" s="803"/>
      <c r="R52" s="803"/>
      <c r="S52" s="803"/>
      <c r="T52" s="803"/>
      <c r="U52" s="803"/>
      <c r="V52" s="803"/>
      <c r="W52" s="803"/>
      <c r="X52" s="803"/>
      <c r="Y52" s="803"/>
    </row>
    <row r="53" spans="2:25" ht="13.5" customHeight="1">
      <c r="B53" s="827" t="s">
        <v>133</v>
      </c>
      <c r="C53" s="845">
        <v>2526385060</v>
      </c>
      <c r="D53" s="845">
        <v>2395627630</v>
      </c>
      <c r="E53" s="854" t="s">
        <v>28</v>
      </c>
      <c r="F53" s="828">
        <v>0</v>
      </c>
      <c r="G53" s="829">
        <v>0</v>
      </c>
      <c r="H53" s="803"/>
      <c r="I53" s="736"/>
      <c r="J53" s="736"/>
      <c r="K53" s="826"/>
      <c r="L53" s="826"/>
      <c r="M53" s="803"/>
      <c r="N53" s="803"/>
      <c r="O53" s="803"/>
      <c r="P53" s="803"/>
      <c r="Q53" s="803"/>
      <c r="R53" s="803"/>
      <c r="S53" s="803"/>
      <c r="T53" s="803"/>
      <c r="U53" s="803"/>
      <c r="V53" s="803"/>
      <c r="W53" s="803"/>
      <c r="X53" s="803"/>
      <c r="Y53" s="803"/>
    </row>
    <row r="54" spans="2:25" ht="27" customHeight="1">
      <c r="B54" s="827" t="s">
        <v>148</v>
      </c>
      <c r="C54" s="845">
        <v>186866755</v>
      </c>
      <c r="D54" s="845">
        <v>174199521</v>
      </c>
      <c r="E54" s="846" t="s">
        <v>29</v>
      </c>
      <c r="F54" s="828">
        <v>21269110</v>
      </c>
      <c r="G54" s="829">
        <v>20761608</v>
      </c>
      <c r="H54" s="803"/>
      <c r="I54" s="833"/>
      <c r="J54" s="736"/>
      <c r="K54" s="826"/>
      <c r="L54" s="826"/>
      <c r="M54" s="803"/>
      <c r="N54" s="803"/>
      <c r="O54" s="803"/>
      <c r="P54" s="803"/>
      <c r="Q54" s="803"/>
      <c r="R54" s="803"/>
      <c r="S54" s="803"/>
      <c r="T54" s="803"/>
      <c r="U54" s="803"/>
      <c r="V54" s="803"/>
      <c r="W54" s="803"/>
      <c r="X54" s="803"/>
      <c r="Y54" s="803"/>
    </row>
    <row r="55" spans="2:25" ht="27" customHeight="1">
      <c r="B55" s="827" t="s">
        <v>30</v>
      </c>
      <c r="C55" s="845">
        <v>-1612609126</v>
      </c>
      <c r="D55" s="845">
        <v>-1408293037</v>
      </c>
      <c r="E55" s="846" t="s">
        <v>31</v>
      </c>
      <c r="F55" s="828">
        <v>0</v>
      </c>
      <c r="G55" s="829">
        <v>0</v>
      </c>
      <c r="H55" s="803"/>
      <c r="I55" s="833"/>
      <c r="J55" s="736"/>
      <c r="K55" s="826"/>
      <c r="L55" s="826"/>
      <c r="M55" s="803"/>
      <c r="N55" s="803"/>
      <c r="O55" s="803"/>
      <c r="P55" s="803"/>
      <c r="Q55" s="803"/>
      <c r="R55" s="803"/>
      <c r="S55" s="803"/>
      <c r="T55" s="803"/>
      <c r="U55" s="803"/>
      <c r="V55" s="803"/>
      <c r="W55" s="803"/>
      <c r="X55" s="803"/>
      <c r="Y55" s="803"/>
    </row>
    <row r="56" spans="2:25" ht="13.5" customHeight="1">
      <c r="B56" s="827" t="s">
        <v>32</v>
      </c>
      <c r="C56" s="845">
        <v>0</v>
      </c>
      <c r="D56" s="845">
        <v>0</v>
      </c>
      <c r="E56" s="848" t="s">
        <v>34</v>
      </c>
      <c r="F56" s="821">
        <v>15263009766</v>
      </c>
      <c r="G56" s="822">
        <v>15582243643</v>
      </c>
      <c r="H56" s="803"/>
      <c r="I56" s="736"/>
      <c r="J56" s="736"/>
      <c r="K56" s="826"/>
      <c r="L56" s="826"/>
      <c r="M56" s="803"/>
      <c r="N56" s="803"/>
      <c r="O56" s="803"/>
      <c r="P56" s="803"/>
      <c r="Q56" s="803"/>
      <c r="R56" s="803"/>
      <c r="S56" s="803"/>
      <c r="T56" s="803"/>
      <c r="U56" s="803"/>
      <c r="V56" s="803"/>
      <c r="W56" s="803"/>
      <c r="X56" s="803"/>
      <c r="Y56" s="803"/>
    </row>
    <row r="57" spans="2:25" ht="27" customHeight="1">
      <c r="B57" s="827" t="s">
        <v>33</v>
      </c>
      <c r="C57" s="845">
        <v>0</v>
      </c>
      <c r="D57" s="845">
        <v>0</v>
      </c>
      <c r="E57" s="850" t="s">
        <v>36</v>
      </c>
      <c r="F57" s="821">
        <v>19377006942.279999</v>
      </c>
      <c r="G57" s="822">
        <v>18323118027.59</v>
      </c>
      <c r="H57" s="803"/>
      <c r="I57" s="833"/>
      <c r="J57" s="736"/>
      <c r="K57" s="826"/>
      <c r="L57" s="826"/>
      <c r="M57" s="803"/>
      <c r="N57" s="803"/>
      <c r="O57" s="803"/>
      <c r="P57" s="803"/>
      <c r="Q57" s="803"/>
      <c r="R57" s="803"/>
      <c r="S57" s="803"/>
      <c r="T57" s="803"/>
      <c r="U57" s="803"/>
      <c r="V57" s="803"/>
      <c r="W57" s="803"/>
      <c r="X57" s="803"/>
      <c r="Y57" s="803"/>
    </row>
    <row r="58" spans="2:25" ht="13.5" customHeight="1">
      <c r="B58" s="827" t="s">
        <v>35</v>
      </c>
      <c r="C58" s="845">
        <v>0</v>
      </c>
      <c r="D58" s="845">
        <v>0</v>
      </c>
      <c r="E58" s="850" t="s">
        <v>38</v>
      </c>
      <c r="F58" s="852"/>
      <c r="G58" s="853"/>
      <c r="H58" s="803"/>
      <c r="I58" s="736"/>
      <c r="J58" s="736"/>
      <c r="K58" s="826"/>
      <c r="L58" s="826"/>
      <c r="M58" s="803"/>
      <c r="N58" s="803"/>
      <c r="O58" s="803"/>
      <c r="P58" s="803"/>
      <c r="Q58" s="803"/>
      <c r="R58" s="803"/>
      <c r="S58" s="803"/>
      <c r="T58" s="803"/>
      <c r="U58" s="803"/>
      <c r="V58" s="803"/>
      <c r="W58" s="803"/>
      <c r="X58" s="803"/>
      <c r="Y58" s="803"/>
    </row>
    <row r="59" spans="2:25" ht="13.5" customHeight="1">
      <c r="B59" s="811" t="s">
        <v>261</v>
      </c>
      <c r="C59" s="847">
        <v>19714329532</v>
      </c>
      <c r="D59" s="847">
        <v>19724393487</v>
      </c>
      <c r="E59" s="848" t="s">
        <v>40</v>
      </c>
      <c r="F59" s="821">
        <v>5323951785</v>
      </c>
      <c r="G59" s="822">
        <v>4460838815</v>
      </c>
      <c r="H59" s="803"/>
      <c r="I59" s="833"/>
      <c r="J59" s="736"/>
      <c r="K59" s="826"/>
      <c r="L59" s="826"/>
      <c r="M59" s="803"/>
      <c r="N59" s="803"/>
      <c r="O59" s="803"/>
      <c r="P59" s="803"/>
      <c r="Q59" s="803"/>
      <c r="R59" s="803"/>
      <c r="S59" s="803"/>
      <c r="T59" s="803"/>
      <c r="U59" s="803"/>
      <c r="V59" s="803"/>
      <c r="W59" s="803"/>
      <c r="X59" s="803"/>
      <c r="Y59" s="803"/>
    </row>
    <row r="60" spans="2:25" ht="13.5" customHeight="1">
      <c r="B60" s="805" t="s">
        <v>39</v>
      </c>
      <c r="C60" s="847">
        <v>33396719208.279999</v>
      </c>
      <c r="D60" s="847">
        <v>27668860863</v>
      </c>
      <c r="E60" s="854" t="s">
        <v>41</v>
      </c>
      <c r="F60" s="828">
        <v>0</v>
      </c>
      <c r="G60" s="829">
        <v>0</v>
      </c>
      <c r="H60" s="803"/>
      <c r="I60" s="736"/>
      <c r="J60" s="736"/>
      <c r="K60" s="826"/>
      <c r="L60" s="826"/>
      <c r="M60" s="803"/>
      <c r="N60" s="803"/>
      <c r="O60" s="803"/>
      <c r="P60" s="803"/>
      <c r="Q60" s="803"/>
      <c r="R60" s="803"/>
      <c r="S60" s="803"/>
      <c r="T60" s="803"/>
      <c r="U60" s="803"/>
      <c r="V60" s="803"/>
      <c r="W60" s="803"/>
      <c r="X60" s="803"/>
      <c r="Y60" s="803"/>
    </row>
    <row r="61" spans="2:25" ht="13.5" customHeight="1">
      <c r="B61" s="855"/>
      <c r="C61" s="856"/>
      <c r="D61" s="856"/>
      <c r="E61" s="854" t="s">
        <v>42</v>
      </c>
      <c r="F61" s="828">
        <v>1452121</v>
      </c>
      <c r="G61" s="829">
        <v>1452121</v>
      </c>
      <c r="H61" s="803"/>
      <c r="I61" s="803"/>
      <c r="J61" s="736"/>
      <c r="K61" s="804"/>
      <c r="L61" s="826"/>
      <c r="M61" s="803"/>
      <c r="N61" s="803"/>
      <c r="O61" s="803"/>
      <c r="P61" s="803"/>
      <c r="Q61" s="803"/>
      <c r="R61" s="803"/>
      <c r="S61" s="803"/>
      <c r="T61" s="803"/>
      <c r="U61" s="803"/>
      <c r="V61" s="803"/>
      <c r="W61" s="803"/>
      <c r="X61" s="803"/>
      <c r="Y61" s="803"/>
    </row>
    <row r="62" spans="2:25" ht="13.5" customHeight="1">
      <c r="B62" s="827"/>
      <c r="C62" s="845"/>
      <c r="D62" s="845"/>
      <c r="E62" s="846" t="s">
        <v>217</v>
      </c>
      <c r="F62" s="828">
        <v>5322499664</v>
      </c>
      <c r="G62" s="829">
        <v>4459386694</v>
      </c>
      <c r="H62" s="803"/>
      <c r="I62" s="833"/>
      <c r="J62" s="736"/>
      <c r="K62" s="826"/>
      <c r="L62" s="826"/>
      <c r="M62" s="803"/>
      <c r="N62" s="803"/>
      <c r="O62" s="803"/>
      <c r="P62" s="803"/>
      <c r="Q62" s="803"/>
      <c r="R62" s="803"/>
      <c r="S62" s="803"/>
      <c r="T62" s="803"/>
      <c r="U62" s="803"/>
      <c r="V62" s="803"/>
      <c r="W62" s="803"/>
      <c r="X62" s="803"/>
      <c r="Y62" s="803"/>
    </row>
    <row r="63" spans="2:25" ht="13.5" customHeight="1">
      <c r="B63" s="855"/>
      <c r="C63" s="856"/>
      <c r="D63" s="856"/>
      <c r="E63" s="848" t="s">
        <v>44</v>
      </c>
      <c r="F63" s="821">
        <v>8695760481</v>
      </c>
      <c r="G63" s="822">
        <v>4884904022</v>
      </c>
      <c r="H63" s="803"/>
      <c r="I63" s="803"/>
      <c r="J63" s="736"/>
      <c r="K63" s="804"/>
      <c r="L63" s="826"/>
      <c r="M63" s="803"/>
      <c r="N63" s="803"/>
      <c r="O63" s="803"/>
      <c r="P63" s="803"/>
      <c r="Q63" s="803"/>
      <c r="R63" s="803"/>
      <c r="S63" s="803"/>
      <c r="T63" s="803"/>
      <c r="U63" s="803"/>
      <c r="V63" s="803"/>
      <c r="W63" s="803"/>
      <c r="X63" s="803"/>
      <c r="Y63" s="803"/>
    </row>
    <row r="64" spans="2:25" ht="13.5" customHeight="1">
      <c r="B64" s="855"/>
      <c r="C64" s="856"/>
      <c r="D64" s="856"/>
      <c r="E64" s="854" t="s">
        <v>104</v>
      </c>
      <c r="F64" s="828">
        <v>5353953008</v>
      </c>
      <c r="G64" s="829">
        <v>1585897018</v>
      </c>
      <c r="H64" s="857"/>
      <c r="I64" s="803"/>
      <c r="J64" s="736"/>
      <c r="K64" s="804"/>
      <c r="L64" s="826"/>
      <c r="M64" s="803"/>
      <c r="N64" s="803"/>
      <c r="O64" s="803"/>
      <c r="P64" s="803"/>
      <c r="Q64" s="803"/>
      <c r="R64" s="803"/>
      <c r="S64" s="803"/>
      <c r="T64" s="803"/>
      <c r="U64" s="803"/>
      <c r="V64" s="803"/>
      <c r="W64" s="803"/>
      <c r="X64" s="803"/>
      <c r="Y64" s="803"/>
    </row>
    <row r="65" spans="2:25" ht="13.5" customHeight="1">
      <c r="B65" s="855"/>
      <c r="C65" s="856"/>
      <c r="D65" s="856"/>
      <c r="E65" s="858" t="s">
        <v>46</v>
      </c>
      <c r="F65" s="831">
        <v>3341793067</v>
      </c>
      <c r="G65" s="829">
        <v>3297345597</v>
      </c>
      <c r="H65" s="859"/>
      <c r="I65" s="803"/>
      <c r="J65" s="736"/>
      <c r="K65" s="804"/>
      <c r="L65" s="826"/>
      <c r="M65" s="803"/>
      <c r="N65" s="803"/>
      <c r="O65" s="803"/>
      <c r="P65" s="803"/>
      <c r="Q65" s="803"/>
      <c r="R65" s="803"/>
      <c r="S65" s="803"/>
      <c r="T65" s="803"/>
      <c r="U65" s="803"/>
      <c r="V65" s="803"/>
      <c r="W65" s="803"/>
      <c r="X65" s="803"/>
      <c r="Y65" s="803"/>
    </row>
    <row r="66" spans="2:25" ht="13.5" customHeight="1">
      <c r="B66" s="855"/>
      <c r="C66" s="856"/>
      <c r="D66" s="856"/>
      <c r="E66" s="854" t="s">
        <v>47</v>
      </c>
      <c r="F66" s="828">
        <v>15364</v>
      </c>
      <c r="G66" s="829">
        <v>1662364</v>
      </c>
      <c r="H66" s="859"/>
      <c r="I66" s="803"/>
      <c r="J66" s="736"/>
      <c r="K66" s="804"/>
      <c r="L66" s="826"/>
      <c r="M66" s="803"/>
      <c r="N66" s="803"/>
      <c r="O66" s="803"/>
      <c r="P66" s="803"/>
      <c r="Q66" s="803"/>
      <c r="R66" s="803"/>
      <c r="S66" s="803"/>
      <c r="T66" s="803"/>
      <c r="U66" s="803"/>
      <c r="V66" s="803"/>
      <c r="W66" s="803"/>
      <c r="X66" s="803"/>
      <c r="Y66" s="803"/>
    </row>
    <row r="67" spans="2:25" ht="13.5" customHeight="1">
      <c r="B67" s="855"/>
      <c r="C67" s="856"/>
      <c r="D67" s="856"/>
      <c r="E67" s="854" t="s">
        <v>48</v>
      </c>
      <c r="F67" s="828">
        <v>0</v>
      </c>
      <c r="G67" s="829">
        <v>0</v>
      </c>
      <c r="H67" s="803"/>
      <c r="I67" s="803"/>
      <c r="J67" s="736"/>
      <c r="K67" s="804"/>
      <c r="L67" s="826"/>
      <c r="M67" s="803"/>
      <c r="N67" s="803"/>
      <c r="O67" s="803"/>
      <c r="P67" s="803"/>
      <c r="Q67" s="803"/>
      <c r="R67" s="803"/>
      <c r="S67" s="803"/>
      <c r="T67" s="803"/>
      <c r="U67" s="803"/>
      <c r="V67" s="803"/>
      <c r="W67" s="803"/>
      <c r="X67" s="803"/>
      <c r="Y67" s="803"/>
    </row>
    <row r="68" spans="2:25" ht="13.5" customHeight="1">
      <c r="B68" s="827"/>
      <c r="C68" s="845"/>
      <c r="D68" s="845"/>
      <c r="E68" s="846" t="s">
        <v>49</v>
      </c>
      <c r="F68" s="828">
        <v>-958</v>
      </c>
      <c r="G68" s="829">
        <v>-958</v>
      </c>
      <c r="H68" s="803"/>
      <c r="I68" s="833"/>
      <c r="J68" s="736"/>
      <c r="K68" s="826"/>
      <c r="L68" s="826"/>
      <c r="M68" s="803"/>
      <c r="N68" s="803"/>
      <c r="O68" s="803"/>
      <c r="P68" s="803"/>
      <c r="Q68" s="803"/>
      <c r="R68" s="803"/>
      <c r="S68" s="803"/>
      <c r="T68" s="803"/>
      <c r="U68" s="803"/>
      <c r="V68" s="803"/>
      <c r="W68" s="803"/>
      <c r="X68" s="803"/>
      <c r="Y68" s="803"/>
    </row>
    <row r="69" spans="2:25" ht="27" customHeight="1">
      <c r="B69" s="827"/>
      <c r="C69" s="845"/>
      <c r="D69" s="845"/>
      <c r="E69" s="848" t="s">
        <v>231</v>
      </c>
      <c r="F69" s="821">
        <v>0</v>
      </c>
      <c r="G69" s="822">
        <v>0</v>
      </c>
      <c r="H69" s="803"/>
      <c r="I69" s="833"/>
      <c r="J69" s="736"/>
      <c r="K69" s="826"/>
      <c r="L69" s="826"/>
      <c r="M69" s="803"/>
      <c r="N69" s="803"/>
      <c r="O69" s="803"/>
      <c r="P69" s="803"/>
      <c r="Q69" s="803"/>
      <c r="R69" s="803"/>
      <c r="S69" s="803"/>
      <c r="T69" s="803"/>
      <c r="U69" s="803"/>
      <c r="V69" s="803"/>
      <c r="W69" s="803"/>
      <c r="X69" s="803"/>
      <c r="Y69" s="803"/>
    </row>
    <row r="70" spans="2:25" ht="13.5" customHeight="1">
      <c r="B70" s="855"/>
      <c r="C70" s="856"/>
      <c r="D70" s="856"/>
      <c r="E70" s="854" t="s">
        <v>50</v>
      </c>
      <c r="F70" s="828">
        <v>0</v>
      </c>
      <c r="G70" s="829">
        <v>0</v>
      </c>
      <c r="H70" s="803"/>
      <c r="I70" s="803"/>
      <c r="J70" s="736"/>
      <c r="K70" s="804"/>
      <c r="L70" s="826"/>
      <c r="M70" s="803"/>
      <c r="N70" s="803"/>
      <c r="O70" s="803"/>
      <c r="P70" s="803"/>
      <c r="Q70" s="803"/>
      <c r="R70" s="803"/>
      <c r="S70" s="803"/>
      <c r="T70" s="803"/>
      <c r="U70" s="803"/>
      <c r="V70" s="803"/>
      <c r="W70" s="803"/>
      <c r="X70" s="803"/>
      <c r="Y70" s="803"/>
    </row>
    <row r="71" spans="2:25" ht="13.5" customHeight="1">
      <c r="B71" s="827"/>
      <c r="C71" s="845"/>
      <c r="D71" s="845"/>
      <c r="E71" s="846" t="s">
        <v>51</v>
      </c>
      <c r="F71" s="828">
        <v>0</v>
      </c>
      <c r="G71" s="829">
        <v>0</v>
      </c>
      <c r="H71" s="803"/>
      <c r="I71" s="833"/>
      <c r="J71" s="736"/>
      <c r="K71" s="826"/>
      <c r="L71" s="826"/>
      <c r="M71" s="803"/>
      <c r="N71" s="803"/>
      <c r="O71" s="803"/>
      <c r="P71" s="803"/>
      <c r="Q71" s="803"/>
      <c r="R71" s="803"/>
      <c r="S71" s="803"/>
      <c r="T71" s="803"/>
      <c r="U71" s="803"/>
      <c r="V71" s="803"/>
      <c r="W71" s="803"/>
      <c r="X71" s="803"/>
      <c r="Y71" s="803"/>
    </row>
    <row r="72" spans="2:25" ht="13.5" customHeight="1">
      <c r="B72" s="827"/>
      <c r="C72" s="845"/>
      <c r="D72" s="845"/>
      <c r="E72" s="850" t="s">
        <v>262</v>
      </c>
      <c r="F72" s="821">
        <v>14019712266</v>
      </c>
      <c r="G72" s="822">
        <v>9345742835</v>
      </c>
      <c r="H72" s="803"/>
      <c r="I72" s="833"/>
      <c r="J72" s="736"/>
      <c r="K72" s="826"/>
      <c r="L72" s="826"/>
      <c r="M72" s="803"/>
      <c r="N72" s="803"/>
      <c r="O72" s="803"/>
      <c r="P72" s="803"/>
      <c r="Q72" s="803"/>
      <c r="R72" s="803"/>
      <c r="S72" s="803"/>
      <c r="T72" s="803"/>
      <c r="U72" s="803"/>
      <c r="V72" s="803"/>
      <c r="W72" s="803"/>
      <c r="X72" s="803"/>
      <c r="Y72" s="803"/>
    </row>
    <row r="73" spans="2:25" ht="13.5" customHeight="1">
      <c r="B73" s="860"/>
      <c r="C73" s="861"/>
      <c r="D73" s="861"/>
      <c r="E73" s="862" t="s">
        <v>263</v>
      </c>
      <c r="F73" s="863">
        <v>33396719208.279999</v>
      </c>
      <c r="G73" s="864">
        <v>27668860862.59</v>
      </c>
      <c r="H73" s="803"/>
      <c r="I73" s="833"/>
      <c r="J73" s="736"/>
      <c r="K73" s="826"/>
      <c r="L73" s="826"/>
      <c r="M73" s="803"/>
      <c r="N73" s="803"/>
      <c r="O73" s="803"/>
      <c r="P73" s="803"/>
      <c r="Q73" s="803"/>
      <c r="R73" s="803"/>
      <c r="S73" s="803"/>
      <c r="T73" s="803"/>
      <c r="U73" s="803"/>
      <c r="V73" s="803"/>
      <c r="W73" s="803"/>
      <c r="X73" s="803"/>
      <c r="Y73" s="803"/>
    </row>
    <row r="75" spans="2:25">
      <c r="H75" s="803"/>
      <c r="I75" s="803"/>
      <c r="J75" s="803"/>
      <c r="K75" s="804"/>
      <c r="L75" s="804"/>
      <c r="M75" s="803"/>
      <c r="N75" s="803"/>
      <c r="O75" s="803"/>
      <c r="P75" s="803"/>
      <c r="Q75" s="803"/>
      <c r="R75" s="803"/>
      <c r="S75" s="803"/>
      <c r="T75" s="803"/>
      <c r="U75" s="803"/>
      <c r="V75" s="803"/>
      <c r="W75" s="803"/>
      <c r="X75" s="803"/>
      <c r="Y75" s="803"/>
    </row>
    <row r="76" spans="2:25">
      <c r="B76" s="865"/>
      <c r="C76" s="825"/>
      <c r="D76" s="825"/>
      <c r="E76" s="865"/>
      <c r="F76" s="825"/>
      <c r="G76" s="825"/>
      <c r="H76" s="803"/>
      <c r="I76" s="803"/>
      <c r="J76" s="803"/>
      <c r="K76" s="804"/>
      <c r="L76" s="804"/>
      <c r="M76" s="803"/>
      <c r="N76" s="803"/>
      <c r="O76" s="803"/>
      <c r="P76" s="803"/>
      <c r="Q76" s="803"/>
      <c r="R76" s="803"/>
      <c r="S76" s="803"/>
      <c r="T76" s="803"/>
      <c r="U76" s="803"/>
      <c r="V76" s="803"/>
      <c r="W76" s="803"/>
      <c r="X76" s="803"/>
      <c r="Y76" s="803"/>
    </row>
    <row r="77" spans="2:25">
      <c r="B77" s="865"/>
      <c r="C77" s="825"/>
      <c r="D77" s="825"/>
      <c r="E77" s="865"/>
      <c r="F77" s="825"/>
      <c r="G77" s="825"/>
      <c r="H77" s="803"/>
      <c r="I77" s="803"/>
      <c r="J77" s="803"/>
      <c r="K77" s="804"/>
      <c r="L77" s="804"/>
      <c r="M77" s="803"/>
      <c r="N77" s="803"/>
      <c r="O77" s="803"/>
      <c r="P77" s="803"/>
      <c r="Q77" s="803"/>
      <c r="R77" s="803"/>
      <c r="S77" s="803"/>
      <c r="T77" s="803"/>
      <c r="U77" s="803"/>
      <c r="V77" s="803"/>
      <c r="W77" s="803"/>
      <c r="X77" s="803"/>
      <c r="Y77" s="803"/>
    </row>
    <row r="78" spans="2:25">
      <c r="B78" s="865"/>
      <c r="C78" s="825"/>
      <c r="D78" s="825"/>
      <c r="E78" s="865"/>
      <c r="F78" s="825"/>
      <c r="G78" s="825"/>
      <c r="H78" s="803"/>
      <c r="I78" s="803"/>
      <c r="J78" s="803"/>
      <c r="K78" s="804"/>
      <c r="L78" s="804"/>
      <c r="M78" s="803"/>
      <c r="N78" s="803"/>
      <c r="O78" s="803"/>
      <c r="P78" s="803"/>
      <c r="Q78" s="803"/>
      <c r="R78" s="803"/>
      <c r="S78" s="803"/>
      <c r="T78" s="803"/>
      <c r="U78" s="803"/>
      <c r="V78" s="803"/>
      <c r="W78" s="803"/>
      <c r="X78" s="803"/>
      <c r="Y78" s="803"/>
    </row>
    <row r="79" spans="2:25">
      <c r="B79" s="865"/>
      <c r="C79" s="825"/>
      <c r="D79" s="825"/>
      <c r="E79" s="865"/>
      <c r="F79" s="825"/>
      <c r="G79" s="825"/>
      <c r="H79" s="803"/>
      <c r="I79" s="803"/>
      <c r="J79" s="803"/>
      <c r="K79" s="804"/>
      <c r="L79" s="804"/>
      <c r="M79" s="803"/>
      <c r="N79" s="803"/>
      <c r="O79" s="803"/>
      <c r="P79" s="803"/>
      <c r="Q79" s="803"/>
      <c r="R79" s="803"/>
      <c r="S79" s="803"/>
      <c r="T79" s="803"/>
      <c r="U79" s="803"/>
      <c r="V79" s="803"/>
      <c r="W79" s="803"/>
      <c r="X79" s="803"/>
      <c r="Y79" s="803"/>
    </row>
    <row r="80" spans="2:25">
      <c r="B80" s="865"/>
      <c r="C80" s="825"/>
      <c r="D80" s="825"/>
      <c r="E80" s="865"/>
      <c r="F80" s="825"/>
      <c r="G80" s="825"/>
      <c r="H80" s="803"/>
      <c r="I80" s="803"/>
      <c r="J80" s="803"/>
      <c r="K80" s="804"/>
      <c r="L80" s="804"/>
      <c r="M80" s="803"/>
      <c r="N80" s="803"/>
      <c r="O80" s="803"/>
      <c r="P80" s="803"/>
      <c r="Q80" s="803"/>
      <c r="R80" s="803"/>
      <c r="S80" s="803"/>
      <c r="T80" s="803"/>
      <c r="U80" s="803"/>
      <c r="V80" s="803"/>
      <c r="W80" s="803"/>
      <c r="X80" s="803"/>
      <c r="Y80" s="803"/>
    </row>
    <row r="81" spans="2:25">
      <c r="B81" s="865"/>
      <c r="C81" s="825"/>
      <c r="D81" s="825"/>
      <c r="E81" s="865"/>
      <c r="F81" s="825"/>
      <c r="G81" s="825"/>
      <c r="H81" s="803"/>
      <c r="I81" s="803"/>
      <c r="J81" s="803"/>
      <c r="K81" s="804"/>
      <c r="L81" s="804"/>
      <c r="M81" s="803"/>
      <c r="N81" s="803"/>
      <c r="O81" s="803"/>
      <c r="P81" s="803"/>
      <c r="Q81" s="803"/>
      <c r="R81" s="803"/>
      <c r="S81" s="803"/>
      <c r="T81" s="803"/>
      <c r="U81" s="803"/>
      <c r="V81" s="803"/>
      <c r="W81" s="803"/>
      <c r="X81" s="803"/>
      <c r="Y81" s="803"/>
    </row>
    <row r="82" spans="2:25">
      <c r="B82" s="865"/>
      <c r="C82" s="825"/>
      <c r="D82" s="825"/>
      <c r="E82" s="865"/>
      <c r="F82" s="825"/>
      <c r="G82" s="825"/>
      <c r="H82" s="803"/>
      <c r="I82" s="803"/>
      <c r="J82" s="803"/>
      <c r="K82" s="804"/>
      <c r="L82" s="804"/>
      <c r="M82" s="803"/>
      <c r="N82" s="803"/>
      <c r="O82" s="803"/>
      <c r="P82" s="803"/>
      <c r="Q82" s="803"/>
      <c r="R82" s="803"/>
      <c r="S82" s="803"/>
      <c r="T82" s="803"/>
      <c r="U82" s="803"/>
      <c r="V82" s="803"/>
      <c r="W82" s="803"/>
      <c r="X82" s="803"/>
      <c r="Y82" s="803"/>
    </row>
    <row r="83" spans="2:25">
      <c r="B83" s="865"/>
      <c r="C83" s="825"/>
      <c r="D83" s="825"/>
      <c r="E83" s="865"/>
      <c r="F83" s="825"/>
      <c r="G83" s="825"/>
      <c r="H83" s="803"/>
      <c r="I83" s="803"/>
      <c r="J83" s="803"/>
      <c r="K83" s="804"/>
      <c r="L83" s="804"/>
      <c r="M83" s="803"/>
      <c r="N83" s="803"/>
      <c r="O83" s="803"/>
      <c r="P83" s="803"/>
      <c r="Q83" s="803"/>
      <c r="R83" s="803"/>
      <c r="S83" s="803"/>
      <c r="T83" s="803"/>
      <c r="U83" s="803"/>
      <c r="V83" s="803"/>
      <c r="W83" s="803"/>
      <c r="X83" s="803"/>
      <c r="Y83" s="803"/>
    </row>
    <row r="84" spans="2:25">
      <c r="B84" s="865"/>
      <c r="C84" s="825"/>
      <c r="D84" s="825"/>
      <c r="E84" s="865"/>
      <c r="F84" s="825"/>
      <c r="G84" s="825"/>
      <c r="H84" s="803"/>
      <c r="I84" s="803"/>
      <c r="J84" s="803"/>
      <c r="K84" s="804"/>
      <c r="L84" s="804"/>
      <c r="M84" s="803"/>
      <c r="N84" s="803"/>
      <c r="O84" s="803"/>
      <c r="P84" s="803"/>
      <c r="Q84" s="803"/>
      <c r="R84" s="803"/>
      <c r="S84" s="803"/>
      <c r="T84" s="803"/>
      <c r="U84" s="803"/>
      <c r="V84" s="803"/>
      <c r="W84" s="803"/>
      <c r="X84" s="803"/>
      <c r="Y84" s="803"/>
    </row>
    <row r="85" spans="2:25">
      <c r="B85" s="865"/>
      <c r="C85" s="825"/>
      <c r="D85" s="825"/>
      <c r="E85" s="865"/>
      <c r="F85" s="825"/>
      <c r="G85" s="825"/>
      <c r="H85" s="803"/>
      <c r="I85" s="803"/>
      <c r="J85" s="803"/>
      <c r="K85" s="804"/>
      <c r="L85" s="804"/>
      <c r="M85" s="803"/>
      <c r="N85" s="803"/>
      <c r="O85" s="803"/>
      <c r="P85" s="803"/>
      <c r="Q85" s="803"/>
      <c r="R85" s="803"/>
      <c r="S85" s="803"/>
      <c r="T85" s="803"/>
      <c r="U85" s="803"/>
      <c r="V85" s="803"/>
      <c r="W85" s="803"/>
      <c r="X85" s="803"/>
      <c r="Y85" s="803"/>
    </row>
    <row r="86" spans="2:25">
      <c r="B86" s="865"/>
      <c r="C86" s="825"/>
      <c r="D86" s="825"/>
      <c r="E86" s="865"/>
      <c r="F86" s="825"/>
      <c r="G86" s="825"/>
      <c r="H86" s="803"/>
      <c r="I86" s="803"/>
      <c r="J86" s="803"/>
      <c r="K86" s="804"/>
      <c r="L86" s="804"/>
      <c r="M86" s="803"/>
      <c r="N86" s="803"/>
      <c r="O86" s="803"/>
      <c r="P86" s="803"/>
      <c r="Q86" s="803"/>
      <c r="R86" s="803"/>
      <c r="S86" s="803"/>
      <c r="T86" s="803"/>
      <c r="U86" s="803"/>
      <c r="V86" s="803"/>
      <c r="W86" s="803"/>
      <c r="X86" s="803"/>
      <c r="Y86" s="803"/>
    </row>
    <row r="87" spans="2:25">
      <c r="B87" s="865"/>
      <c r="C87" s="825"/>
      <c r="D87" s="825"/>
      <c r="E87" s="865"/>
      <c r="F87" s="825"/>
      <c r="G87" s="825"/>
      <c r="H87" s="803"/>
      <c r="I87" s="803"/>
      <c r="J87" s="803"/>
      <c r="K87" s="804"/>
      <c r="L87" s="804"/>
      <c r="M87" s="803"/>
      <c r="N87" s="803"/>
      <c r="O87" s="803"/>
      <c r="P87" s="803"/>
      <c r="Q87" s="803"/>
      <c r="R87" s="803"/>
      <c r="S87" s="803"/>
      <c r="T87" s="803"/>
      <c r="U87" s="803"/>
      <c r="V87" s="803"/>
      <c r="W87" s="803"/>
      <c r="X87" s="803"/>
      <c r="Y87" s="803"/>
    </row>
    <row r="88" spans="2:25">
      <c r="B88" s="865"/>
      <c r="C88" s="825"/>
      <c r="D88" s="825"/>
      <c r="E88" s="865"/>
      <c r="F88" s="825"/>
      <c r="G88" s="825"/>
      <c r="H88" s="803"/>
      <c r="I88" s="803"/>
      <c r="J88" s="803"/>
      <c r="K88" s="804"/>
      <c r="L88" s="804"/>
      <c r="M88" s="803"/>
      <c r="N88" s="803"/>
      <c r="O88" s="803"/>
      <c r="P88" s="803"/>
      <c r="Q88" s="803"/>
      <c r="R88" s="803"/>
      <c r="S88" s="803"/>
      <c r="T88" s="803"/>
      <c r="U88" s="803"/>
      <c r="V88" s="803"/>
      <c r="W88" s="803"/>
      <c r="X88" s="803"/>
      <c r="Y88" s="803"/>
    </row>
    <row r="89" spans="2:25">
      <c r="B89" s="865"/>
      <c r="C89" s="825"/>
      <c r="D89" s="825"/>
      <c r="E89" s="865"/>
      <c r="F89" s="825"/>
      <c r="G89" s="825"/>
      <c r="H89" s="803"/>
      <c r="I89" s="803"/>
      <c r="J89" s="803"/>
      <c r="K89" s="804"/>
      <c r="L89" s="804"/>
      <c r="M89" s="803"/>
      <c r="N89" s="803"/>
      <c r="O89" s="803"/>
      <c r="P89" s="803"/>
      <c r="Q89" s="803"/>
      <c r="R89" s="803"/>
      <c r="S89" s="803"/>
      <c r="T89" s="803"/>
      <c r="U89" s="803"/>
      <c r="V89" s="803"/>
      <c r="W89" s="803"/>
      <c r="X89" s="803"/>
      <c r="Y89" s="803"/>
    </row>
    <row r="90" spans="2:25">
      <c r="B90" s="865"/>
      <c r="C90" s="825"/>
      <c r="D90" s="825"/>
      <c r="E90" s="865"/>
      <c r="F90" s="825"/>
      <c r="G90" s="825"/>
      <c r="H90" s="803"/>
      <c r="I90" s="803"/>
      <c r="J90" s="803"/>
      <c r="K90" s="804"/>
      <c r="L90" s="804"/>
      <c r="M90" s="803"/>
      <c r="N90" s="803"/>
      <c r="O90" s="803"/>
      <c r="P90" s="803"/>
      <c r="Q90" s="803"/>
      <c r="R90" s="803"/>
      <c r="S90" s="803"/>
      <c r="T90" s="803"/>
      <c r="U90" s="803"/>
      <c r="V90" s="803"/>
      <c r="W90" s="803"/>
      <c r="X90" s="803"/>
      <c r="Y90" s="803"/>
    </row>
    <row r="91" spans="2:25">
      <c r="B91" s="865"/>
      <c r="C91" s="825"/>
      <c r="D91" s="825"/>
      <c r="E91" s="865"/>
      <c r="F91" s="825"/>
      <c r="G91" s="825"/>
      <c r="H91" s="803"/>
      <c r="I91" s="803"/>
      <c r="J91" s="803"/>
      <c r="K91" s="804"/>
      <c r="L91" s="804"/>
      <c r="M91" s="803"/>
      <c r="N91" s="803"/>
      <c r="O91" s="803"/>
      <c r="P91" s="803"/>
      <c r="Q91" s="803"/>
      <c r="R91" s="803"/>
      <c r="S91" s="803"/>
      <c r="T91" s="803"/>
      <c r="U91" s="803"/>
      <c r="V91" s="803"/>
      <c r="W91" s="803"/>
      <c r="X91" s="803"/>
      <c r="Y91" s="803"/>
    </row>
    <row r="92" spans="2:25">
      <c r="B92" s="865"/>
      <c r="C92" s="825"/>
      <c r="D92" s="825"/>
      <c r="E92" s="865"/>
      <c r="F92" s="825"/>
      <c r="G92" s="825"/>
      <c r="H92" s="803"/>
      <c r="I92" s="803"/>
      <c r="J92" s="803"/>
      <c r="K92" s="804"/>
      <c r="L92" s="804"/>
      <c r="M92" s="803"/>
      <c r="N92" s="803"/>
      <c r="O92" s="803"/>
      <c r="P92" s="803"/>
      <c r="Q92" s="803"/>
      <c r="R92" s="803"/>
      <c r="S92" s="803"/>
      <c r="T92" s="803"/>
      <c r="U92" s="803"/>
      <c r="V92" s="803"/>
      <c r="W92" s="803"/>
      <c r="X92" s="803"/>
      <c r="Y92" s="803"/>
    </row>
    <row r="93" spans="2:25">
      <c r="B93" s="865"/>
      <c r="C93" s="825"/>
      <c r="D93" s="825"/>
      <c r="E93" s="865"/>
      <c r="F93" s="825"/>
      <c r="G93" s="825"/>
      <c r="H93" s="803"/>
      <c r="I93" s="803"/>
      <c r="J93" s="803"/>
      <c r="K93" s="804"/>
      <c r="L93" s="804"/>
      <c r="M93" s="803"/>
      <c r="N93" s="803"/>
      <c r="O93" s="803"/>
      <c r="P93" s="803"/>
      <c r="Q93" s="803"/>
      <c r="R93" s="803"/>
      <c r="S93" s="803"/>
      <c r="T93" s="803"/>
      <c r="U93" s="803"/>
      <c r="V93" s="803"/>
      <c r="W93" s="803"/>
      <c r="X93" s="803"/>
      <c r="Y93" s="803"/>
    </row>
    <row r="94" spans="2:25">
      <c r="B94" s="865"/>
      <c r="C94" s="825"/>
      <c r="D94" s="825"/>
      <c r="E94" s="865"/>
      <c r="F94" s="825"/>
      <c r="G94" s="825"/>
      <c r="H94" s="803"/>
      <c r="I94" s="803"/>
      <c r="J94" s="803"/>
      <c r="K94" s="804"/>
      <c r="L94" s="804"/>
      <c r="M94" s="803"/>
      <c r="N94" s="803"/>
      <c r="O94" s="803"/>
      <c r="P94" s="803"/>
      <c r="Q94" s="803"/>
      <c r="R94" s="803"/>
      <c r="S94" s="803"/>
      <c r="T94" s="803"/>
      <c r="U94" s="803"/>
      <c r="V94" s="803"/>
      <c r="W94" s="803"/>
      <c r="X94" s="803"/>
      <c r="Y94" s="803"/>
    </row>
    <row r="95" spans="2:25">
      <c r="B95" s="865"/>
      <c r="C95" s="825"/>
      <c r="D95" s="825"/>
      <c r="E95" s="865"/>
      <c r="F95" s="825"/>
      <c r="G95" s="825"/>
      <c r="H95" s="803"/>
      <c r="I95" s="803"/>
      <c r="J95" s="803"/>
      <c r="K95" s="804"/>
      <c r="L95" s="804"/>
      <c r="M95" s="803"/>
      <c r="N95" s="803"/>
      <c r="O95" s="803"/>
      <c r="P95" s="803"/>
      <c r="Q95" s="803"/>
      <c r="R95" s="803"/>
      <c r="S95" s="803"/>
      <c r="T95" s="803"/>
      <c r="U95" s="803"/>
      <c r="V95" s="803"/>
      <c r="W95" s="803"/>
      <c r="X95" s="803"/>
      <c r="Y95" s="803"/>
    </row>
    <row r="96" spans="2:25">
      <c r="B96" s="865"/>
      <c r="C96" s="825"/>
      <c r="D96" s="825"/>
      <c r="E96" s="865"/>
      <c r="F96" s="825"/>
      <c r="G96" s="825"/>
      <c r="H96" s="803"/>
      <c r="I96" s="803"/>
      <c r="J96" s="803"/>
      <c r="K96" s="804"/>
      <c r="L96" s="804"/>
      <c r="M96" s="803"/>
      <c r="N96" s="803"/>
      <c r="O96" s="803"/>
      <c r="P96" s="803"/>
      <c r="Q96" s="803"/>
      <c r="R96" s="803"/>
      <c r="S96" s="803"/>
      <c r="T96" s="803"/>
      <c r="U96" s="803"/>
      <c r="V96" s="803"/>
      <c r="W96" s="803"/>
      <c r="X96" s="803"/>
      <c r="Y96" s="803"/>
    </row>
    <row r="97" spans="2:25">
      <c r="B97" s="865"/>
      <c r="C97" s="825"/>
      <c r="D97" s="825"/>
      <c r="E97" s="865"/>
      <c r="F97" s="825"/>
      <c r="G97" s="825"/>
      <c r="H97" s="803"/>
      <c r="I97" s="803"/>
      <c r="J97" s="803"/>
      <c r="K97" s="804"/>
      <c r="L97" s="804"/>
      <c r="M97" s="803"/>
      <c r="N97" s="803"/>
      <c r="O97" s="803"/>
      <c r="P97" s="803"/>
      <c r="Q97" s="803"/>
      <c r="R97" s="803"/>
      <c r="S97" s="803"/>
      <c r="T97" s="803"/>
      <c r="U97" s="803"/>
      <c r="V97" s="803"/>
      <c r="W97" s="803"/>
      <c r="X97" s="803"/>
      <c r="Y97" s="803"/>
    </row>
    <row r="98" spans="2:25">
      <c r="B98" s="865"/>
      <c r="C98" s="825"/>
      <c r="D98" s="825"/>
      <c r="E98" s="865"/>
      <c r="F98" s="825"/>
      <c r="G98" s="825"/>
      <c r="H98" s="803"/>
      <c r="I98" s="803"/>
      <c r="J98" s="803"/>
      <c r="K98" s="804"/>
      <c r="L98" s="804"/>
      <c r="M98" s="803"/>
      <c r="N98" s="803"/>
      <c r="O98" s="803"/>
      <c r="P98" s="803"/>
      <c r="Q98" s="803"/>
      <c r="R98" s="803"/>
      <c r="S98" s="803"/>
      <c r="T98" s="803"/>
      <c r="U98" s="803"/>
      <c r="V98" s="803"/>
      <c r="W98" s="803"/>
      <c r="X98" s="803"/>
      <c r="Y98" s="803"/>
    </row>
    <row r="99" spans="2:25">
      <c r="B99" s="865"/>
      <c r="C99" s="825"/>
      <c r="D99" s="825"/>
      <c r="E99" s="865"/>
      <c r="F99" s="825"/>
      <c r="G99" s="825"/>
      <c r="H99" s="803"/>
      <c r="I99" s="803"/>
      <c r="J99" s="803"/>
      <c r="K99" s="804"/>
      <c r="L99" s="804"/>
      <c r="M99" s="803"/>
      <c r="N99" s="803"/>
      <c r="O99" s="803"/>
      <c r="P99" s="803"/>
      <c r="Q99" s="803"/>
      <c r="R99" s="803"/>
      <c r="S99" s="803"/>
      <c r="T99" s="803"/>
      <c r="U99" s="803"/>
      <c r="V99" s="803"/>
      <c r="W99" s="803"/>
      <c r="X99" s="803"/>
      <c r="Y99" s="803"/>
    </row>
    <row r="100" spans="2:25">
      <c r="B100" s="865"/>
      <c r="C100" s="825"/>
      <c r="D100" s="825"/>
      <c r="E100" s="865"/>
      <c r="F100" s="825"/>
      <c r="G100" s="825"/>
      <c r="H100" s="803"/>
      <c r="I100" s="803"/>
      <c r="J100" s="803"/>
      <c r="K100" s="804"/>
      <c r="L100" s="804"/>
      <c r="M100" s="803"/>
      <c r="N100" s="803"/>
      <c r="O100" s="803"/>
      <c r="P100" s="803"/>
      <c r="Q100" s="803"/>
      <c r="R100" s="803"/>
      <c r="S100" s="803"/>
      <c r="T100" s="803"/>
      <c r="U100" s="803"/>
      <c r="V100" s="803"/>
      <c r="W100" s="803"/>
      <c r="X100" s="803"/>
      <c r="Y100" s="803"/>
    </row>
    <row r="101" spans="2:25">
      <c r="B101" s="865"/>
      <c r="C101" s="825"/>
      <c r="D101" s="825"/>
      <c r="E101" s="865"/>
      <c r="F101" s="825"/>
      <c r="G101" s="825"/>
      <c r="H101" s="803"/>
      <c r="I101" s="803"/>
      <c r="J101" s="803"/>
      <c r="K101" s="804"/>
      <c r="L101" s="804"/>
      <c r="M101" s="803"/>
      <c r="N101" s="803"/>
      <c r="O101" s="803"/>
      <c r="P101" s="803"/>
      <c r="Q101" s="803"/>
      <c r="R101" s="803"/>
      <c r="S101" s="803"/>
      <c r="T101" s="803"/>
      <c r="U101" s="803"/>
      <c r="V101" s="803"/>
      <c r="W101" s="803"/>
      <c r="X101" s="803"/>
      <c r="Y101" s="803"/>
    </row>
    <row r="102" spans="2:25">
      <c r="B102" s="865"/>
      <c r="C102" s="825"/>
      <c r="D102" s="825"/>
      <c r="E102" s="865"/>
      <c r="F102" s="825"/>
      <c r="G102" s="825"/>
      <c r="H102" s="803"/>
      <c r="I102" s="803"/>
      <c r="J102" s="803"/>
      <c r="K102" s="804"/>
      <c r="L102" s="804"/>
      <c r="M102" s="803"/>
      <c r="N102" s="803"/>
      <c r="O102" s="803"/>
      <c r="P102" s="803"/>
      <c r="Q102" s="803"/>
      <c r="R102" s="803"/>
      <c r="S102" s="803"/>
      <c r="T102" s="803"/>
      <c r="U102" s="803"/>
      <c r="V102" s="803"/>
      <c r="W102" s="803"/>
      <c r="X102" s="803"/>
      <c r="Y102" s="803"/>
    </row>
    <row r="103" spans="2:25">
      <c r="B103" s="865"/>
      <c r="C103" s="825"/>
      <c r="D103" s="825"/>
      <c r="E103" s="865"/>
      <c r="F103" s="825"/>
      <c r="G103" s="825"/>
      <c r="H103" s="803"/>
      <c r="I103" s="803"/>
      <c r="J103" s="803"/>
      <c r="K103" s="804"/>
      <c r="L103" s="804"/>
      <c r="M103" s="803"/>
      <c r="N103" s="803"/>
      <c r="O103" s="803"/>
      <c r="P103" s="803"/>
      <c r="Q103" s="803"/>
      <c r="R103" s="803"/>
      <c r="S103" s="803"/>
      <c r="T103" s="803"/>
      <c r="U103" s="803"/>
      <c r="V103" s="803"/>
      <c r="W103" s="803"/>
      <c r="X103" s="803"/>
      <c r="Y103" s="803"/>
    </row>
    <row r="104" spans="2:25">
      <c r="B104" s="865"/>
      <c r="C104" s="825"/>
      <c r="D104" s="825"/>
      <c r="E104" s="865"/>
      <c r="F104" s="825"/>
      <c r="G104" s="825"/>
      <c r="H104" s="803"/>
      <c r="I104" s="803"/>
      <c r="J104" s="803"/>
      <c r="K104" s="804"/>
      <c r="L104" s="804"/>
      <c r="M104" s="803"/>
      <c r="N104" s="803"/>
      <c r="O104" s="803"/>
      <c r="P104" s="803"/>
      <c r="Q104" s="803"/>
      <c r="R104" s="803"/>
      <c r="S104" s="803"/>
      <c r="T104" s="803"/>
      <c r="U104" s="803"/>
      <c r="V104" s="803"/>
      <c r="W104" s="803"/>
      <c r="X104" s="803"/>
      <c r="Y104" s="803"/>
    </row>
    <row r="105" spans="2:25">
      <c r="B105" s="865"/>
      <c r="C105" s="825"/>
      <c r="D105" s="825"/>
      <c r="E105" s="865"/>
      <c r="F105" s="825"/>
      <c r="G105" s="825"/>
      <c r="H105" s="803"/>
      <c r="I105" s="803"/>
      <c r="J105" s="803"/>
      <c r="K105" s="804"/>
      <c r="L105" s="804"/>
      <c r="M105" s="803"/>
      <c r="N105" s="803"/>
      <c r="O105" s="803"/>
      <c r="P105" s="803"/>
      <c r="Q105" s="803"/>
      <c r="R105" s="803"/>
      <c r="S105" s="803"/>
      <c r="T105" s="803"/>
      <c r="U105" s="803"/>
      <c r="V105" s="803"/>
      <c r="W105" s="803"/>
      <c r="X105" s="803"/>
      <c r="Y105" s="803"/>
    </row>
    <row r="106" spans="2:25">
      <c r="B106" s="865"/>
      <c r="C106" s="825"/>
      <c r="D106" s="825"/>
      <c r="E106" s="865"/>
      <c r="F106" s="825"/>
      <c r="G106" s="825"/>
      <c r="H106" s="803"/>
      <c r="I106" s="803"/>
      <c r="J106" s="803"/>
      <c r="K106" s="804"/>
      <c r="L106" s="804"/>
      <c r="M106" s="803"/>
      <c r="N106" s="803"/>
      <c r="O106" s="803"/>
      <c r="P106" s="803"/>
      <c r="Q106" s="803"/>
      <c r="R106" s="803"/>
      <c r="S106" s="803"/>
      <c r="T106" s="803"/>
      <c r="U106" s="803"/>
      <c r="V106" s="803"/>
      <c r="W106" s="803"/>
      <c r="X106" s="803"/>
      <c r="Y106" s="803"/>
    </row>
    <row r="107" spans="2:25">
      <c r="B107" s="865"/>
      <c r="C107" s="825"/>
      <c r="D107" s="825"/>
      <c r="E107" s="865"/>
      <c r="F107" s="825"/>
      <c r="G107" s="825"/>
      <c r="H107" s="803"/>
      <c r="I107" s="803"/>
      <c r="J107" s="803"/>
      <c r="K107" s="804"/>
      <c r="L107" s="804"/>
      <c r="M107" s="803"/>
      <c r="N107" s="803"/>
      <c r="O107" s="803"/>
      <c r="P107" s="803"/>
      <c r="Q107" s="803"/>
      <c r="R107" s="803"/>
      <c r="S107" s="803"/>
      <c r="T107" s="803"/>
      <c r="U107" s="803"/>
      <c r="V107" s="803"/>
      <c r="W107" s="803"/>
      <c r="X107" s="803"/>
      <c r="Y107" s="803"/>
    </row>
    <row r="108" spans="2:25">
      <c r="B108" s="865"/>
      <c r="C108" s="825"/>
      <c r="D108" s="825"/>
      <c r="E108" s="865"/>
      <c r="F108" s="825"/>
      <c r="G108" s="825"/>
      <c r="H108" s="803"/>
      <c r="I108" s="803"/>
      <c r="J108" s="803"/>
      <c r="K108" s="804"/>
      <c r="L108" s="804"/>
      <c r="M108" s="803"/>
      <c r="N108" s="803"/>
      <c r="O108" s="803"/>
      <c r="P108" s="803"/>
      <c r="Q108" s="803"/>
      <c r="R108" s="803"/>
      <c r="S108" s="803"/>
      <c r="T108" s="803"/>
      <c r="U108" s="803"/>
      <c r="V108" s="803"/>
      <c r="W108" s="803"/>
      <c r="X108" s="803"/>
      <c r="Y108" s="803"/>
    </row>
    <row r="109" spans="2:25">
      <c r="B109" s="865"/>
      <c r="C109" s="825"/>
      <c r="D109" s="825"/>
      <c r="E109" s="865"/>
      <c r="F109" s="825"/>
      <c r="G109" s="825"/>
      <c r="H109" s="803"/>
      <c r="I109" s="803"/>
      <c r="J109" s="803"/>
      <c r="K109" s="804"/>
      <c r="L109" s="804"/>
      <c r="M109" s="803"/>
      <c r="N109" s="803"/>
      <c r="O109" s="803"/>
      <c r="P109" s="803"/>
      <c r="Q109" s="803"/>
      <c r="R109" s="803"/>
      <c r="S109" s="803"/>
      <c r="T109" s="803"/>
      <c r="U109" s="803"/>
      <c r="V109" s="803"/>
      <c r="W109" s="803"/>
      <c r="X109" s="803"/>
      <c r="Y109" s="803"/>
    </row>
    <row r="110" spans="2:25">
      <c r="B110" s="865"/>
      <c r="C110" s="825"/>
      <c r="D110" s="825"/>
      <c r="E110" s="865"/>
      <c r="F110" s="825"/>
      <c r="G110" s="825"/>
      <c r="H110" s="803"/>
      <c r="I110" s="803"/>
      <c r="J110" s="803"/>
      <c r="K110" s="804"/>
      <c r="L110" s="804"/>
      <c r="M110" s="803"/>
      <c r="N110" s="803"/>
      <c r="O110" s="803"/>
      <c r="P110" s="803"/>
      <c r="Q110" s="803"/>
      <c r="R110" s="803"/>
      <c r="S110" s="803"/>
      <c r="T110" s="803"/>
      <c r="U110" s="803"/>
      <c r="V110" s="803"/>
      <c r="W110" s="803"/>
      <c r="X110" s="803"/>
      <c r="Y110" s="803"/>
    </row>
    <row r="111" spans="2:25">
      <c r="B111" s="865"/>
      <c r="C111" s="825"/>
      <c r="D111" s="825"/>
      <c r="E111" s="865"/>
      <c r="F111" s="825"/>
      <c r="G111" s="825"/>
      <c r="H111" s="803"/>
      <c r="I111" s="803"/>
      <c r="J111" s="803"/>
      <c r="K111" s="804"/>
      <c r="L111" s="804"/>
      <c r="M111" s="803"/>
      <c r="N111" s="803"/>
      <c r="O111" s="803"/>
      <c r="P111" s="803"/>
      <c r="Q111" s="803"/>
      <c r="R111" s="803"/>
      <c r="S111" s="803"/>
      <c r="T111" s="803"/>
      <c r="U111" s="803"/>
      <c r="V111" s="803"/>
      <c r="W111" s="803"/>
      <c r="X111" s="803"/>
      <c r="Y111" s="803"/>
    </row>
    <row r="112" spans="2:25">
      <c r="B112" s="865"/>
      <c r="C112" s="825"/>
      <c r="D112" s="825"/>
      <c r="E112" s="865"/>
      <c r="F112" s="825"/>
      <c r="G112" s="825"/>
      <c r="H112" s="803"/>
      <c r="I112" s="803"/>
      <c r="J112" s="803"/>
      <c r="K112" s="804"/>
      <c r="L112" s="804"/>
      <c r="M112" s="803"/>
      <c r="N112" s="803"/>
      <c r="O112" s="803"/>
      <c r="P112" s="803"/>
      <c r="Q112" s="803"/>
      <c r="R112" s="803"/>
      <c r="S112" s="803"/>
      <c r="T112" s="803"/>
      <c r="U112" s="803"/>
      <c r="V112" s="803"/>
      <c r="W112" s="803"/>
      <c r="X112" s="803"/>
      <c r="Y112" s="803"/>
    </row>
    <row r="113" spans="2:25">
      <c r="B113" s="865"/>
      <c r="C113" s="825"/>
      <c r="D113" s="825"/>
      <c r="E113" s="865"/>
      <c r="F113" s="825"/>
      <c r="G113" s="825"/>
      <c r="H113" s="803"/>
      <c r="I113" s="803"/>
      <c r="J113" s="803"/>
      <c r="K113" s="804"/>
      <c r="L113" s="804"/>
      <c r="M113" s="803"/>
      <c r="N113" s="803"/>
      <c r="O113" s="803"/>
      <c r="P113" s="803"/>
      <c r="Q113" s="803"/>
      <c r="R113" s="803"/>
      <c r="S113" s="803"/>
      <c r="T113" s="803"/>
      <c r="U113" s="803"/>
      <c r="V113" s="803"/>
      <c r="W113" s="803"/>
      <c r="X113" s="803"/>
      <c r="Y113" s="803"/>
    </row>
    <row r="114" spans="2:25">
      <c r="B114" s="865"/>
      <c r="C114" s="825"/>
      <c r="D114" s="825"/>
      <c r="E114" s="865"/>
      <c r="F114" s="825"/>
      <c r="G114" s="825"/>
      <c r="H114" s="803"/>
      <c r="I114" s="803"/>
      <c r="J114" s="803"/>
      <c r="K114" s="804"/>
      <c r="L114" s="804"/>
      <c r="M114" s="803"/>
      <c r="N114" s="803"/>
      <c r="O114" s="803"/>
      <c r="P114" s="803"/>
      <c r="Q114" s="803"/>
      <c r="R114" s="803"/>
      <c r="S114" s="803"/>
      <c r="T114" s="803"/>
      <c r="U114" s="803"/>
      <c r="V114" s="803"/>
      <c r="W114" s="803"/>
      <c r="X114" s="803"/>
      <c r="Y114" s="803"/>
    </row>
    <row r="115" spans="2:25">
      <c r="B115" s="865"/>
      <c r="C115" s="825"/>
      <c r="D115" s="825"/>
      <c r="E115" s="865"/>
      <c r="F115" s="825"/>
      <c r="G115" s="825"/>
      <c r="H115" s="803"/>
      <c r="I115" s="803"/>
      <c r="J115" s="803"/>
      <c r="K115" s="804"/>
      <c r="L115" s="804"/>
      <c r="M115" s="803"/>
      <c r="N115" s="803"/>
      <c r="O115" s="803"/>
      <c r="P115" s="803"/>
      <c r="Q115" s="803"/>
      <c r="R115" s="803"/>
      <c r="S115" s="803"/>
      <c r="T115" s="803"/>
      <c r="U115" s="803"/>
      <c r="V115" s="803"/>
      <c r="W115" s="803"/>
      <c r="X115" s="803"/>
      <c r="Y115" s="803"/>
    </row>
    <row r="116" spans="2:25">
      <c r="B116" s="865"/>
      <c r="C116" s="825"/>
      <c r="D116" s="825"/>
      <c r="E116" s="865"/>
      <c r="F116" s="825"/>
      <c r="G116" s="825"/>
      <c r="H116" s="803"/>
      <c r="I116" s="803"/>
      <c r="J116" s="803"/>
      <c r="K116" s="804"/>
      <c r="L116" s="804"/>
      <c r="M116" s="803"/>
      <c r="N116" s="803"/>
      <c r="O116" s="803"/>
      <c r="P116" s="803"/>
      <c r="Q116" s="803"/>
      <c r="R116" s="803"/>
      <c r="S116" s="803"/>
      <c r="T116" s="803"/>
      <c r="U116" s="803"/>
      <c r="V116" s="803"/>
      <c r="W116" s="803"/>
      <c r="X116" s="803"/>
      <c r="Y116" s="803"/>
    </row>
    <row r="117" spans="2:25">
      <c r="B117" s="865"/>
      <c r="C117" s="825"/>
      <c r="D117" s="825"/>
      <c r="E117" s="865"/>
      <c r="F117" s="825"/>
      <c r="G117" s="825"/>
      <c r="H117" s="803"/>
      <c r="I117" s="803"/>
      <c r="J117" s="803"/>
      <c r="K117" s="804"/>
      <c r="L117" s="804"/>
      <c r="M117" s="803"/>
      <c r="N117" s="803"/>
      <c r="O117" s="803"/>
      <c r="P117" s="803"/>
      <c r="Q117" s="803"/>
      <c r="R117" s="803"/>
      <c r="S117" s="803"/>
      <c r="T117" s="803"/>
      <c r="U117" s="803"/>
      <c r="V117" s="803"/>
      <c r="W117" s="803"/>
      <c r="X117" s="803"/>
      <c r="Y117" s="803"/>
    </row>
    <row r="118" spans="2:25">
      <c r="B118" s="865"/>
      <c r="C118" s="825"/>
      <c r="D118" s="825"/>
      <c r="E118" s="865"/>
      <c r="F118" s="825"/>
      <c r="G118" s="825"/>
      <c r="H118" s="803"/>
      <c r="I118" s="803"/>
      <c r="J118" s="803"/>
      <c r="K118" s="804"/>
      <c r="L118" s="804"/>
      <c r="M118" s="803"/>
      <c r="N118" s="803"/>
      <c r="O118" s="803"/>
      <c r="P118" s="803"/>
      <c r="Q118" s="803"/>
      <c r="R118" s="803"/>
      <c r="S118" s="803"/>
      <c r="T118" s="803"/>
      <c r="U118" s="803"/>
      <c r="V118" s="803"/>
      <c r="W118" s="803"/>
      <c r="X118" s="803"/>
      <c r="Y118" s="803"/>
    </row>
    <row r="119" spans="2:25">
      <c r="B119" s="865"/>
      <c r="C119" s="825"/>
      <c r="D119" s="825"/>
      <c r="E119" s="865"/>
      <c r="F119" s="825"/>
      <c r="G119" s="825"/>
      <c r="H119" s="803"/>
      <c r="I119" s="803"/>
      <c r="J119" s="803"/>
      <c r="K119" s="804"/>
      <c r="L119" s="804"/>
      <c r="M119" s="803"/>
      <c r="N119" s="803"/>
      <c r="O119" s="803"/>
      <c r="P119" s="803"/>
      <c r="Q119" s="803"/>
      <c r="R119" s="803"/>
      <c r="S119" s="803"/>
      <c r="T119" s="803"/>
      <c r="U119" s="803"/>
      <c r="V119" s="803"/>
      <c r="W119" s="803"/>
      <c r="X119" s="803"/>
      <c r="Y119" s="803"/>
    </row>
    <row r="120" spans="2:25">
      <c r="B120" s="865"/>
      <c r="C120" s="825"/>
      <c r="D120" s="825"/>
      <c r="E120" s="865"/>
      <c r="F120" s="825"/>
      <c r="G120" s="825"/>
      <c r="H120" s="803"/>
      <c r="I120" s="803"/>
      <c r="J120" s="803"/>
      <c r="K120" s="804"/>
      <c r="L120" s="804"/>
      <c r="M120" s="803"/>
      <c r="N120" s="803"/>
      <c r="O120" s="803"/>
      <c r="P120" s="803"/>
      <c r="Q120" s="803"/>
      <c r="R120" s="803"/>
      <c r="S120" s="803"/>
      <c r="T120" s="803"/>
      <c r="U120" s="803"/>
      <c r="V120" s="803"/>
      <c r="W120" s="803"/>
      <c r="X120" s="803"/>
      <c r="Y120" s="803"/>
    </row>
    <row r="121" spans="2:25">
      <c r="B121" s="865"/>
      <c r="C121" s="825"/>
      <c r="D121" s="825"/>
      <c r="E121" s="865"/>
      <c r="F121" s="825"/>
      <c r="G121" s="825"/>
      <c r="H121" s="803"/>
      <c r="I121" s="803"/>
      <c r="J121" s="803"/>
      <c r="K121" s="804"/>
      <c r="L121" s="804"/>
      <c r="M121" s="803"/>
      <c r="N121" s="803"/>
      <c r="O121" s="803"/>
      <c r="P121" s="803"/>
      <c r="Q121" s="803"/>
      <c r="R121" s="803"/>
      <c r="S121" s="803"/>
      <c r="T121" s="803"/>
      <c r="U121" s="803"/>
      <c r="V121" s="803"/>
      <c r="W121" s="803"/>
      <c r="X121" s="803"/>
      <c r="Y121" s="803"/>
    </row>
    <row r="122" spans="2:25">
      <c r="B122" s="865"/>
      <c r="C122" s="825"/>
      <c r="D122" s="825"/>
      <c r="E122" s="865"/>
      <c r="F122" s="825"/>
      <c r="G122" s="825"/>
      <c r="H122" s="803"/>
      <c r="I122" s="803"/>
      <c r="J122" s="803"/>
      <c r="K122" s="804"/>
      <c r="L122" s="804"/>
      <c r="M122" s="803"/>
      <c r="N122" s="803"/>
      <c r="O122" s="803"/>
      <c r="P122" s="803"/>
      <c r="Q122" s="803"/>
      <c r="R122" s="803"/>
      <c r="S122" s="803"/>
      <c r="T122" s="803"/>
      <c r="U122" s="803"/>
      <c r="V122" s="803"/>
      <c r="W122" s="803"/>
      <c r="X122" s="803"/>
      <c r="Y122" s="803"/>
    </row>
    <row r="123" spans="2:25">
      <c r="B123" s="865"/>
      <c r="C123" s="825"/>
      <c r="D123" s="825"/>
      <c r="E123" s="865"/>
      <c r="F123" s="825"/>
      <c r="G123" s="825"/>
      <c r="H123" s="803"/>
      <c r="I123" s="803"/>
      <c r="J123" s="803"/>
      <c r="K123" s="804"/>
      <c r="L123" s="804"/>
      <c r="M123" s="803"/>
      <c r="N123" s="803"/>
      <c r="O123" s="803"/>
      <c r="P123" s="803"/>
      <c r="Q123" s="803"/>
      <c r="R123" s="803"/>
      <c r="S123" s="803"/>
      <c r="T123" s="803"/>
      <c r="U123" s="803"/>
      <c r="V123" s="803"/>
      <c r="W123" s="803"/>
      <c r="X123" s="803"/>
      <c r="Y123" s="803"/>
    </row>
    <row r="124" spans="2:25">
      <c r="B124" s="865"/>
      <c r="C124" s="825"/>
      <c r="D124" s="825"/>
      <c r="E124" s="865"/>
      <c r="F124" s="825"/>
      <c r="G124" s="825"/>
      <c r="H124" s="803"/>
      <c r="I124" s="803"/>
      <c r="J124" s="803"/>
      <c r="K124" s="804"/>
      <c r="L124" s="804"/>
      <c r="M124" s="803"/>
      <c r="N124" s="803"/>
      <c r="O124" s="803"/>
      <c r="P124" s="803"/>
      <c r="Q124" s="803"/>
      <c r="R124" s="803"/>
      <c r="S124" s="803"/>
      <c r="T124" s="803"/>
      <c r="U124" s="803"/>
      <c r="V124" s="803"/>
      <c r="W124" s="803"/>
      <c r="X124" s="803"/>
      <c r="Y124" s="803"/>
    </row>
    <row r="125" spans="2:25">
      <c r="B125" s="865"/>
      <c r="C125" s="825"/>
      <c r="D125" s="825"/>
      <c r="E125" s="865"/>
      <c r="F125" s="825"/>
      <c r="G125" s="825"/>
      <c r="H125" s="803"/>
      <c r="I125" s="803"/>
      <c r="J125" s="803"/>
      <c r="K125" s="804"/>
      <c r="L125" s="804"/>
      <c r="M125" s="803"/>
      <c r="N125" s="803"/>
      <c r="O125" s="803"/>
      <c r="P125" s="803"/>
      <c r="Q125" s="803"/>
      <c r="R125" s="803"/>
      <c r="S125" s="803"/>
      <c r="T125" s="803"/>
      <c r="U125" s="803"/>
      <c r="V125" s="803"/>
      <c r="W125" s="803"/>
      <c r="X125" s="803"/>
      <c r="Y125" s="803"/>
    </row>
    <row r="126" spans="2:25">
      <c r="B126" s="865"/>
      <c r="C126" s="825"/>
      <c r="D126" s="825"/>
      <c r="E126" s="865"/>
      <c r="F126" s="825"/>
      <c r="G126" s="825"/>
      <c r="H126" s="803"/>
      <c r="I126" s="803"/>
      <c r="J126" s="803"/>
      <c r="K126" s="804"/>
      <c r="L126" s="804"/>
      <c r="M126" s="803"/>
      <c r="N126" s="803"/>
      <c r="O126" s="803"/>
      <c r="P126" s="803"/>
      <c r="Q126" s="803"/>
      <c r="R126" s="803"/>
      <c r="S126" s="803"/>
      <c r="T126" s="803"/>
      <c r="U126" s="803"/>
      <c r="V126" s="803"/>
      <c r="W126" s="803"/>
      <c r="X126" s="803"/>
      <c r="Y126" s="803"/>
    </row>
    <row r="127" spans="2:25">
      <c r="B127" s="865"/>
      <c r="C127" s="825"/>
      <c r="D127" s="825"/>
      <c r="E127" s="865"/>
      <c r="F127" s="825"/>
      <c r="G127" s="825"/>
      <c r="H127" s="803"/>
      <c r="I127" s="803"/>
      <c r="J127" s="803"/>
      <c r="K127" s="804"/>
      <c r="L127" s="804"/>
      <c r="M127" s="803"/>
      <c r="N127" s="803"/>
      <c r="O127" s="803"/>
      <c r="P127" s="803"/>
      <c r="Q127" s="803"/>
      <c r="R127" s="803"/>
      <c r="S127" s="803"/>
      <c r="T127" s="803"/>
      <c r="U127" s="803"/>
      <c r="V127" s="803"/>
      <c r="W127" s="803"/>
      <c r="X127" s="803"/>
      <c r="Y127" s="803"/>
    </row>
    <row r="128" spans="2:25">
      <c r="B128" s="865"/>
      <c r="C128" s="825"/>
      <c r="D128" s="825"/>
      <c r="E128" s="865"/>
      <c r="F128" s="825"/>
      <c r="G128" s="825"/>
      <c r="H128" s="803"/>
      <c r="I128" s="803"/>
      <c r="J128" s="803"/>
      <c r="K128" s="804"/>
      <c r="L128" s="804"/>
      <c r="M128" s="803"/>
      <c r="N128" s="803"/>
      <c r="O128" s="803"/>
      <c r="P128" s="803"/>
      <c r="Q128" s="803"/>
      <c r="R128" s="803"/>
      <c r="S128" s="803"/>
      <c r="T128" s="803"/>
      <c r="U128" s="803"/>
      <c r="V128" s="803"/>
      <c r="W128" s="803"/>
      <c r="X128" s="803"/>
      <c r="Y128" s="803"/>
    </row>
    <row r="129" spans="2:25">
      <c r="B129" s="865"/>
      <c r="C129" s="825"/>
      <c r="D129" s="825"/>
      <c r="E129" s="865"/>
      <c r="F129" s="825"/>
      <c r="G129" s="825"/>
      <c r="H129" s="803"/>
      <c r="I129" s="803"/>
      <c r="J129" s="803"/>
      <c r="K129" s="804"/>
      <c r="L129" s="804"/>
      <c r="M129" s="803"/>
      <c r="N129" s="803"/>
      <c r="O129" s="803"/>
      <c r="P129" s="803"/>
      <c r="Q129" s="803"/>
      <c r="R129" s="803"/>
      <c r="S129" s="803"/>
      <c r="T129" s="803"/>
      <c r="U129" s="803"/>
      <c r="V129" s="803"/>
      <c r="W129" s="803"/>
      <c r="X129" s="803"/>
      <c r="Y129" s="803"/>
    </row>
    <row r="130" spans="2:25">
      <c r="B130" s="865"/>
      <c r="C130" s="825"/>
      <c r="D130" s="825"/>
      <c r="E130" s="865"/>
      <c r="F130" s="825"/>
      <c r="G130" s="825"/>
      <c r="H130" s="803"/>
      <c r="I130" s="803"/>
      <c r="J130" s="803"/>
      <c r="K130" s="804"/>
      <c r="L130" s="804"/>
      <c r="M130" s="803"/>
      <c r="N130" s="803"/>
      <c r="O130" s="803"/>
      <c r="P130" s="803"/>
      <c r="Q130" s="803"/>
      <c r="R130" s="803"/>
      <c r="S130" s="803"/>
      <c r="T130" s="803"/>
      <c r="U130" s="803"/>
      <c r="V130" s="803"/>
      <c r="W130" s="803"/>
      <c r="X130" s="803"/>
      <c r="Y130" s="803"/>
    </row>
    <row r="131" spans="2:25">
      <c r="B131" s="865"/>
      <c r="C131" s="825"/>
      <c r="D131" s="825"/>
      <c r="E131" s="865"/>
      <c r="F131" s="825"/>
      <c r="G131" s="825"/>
      <c r="H131" s="803"/>
      <c r="I131" s="803"/>
      <c r="J131" s="803"/>
      <c r="K131" s="804"/>
      <c r="L131" s="804"/>
      <c r="M131" s="803"/>
      <c r="N131" s="803"/>
      <c r="O131" s="803"/>
      <c r="P131" s="803"/>
      <c r="Q131" s="803"/>
      <c r="R131" s="803"/>
      <c r="S131" s="803"/>
      <c r="T131" s="803"/>
      <c r="U131" s="803"/>
      <c r="V131" s="803"/>
      <c r="W131" s="803"/>
      <c r="X131" s="803"/>
      <c r="Y131" s="803"/>
    </row>
    <row r="132" spans="2:25">
      <c r="B132" s="865"/>
      <c r="C132" s="825"/>
      <c r="D132" s="825"/>
      <c r="E132" s="865"/>
      <c r="F132" s="825"/>
      <c r="G132" s="825"/>
      <c r="H132" s="803"/>
      <c r="I132" s="803"/>
      <c r="J132" s="803"/>
      <c r="K132" s="804"/>
      <c r="L132" s="804"/>
      <c r="M132" s="803"/>
      <c r="N132" s="803"/>
      <c r="O132" s="803"/>
      <c r="P132" s="803"/>
      <c r="Q132" s="803"/>
      <c r="R132" s="803"/>
      <c r="S132" s="803"/>
      <c r="T132" s="803"/>
      <c r="U132" s="803"/>
      <c r="V132" s="803"/>
      <c r="W132" s="803"/>
      <c r="X132" s="803"/>
      <c r="Y132" s="803"/>
    </row>
    <row r="133" spans="2:25">
      <c r="B133" s="865"/>
      <c r="C133" s="825"/>
      <c r="D133" s="825"/>
      <c r="E133" s="865"/>
      <c r="F133" s="825"/>
      <c r="G133" s="825"/>
      <c r="H133" s="803"/>
      <c r="I133" s="803"/>
      <c r="J133" s="803"/>
      <c r="K133" s="804"/>
      <c r="L133" s="804"/>
      <c r="M133" s="803"/>
      <c r="N133" s="803"/>
      <c r="O133" s="803"/>
      <c r="P133" s="803"/>
      <c r="Q133" s="803"/>
      <c r="R133" s="803"/>
      <c r="S133" s="803"/>
      <c r="T133" s="803"/>
      <c r="U133" s="803"/>
      <c r="V133" s="803"/>
      <c r="W133" s="803"/>
      <c r="X133" s="803"/>
      <c r="Y133" s="803"/>
    </row>
    <row r="134" spans="2:25">
      <c r="B134" s="865"/>
      <c r="C134" s="825"/>
      <c r="D134" s="825"/>
      <c r="E134" s="865"/>
      <c r="F134" s="825"/>
      <c r="G134" s="825"/>
      <c r="H134" s="803"/>
      <c r="I134" s="803"/>
      <c r="J134" s="803"/>
      <c r="K134" s="804"/>
      <c r="L134" s="804"/>
      <c r="M134" s="803"/>
      <c r="N134" s="803"/>
      <c r="O134" s="803"/>
      <c r="P134" s="803"/>
      <c r="Q134" s="803"/>
      <c r="R134" s="803"/>
      <c r="S134" s="803"/>
      <c r="T134" s="803"/>
      <c r="U134" s="803"/>
      <c r="V134" s="803"/>
      <c r="W134" s="803"/>
      <c r="X134" s="803"/>
      <c r="Y134" s="803"/>
    </row>
    <row r="135" spans="2:25">
      <c r="B135" s="865"/>
      <c r="C135" s="825"/>
      <c r="D135" s="825"/>
      <c r="E135" s="865"/>
      <c r="F135" s="825"/>
      <c r="G135" s="825"/>
      <c r="H135" s="803"/>
      <c r="I135" s="803"/>
      <c r="J135" s="803"/>
      <c r="K135" s="804"/>
      <c r="L135" s="804"/>
      <c r="M135" s="803"/>
      <c r="N135" s="803"/>
      <c r="O135" s="803"/>
      <c r="P135" s="803"/>
      <c r="Q135" s="803"/>
      <c r="R135" s="803"/>
      <c r="S135" s="803"/>
      <c r="T135" s="803"/>
      <c r="U135" s="803"/>
      <c r="V135" s="803"/>
      <c r="W135" s="803"/>
      <c r="X135" s="803"/>
      <c r="Y135" s="803"/>
    </row>
    <row r="136" spans="2:25">
      <c r="B136" s="865"/>
      <c r="C136" s="825"/>
      <c r="D136" s="825"/>
      <c r="E136" s="865"/>
      <c r="F136" s="825"/>
      <c r="G136" s="825"/>
      <c r="H136" s="803"/>
      <c r="I136" s="803"/>
      <c r="J136" s="803"/>
      <c r="K136" s="804"/>
      <c r="L136" s="804"/>
      <c r="M136" s="803"/>
      <c r="N136" s="803"/>
      <c r="O136" s="803"/>
      <c r="P136" s="803"/>
      <c r="Q136" s="803"/>
      <c r="R136" s="803"/>
      <c r="S136" s="803"/>
      <c r="T136" s="803"/>
      <c r="U136" s="803"/>
      <c r="V136" s="803"/>
      <c r="W136" s="803"/>
      <c r="X136" s="803"/>
      <c r="Y136" s="803"/>
    </row>
    <row r="137" spans="2:25">
      <c r="B137" s="865"/>
      <c r="C137" s="825"/>
      <c r="D137" s="825"/>
      <c r="E137" s="865"/>
      <c r="F137" s="825"/>
      <c r="G137" s="825"/>
      <c r="H137" s="803"/>
      <c r="I137" s="803"/>
      <c r="J137" s="803"/>
      <c r="K137" s="804"/>
      <c r="L137" s="804"/>
      <c r="M137" s="803"/>
      <c r="N137" s="803"/>
      <c r="O137" s="803"/>
      <c r="P137" s="803"/>
      <c r="Q137" s="803"/>
      <c r="R137" s="803"/>
      <c r="S137" s="803"/>
      <c r="T137" s="803"/>
      <c r="U137" s="803"/>
      <c r="V137" s="803"/>
      <c r="W137" s="803"/>
      <c r="X137" s="803"/>
      <c r="Y137" s="803"/>
    </row>
    <row r="138" spans="2:25">
      <c r="B138" s="865"/>
      <c r="C138" s="825"/>
      <c r="D138" s="825"/>
      <c r="E138" s="865"/>
      <c r="F138" s="825"/>
      <c r="G138" s="825"/>
      <c r="H138" s="803"/>
      <c r="I138" s="803"/>
      <c r="J138" s="803"/>
      <c r="K138" s="804"/>
      <c r="L138" s="804"/>
      <c r="M138" s="803"/>
      <c r="N138" s="803"/>
      <c r="O138" s="803"/>
      <c r="P138" s="803"/>
      <c r="Q138" s="803"/>
      <c r="R138" s="803"/>
      <c r="S138" s="803"/>
      <c r="T138" s="803"/>
      <c r="U138" s="803"/>
      <c r="V138" s="803"/>
      <c r="W138" s="803"/>
      <c r="X138" s="803"/>
      <c r="Y138" s="803"/>
    </row>
    <row r="139" spans="2:25">
      <c r="B139" s="865"/>
      <c r="C139" s="825"/>
      <c r="D139" s="825"/>
      <c r="E139" s="865"/>
      <c r="F139" s="825"/>
      <c r="G139" s="825"/>
      <c r="H139" s="803"/>
      <c r="I139" s="803"/>
      <c r="J139" s="803"/>
      <c r="K139" s="804"/>
      <c r="L139" s="804"/>
      <c r="M139" s="803"/>
      <c r="N139" s="803"/>
      <c r="O139" s="803"/>
      <c r="P139" s="803"/>
      <c r="Q139" s="803"/>
      <c r="R139" s="803"/>
      <c r="S139" s="803"/>
      <c r="T139" s="803"/>
      <c r="U139" s="803"/>
      <c r="V139" s="803"/>
      <c r="W139" s="803"/>
      <c r="X139" s="803"/>
      <c r="Y139" s="803"/>
    </row>
    <row r="140" spans="2:25">
      <c r="B140" s="865"/>
      <c r="C140" s="825"/>
      <c r="D140" s="825"/>
      <c r="E140" s="865"/>
      <c r="F140" s="825"/>
      <c r="G140" s="825"/>
      <c r="H140" s="803"/>
      <c r="I140" s="803"/>
      <c r="J140" s="803"/>
      <c r="K140" s="804"/>
      <c r="L140" s="804"/>
      <c r="M140" s="803"/>
      <c r="N140" s="803"/>
      <c r="O140" s="803"/>
      <c r="P140" s="803"/>
      <c r="Q140" s="803"/>
      <c r="R140" s="803"/>
      <c r="S140" s="803"/>
      <c r="T140" s="803"/>
      <c r="U140" s="803"/>
      <c r="V140" s="803"/>
      <c r="W140" s="803"/>
      <c r="X140" s="803"/>
      <c r="Y140" s="803"/>
    </row>
    <row r="141" spans="2:25">
      <c r="B141" s="865"/>
      <c r="C141" s="825"/>
      <c r="D141" s="825"/>
      <c r="E141" s="865"/>
      <c r="F141" s="825"/>
      <c r="G141" s="825"/>
      <c r="H141" s="803"/>
      <c r="I141" s="803"/>
      <c r="J141" s="803"/>
      <c r="K141" s="804"/>
      <c r="L141" s="804"/>
      <c r="M141" s="803"/>
      <c r="N141" s="803"/>
      <c r="O141" s="803"/>
      <c r="P141" s="803"/>
      <c r="Q141" s="803"/>
      <c r="R141" s="803"/>
      <c r="S141" s="803"/>
      <c r="T141" s="803"/>
      <c r="U141" s="803"/>
      <c r="V141" s="803"/>
      <c r="W141" s="803"/>
      <c r="X141" s="803"/>
      <c r="Y141" s="803"/>
    </row>
    <row r="142" spans="2:25">
      <c r="B142" s="865"/>
      <c r="C142" s="825"/>
      <c r="D142" s="825"/>
      <c r="E142" s="865"/>
      <c r="F142" s="825"/>
      <c r="G142" s="825"/>
      <c r="H142" s="803"/>
      <c r="I142" s="803"/>
      <c r="J142" s="803"/>
      <c r="K142" s="804"/>
      <c r="L142" s="804"/>
      <c r="M142" s="803"/>
      <c r="N142" s="803"/>
      <c r="O142" s="803"/>
      <c r="P142" s="803"/>
      <c r="Q142" s="803"/>
      <c r="R142" s="803"/>
      <c r="S142" s="803"/>
      <c r="T142" s="803"/>
      <c r="U142" s="803"/>
      <c r="V142" s="803"/>
      <c r="W142" s="803"/>
      <c r="X142" s="803"/>
      <c r="Y142" s="803"/>
    </row>
    <row r="143" spans="2:25">
      <c r="B143" s="865"/>
      <c r="C143" s="825"/>
      <c r="D143" s="825"/>
      <c r="E143" s="865"/>
      <c r="F143" s="825"/>
      <c r="G143" s="825"/>
      <c r="H143" s="803"/>
      <c r="I143" s="803"/>
      <c r="J143" s="803"/>
      <c r="K143" s="804"/>
      <c r="L143" s="804"/>
      <c r="M143" s="803"/>
      <c r="N143" s="803"/>
      <c r="O143" s="803"/>
      <c r="P143" s="803"/>
      <c r="Q143" s="803"/>
      <c r="R143" s="803"/>
      <c r="S143" s="803"/>
      <c r="T143" s="803"/>
      <c r="U143" s="803"/>
      <c r="V143" s="803"/>
      <c r="W143" s="803"/>
      <c r="X143" s="803"/>
      <c r="Y143" s="803"/>
    </row>
    <row r="144" spans="2:25">
      <c r="B144" s="865"/>
      <c r="C144" s="825"/>
      <c r="D144" s="825"/>
      <c r="E144" s="865"/>
      <c r="F144" s="825"/>
      <c r="G144" s="825"/>
      <c r="H144" s="803"/>
      <c r="I144" s="803"/>
      <c r="J144" s="803"/>
      <c r="K144" s="804"/>
      <c r="L144" s="804"/>
      <c r="M144" s="803"/>
      <c r="N144" s="803"/>
      <c r="O144" s="803"/>
      <c r="P144" s="803"/>
      <c r="Q144" s="803"/>
      <c r="R144" s="803"/>
      <c r="S144" s="803"/>
      <c r="T144" s="803"/>
      <c r="U144" s="803"/>
      <c r="V144" s="803"/>
      <c r="W144" s="803"/>
      <c r="X144" s="803"/>
      <c r="Y144" s="803"/>
    </row>
    <row r="145" spans="2:25">
      <c r="B145" s="865"/>
      <c r="C145" s="825"/>
      <c r="D145" s="825"/>
      <c r="E145" s="865"/>
      <c r="F145" s="825"/>
      <c r="G145" s="825"/>
      <c r="H145" s="803"/>
      <c r="I145" s="803"/>
      <c r="J145" s="803"/>
      <c r="K145" s="804"/>
      <c r="L145" s="804"/>
      <c r="M145" s="803"/>
      <c r="N145" s="803"/>
      <c r="O145" s="803"/>
      <c r="P145" s="803"/>
      <c r="Q145" s="803"/>
      <c r="R145" s="803"/>
      <c r="S145" s="803"/>
      <c r="T145" s="803"/>
      <c r="U145" s="803"/>
      <c r="V145" s="803"/>
      <c r="W145" s="803"/>
      <c r="X145" s="803"/>
      <c r="Y145" s="803"/>
    </row>
    <row r="146" spans="2:25">
      <c r="B146" s="865"/>
      <c r="C146" s="825"/>
      <c r="D146" s="825"/>
      <c r="E146" s="865"/>
      <c r="F146" s="825"/>
      <c r="G146" s="825"/>
      <c r="H146" s="803"/>
      <c r="I146" s="803"/>
      <c r="J146" s="803"/>
      <c r="K146" s="804"/>
      <c r="L146" s="804"/>
      <c r="M146" s="803"/>
      <c r="N146" s="803"/>
      <c r="O146" s="803"/>
      <c r="P146" s="803"/>
      <c r="Q146" s="803"/>
      <c r="R146" s="803"/>
      <c r="S146" s="803"/>
      <c r="T146" s="803"/>
      <c r="U146" s="803"/>
      <c r="V146" s="803"/>
      <c r="W146" s="803"/>
      <c r="X146" s="803"/>
      <c r="Y146" s="803"/>
    </row>
    <row r="147" spans="2:25">
      <c r="B147" s="865"/>
      <c r="C147" s="825"/>
      <c r="D147" s="825"/>
      <c r="E147" s="865"/>
      <c r="F147" s="825"/>
      <c r="G147" s="825"/>
      <c r="H147" s="803"/>
      <c r="I147" s="803"/>
      <c r="J147" s="803"/>
      <c r="K147" s="804"/>
      <c r="L147" s="804"/>
      <c r="M147" s="803"/>
      <c r="N147" s="803"/>
      <c r="O147" s="803"/>
      <c r="P147" s="803"/>
      <c r="Q147" s="803"/>
      <c r="R147" s="803"/>
      <c r="S147" s="803"/>
      <c r="T147" s="803"/>
      <c r="U147" s="803"/>
      <c r="V147" s="803"/>
      <c r="W147" s="803"/>
      <c r="X147" s="803"/>
      <c r="Y147" s="803"/>
    </row>
    <row r="148" spans="2:25">
      <c r="B148" s="865"/>
      <c r="C148" s="825"/>
      <c r="D148" s="825"/>
      <c r="E148" s="865"/>
      <c r="F148" s="825"/>
      <c r="G148" s="825"/>
      <c r="H148" s="803"/>
      <c r="I148" s="803"/>
      <c r="J148" s="803"/>
      <c r="K148" s="804"/>
      <c r="L148" s="804"/>
      <c r="M148" s="803"/>
      <c r="N148" s="803"/>
      <c r="O148" s="803"/>
      <c r="P148" s="803"/>
      <c r="Q148" s="803"/>
      <c r="R148" s="803"/>
      <c r="S148" s="803"/>
      <c r="T148" s="803"/>
      <c r="U148" s="803"/>
      <c r="V148" s="803"/>
      <c r="W148" s="803"/>
      <c r="X148" s="803"/>
      <c r="Y148" s="803"/>
    </row>
    <row r="149" spans="2:25">
      <c r="B149" s="865"/>
      <c r="C149" s="825"/>
      <c r="D149" s="825"/>
      <c r="E149" s="865"/>
      <c r="F149" s="825"/>
      <c r="G149" s="825"/>
      <c r="H149" s="803"/>
      <c r="I149" s="803"/>
      <c r="J149" s="803"/>
      <c r="K149" s="804"/>
      <c r="L149" s="804"/>
      <c r="M149" s="803"/>
      <c r="N149" s="803"/>
      <c r="O149" s="803"/>
      <c r="P149" s="803"/>
      <c r="Q149" s="803"/>
      <c r="R149" s="803"/>
      <c r="S149" s="803"/>
      <c r="T149" s="803"/>
      <c r="U149" s="803"/>
      <c r="V149" s="803"/>
      <c r="W149" s="803"/>
      <c r="X149" s="803"/>
      <c r="Y149" s="803"/>
    </row>
    <row r="150" spans="2:25">
      <c r="B150" s="865"/>
      <c r="C150" s="825"/>
      <c r="D150" s="825"/>
      <c r="E150" s="865"/>
      <c r="F150" s="825"/>
      <c r="G150" s="825"/>
      <c r="H150" s="803"/>
      <c r="I150" s="803"/>
      <c r="J150" s="803"/>
      <c r="K150" s="804"/>
      <c r="L150" s="804"/>
      <c r="M150" s="803"/>
      <c r="N150" s="803"/>
      <c r="O150" s="803"/>
      <c r="P150" s="803"/>
      <c r="Q150" s="803"/>
      <c r="R150" s="803"/>
      <c r="S150" s="803"/>
      <c r="T150" s="803"/>
      <c r="U150" s="803"/>
      <c r="V150" s="803"/>
      <c r="W150" s="803"/>
      <c r="X150" s="803"/>
      <c r="Y150" s="803"/>
    </row>
    <row r="151" spans="2:25">
      <c r="B151" s="865"/>
      <c r="C151" s="825"/>
      <c r="D151" s="825"/>
      <c r="E151" s="865"/>
      <c r="F151" s="825"/>
      <c r="G151" s="825"/>
      <c r="H151" s="803"/>
      <c r="I151" s="803"/>
      <c r="J151" s="803"/>
      <c r="K151" s="804"/>
      <c r="L151" s="804"/>
      <c r="M151" s="803"/>
      <c r="N151" s="803"/>
      <c r="O151" s="803"/>
      <c r="P151" s="803"/>
      <c r="Q151" s="803"/>
      <c r="R151" s="803"/>
      <c r="S151" s="803"/>
      <c r="T151" s="803"/>
      <c r="U151" s="803"/>
      <c r="V151" s="803"/>
      <c r="W151" s="803"/>
      <c r="X151" s="803"/>
      <c r="Y151" s="803"/>
    </row>
    <row r="152" spans="2:25">
      <c r="B152" s="865"/>
      <c r="C152" s="825"/>
      <c r="D152" s="825"/>
      <c r="E152" s="865"/>
      <c r="F152" s="825"/>
      <c r="G152" s="825"/>
      <c r="H152" s="803"/>
      <c r="I152" s="803"/>
      <c r="J152" s="803"/>
      <c r="K152" s="804"/>
      <c r="L152" s="804"/>
      <c r="M152" s="803"/>
      <c r="N152" s="803"/>
      <c r="O152" s="803"/>
      <c r="P152" s="803"/>
      <c r="Q152" s="803"/>
      <c r="R152" s="803"/>
      <c r="S152" s="803"/>
      <c r="T152" s="803"/>
      <c r="U152" s="803"/>
      <c r="V152" s="803"/>
      <c r="W152" s="803"/>
      <c r="X152" s="803"/>
      <c r="Y152" s="803"/>
    </row>
    <row r="153" spans="2:25">
      <c r="B153" s="865"/>
      <c r="C153" s="825"/>
      <c r="D153" s="825"/>
      <c r="E153" s="865"/>
      <c r="F153" s="825"/>
      <c r="G153" s="825"/>
      <c r="H153" s="803"/>
      <c r="I153" s="803"/>
      <c r="J153" s="803"/>
      <c r="K153" s="804"/>
      <c r="L153" s="804"/>
      <c r="M153" s="803"/>
      <c r="N153" s="803"/>
      <c r="O153" s="803"/>
      <c r="P153" s="803"/>
      <c r="Q153" s="803"/>
      <c r="R153" s="803"/>
      <c r="S153" s="803"/>
      <c r="T153" s="803"/>
      <c r="U153" s="803"/>
      <c r="V153" s="803"/>
      <c r="W153" s="803"/>
      <c r="X153" s="803"/>
      <c r="Y153" s="803"/>
    </row>
    <row r="154" spans="2:25">
      <c r="B154" s="865"/>
      <c r="C154" s="825"/>
      <c r="D154" s="825"/>
      <c r="E154" s="865"/>
      <c r="F154" s="825"/>
      <c r="G154" s="825"/>
      <c r="H154" s="803"/>
      <c r="I154" s="803"/>
      <c r="J154" s="803"/>
      <c r="K154" s="804"/>
      <c r="L154" s="804"/>
      <c r="M154" s="803"/>
      <c r="N154" s="803"/>
      <c r="O154" s="803"/>
      <c r="P154" s="803"/>
      <c r="Q154" s="803"/>
      <c r="R154" s="803"/>
      <c r="S154" s="803"/>
      <c r="T154" s="803"/>
      <c r="U154" s="803"/>
      <c r="V154" s="803"/>
      <c r="W154" s="803"/>
      <c r="X154" s="803"/>
      <c r="Y154" s="803"/>
    </row>
    <row r="155" spans="2:25">
      <c r="B155" s="865"/>
      <c r="C155" s="825"/>
      <c r="D155" s="825"/>
      <c r="E155" s="865"/>
      <c r="F155" s="825"/>
      <c r="G155" s="825"/>
      <c r="H155" s="803"/>
      <c r="I155" s="803"/>
      <c r="J155" s="803"/>
      <c r="K155" s="804"/>
      <c r="L155" s="804"/>
      <c r="M155" s="803"/>
      <c r="N155" s="803"/>
      <c r="O155" s="803"/>
      <c r="P155" s="803"/>
      <c r="Q155" s="803"/>
      <c r="R155" s="803"/>
      <c r="S155" s="803"/>
      <c r="T155" s="803"/>
      <c r="U155" s="803"/>
      <c r="V155" s="803"/>
      <c r="W155" s="803"/>
      <c r="X155" s="803"/>
      <c r="Y155" s="803"/>
    </row>
    <row r="156" spans="2:25">
      <c r="B156" s="865"/>
      <c r="C156" s="825"/>
      <c r="D156" s="825"/>
      <c r="E156" s="865"/>
      <c r="F156" s="825"/>
      <c r="G156" s="825"/>
      <c r="H156" s="803"/>
      <c r="I156" s="803"/>
      <c r="J156" s="803"/>
      <c r="K156" s="804"/>
      <c r="L156" s="804"/>
      <c r="M156" s="803"/>
      <c r="N156" s="803"/>
      <c r="O156" s="803"/>
      <c r="P156" s="803"/>
      <c r="Q156" s="803"/>
      <c r="R156" s="803"/>
      <c r="S156" s="803"/>
      <c r="T156" s="803"/>
      <c r="U156" s="803"/>
      <c r="V156" s="803"/>
      <c r="W156" s="803"/>
      <c r="X156" s="803"/>
      <c r="Y156" s="803"/>
    </row>
    <row r="157" spans="2:25">
      <c r="B157" s="865"/>
      <c r="C157" s="825"/>
      <c r="D157" s="825"/>
      <c r="E157" s="865"/>
      <c r="F157" s="825"/>
      <c r="G157" s="825"/>
      <c r="H157" s="803"/>
      <c r="I157" s="803"/>
      <c r="J157" s="803"/>
      <c r="K157" s="804"/>
      <c r="L157" s="804"/>
      <c r="M157" s="803"/>
      <c r="N157" s="803"/>
      <c r="O157" s="803"/>
      <c r="P157" s="803"/>
      <c r="Q157" s="803"/>
      <c r="R157" s="803"/>
      <c r="S157" s="803"/>
      <c r="T157" s="803"/>
      <c r="U157" s="803"/>
      <c r="V157" s="803"/>
      <c r="W157" s="803"/>
      <c r="X157" s="803"/>
      <c r="Y157" s="803"/>
    </row>
    <row r="158" spans="2:25">
      <c r="B158" s="865"/>
      <c r="C158" s="825"/>
      <c r="D158" s="825"/>
      <c r="E158" s="865"/>
      <c r="F158" s="825"/>
      <c r="G158" s="825"/>
      <c r="H158" s="803"/>
      <c r="I158" s="803"/>
      <c r="J158" s="803"/>
      <c r="K158" s="804"/>
      <c r="L158" s="804"/>
      <c r="M158" s="803"/>
      <c r="N158" s="803"/>
      <c r="O158" s="803"/>
      <c r="P158" s="803"/>
      <c r="Q158" s="803"/>
      <c r="R158" s="803"/>
      <c r="S158" s="803"/>
      <c r="T158" s="803"/>
      <c r="U158" s="803"/>
      <c r="V158" s="803"/>
      <c r="W158" s="803"/>
      <c r="X158" s="803"/>
      <c r="Y158" s="803"/>
    </row>
    <row r="159" spans="2:25">
      <c r="B159" s="865"/>
      <c r="C159" s="825"/>
      <c r="D159" s="825"/>
      <c r="E159" s="865"/>
      <c r="F159" s="825"/>
      <c r="G159" s="825"/>
      <c r="H159" s="803"/>
      <c r="I159" s="803"/>
      <c r="J159" s="803"/>
      <c r="K159" s="804"/>
      <c r="L159" s="804"/>
      <c r="M159" s="803"/>
      <c r="N159" s="803"/>
      <c r="O159" s="803"/>
      <c r="P159" s="803"/>
      <c r="Q159" s="803"/>
      <c r="R159" s="803"/>
      <c r="S159" s="803"/>
      <c r="T159" s="803"/>
      <c r="U159" s="803"/>
      <c r="V159" s="803"/>
      <c r="W159" s="803"/>
      <c r="X159" s="803"/>
      <c r="Y159" s="803"/>
    </row>
    <row r="160" spans="2:25">
      <c r="B160" s="865"/>
      <c r="C160" s="825"/>
      <c r="D160" s="825"/>
      <c r="E160" s="865"/>
      <c r="F160" s="825"/>
      <c r="G160" s="825"/>
      <c r="H160" s="803"/>
      <c r="I160" s="803"/>
      <c r="J160" s="803"/>
      <c r="K160" s="804"/>
      <c r="L160" s="804"/>
      <c r="M160" s="803"/>
      <c r="N160" s="803"/>
      <c r="O160" s="803"/>
      <c r="P160" s="803"/>
      <c r="Q160" s="803"/>
      <c r="R160" s="803"/>
      <c r="S160" s="803"/>
      <c r="T160" s="803"/>
      <c r="U160" s="803"/>
      <c r="V160" s="803"/>
      <c r="W160" s="803"/>
      <c r="X160" s="803"/>
      <c r="Y160" s="803"/>
    </row>
    <row r="161" spans="2:25">
      <c r="B161" s="865"/>
      <c r="C161" s="825"/>
      <c r="D161" s="825"/>
      <c r="E161" s="865"/>
      <c r="F161" s="825"/>
      <c r="G161" s="825"/>
      <c r="H161" s="803"/>
      <c r="I161" s="803"/>
      <c r="J161" s="803"/>
      <c r="K161" s="804"/>
      <c r="L161" s="804"/>
      <c r="M161" s="803"/>
      <c r="N161" s="803"/>
      <c r="O161" s="803"/>
      <c r="P161" s="803"/>
      <c r="Q161" s="803"/>
      <c r="R161" s="803"/>
      <c r="S161" s="803"/>
      <c r="T161" s="803"/>
      <c r="U161" s="803"/>
      <c r="V161" s="803"/>
      <c r="W161" s="803"/>
      <c r="X161" s="803"/>
      <c r="Y161" s="803"/>
    </row>
    <row r="162" spans="2:25">
      <c r="B162" s="865"/>
      <c r="C162" s="825"/>
      <c r="D162" s="825"/>
      <c r="E162" s="865"/>
      <c r="F162" s="825"/>
      <c r="G162" s="825"/>
      <c r="H162" s="803"/>
      <c r="I162" s="803"/>
      <c r="J162" s="803"/>
      <c r="K162" s="804"/>
      <c r="L162" s="804"/>
      <c r="M162" s="803"/>
      <c r="N162" s="803"/>
      <c r="O162" s="803"/>
      <c r="P162" s="803"/>
      <c r="Q162" s="803"/>
      <c r="R162" s="803"/>
      <c r="S162" s="803"/>
      <c r="T162" s="803"/>
      <c r="U162" s="803"/>
      <c r="V162" s="803"/>
      <c r="W162" s="803"/>
      <c r="X162" s="803"/>
      <c r="Y162" s="803"/>
    </row>
    <row r="163" spans="2:25">
      <c r="B163" s="865"/>
      <c r="C163" s="825"/>
      <c r="D163" s="825"/>
      <c r="E163" s="865"/>
      <c r="F163" s="825"/>
      <c r="G163" s="825"/>
      <c r="H163" s="803"/>
      <c r="I163" s="803"/>
      <c r="J163" s="803"/>
      <c r="K163" s="804"/>
      <c r="L163" s="804"/>
      <c r="M163" s="803"/>
      <c r="N163" s="803"/>
      <c r="O163" s="803"/>
      <c r="P163" s="803"/>
      <c r="Q163" s="803"/>
      <c r="R163" s="803"/>
      <c r="S163" s="803"/>
      <c r="T163" s="803"/>
      <c r="U163" s="803"/>
      <c r="V163" s="803"/>
      <c r="W163" s="803"/>
      <c r="X163" s="803"/>
      <c r="Y163" s="803"/>
    </row>
    <row r="164" spans="2:25">
      <c r="B164" s="865"/>
      <c r="C164" s="825"/>
      <c r="D164" s="825"/>
      <c r="E164" s="865"/>
      <c r="F164" s="825"/>
      <c r="G164" s="825"/>
      <c r="H164" s="803"/>
      <c r="I164" s="803"/>
      <c r="J164" s="803"/>
      <c r="K164" s="804"/>
      <c r="L164" s="804"/>
      <c r="M164" s="803"/>
      <c r="N164" s="803"/>
      <c r="O164" s="803"/>
      <c r="P164" s="803"/>
      <c r="Q164" s="803"/>
      <c r="R164" s="803"/>
      <c r="S164" s="803"/>
      <c r="T164" s="803"/>
      <c r="U164" s="803"/>
      <c r="V164" s="803"/>
      <c r="W164" s="803"/>
      <c r="X164" s="803"/>
      <c r="Y164" s="803"/>
    </row>
    <row r="165" spans="2:25">
      <c r="B165" s="865"/>
      <c r="C165" s="825"/>
      <c r="D165" s="825"/>
      <c r="E165" s="865"/>
      <c r="F165" s="825"/>
      <c r="G165" s="825"/>
      <c r="H165" s="803"/>
      <c r="I165" s="803"/>
      <c r="J165" s="803"/>
      <c r="K165" s="804"/>
      <c r="L165" s="804"/>
      <c r="M165" s="803"/>
      <c r="N165" s="803"/>
      <c r="O165" s="803"/>
      <c r="P165" s="803"/>
      <c r="Q165" s="803"/>
      <c r="R165" s="803"/>
      <c r="S165" s="803"/>
      <c r="T165" s="803"/>
      <c r="U165" s="803"/>
      <c r="V165" s="803"/>
      <c r="W165" s="803"/>
      <c r="X165" s="803"/>
      <c r="Y165" s="803"/>
    </row>
    <row r="166" spans="2:25">
      <c r="B166" s="865"/>
      <c r="C166" s="825"/>
      <c r="D166" s="825"/>
      <c r="E166" s="865"/>
      <c r="F166" s="825"/>
      <c r="G166" s="825"/>
      <c r="H166" s="803"/>
      <c r="I166" s="803"/>
      <c r="J166" s="803"/>
      <c r="K166" s="804"/>
      <c r="L166" s="804"/>
      <c r="M166" s="803"/>
      <c r="N166" s="803"/>
      <c r="O166" s="803"/>
      <c r="P166" s="803"/>
      <c r="Q166" s="803"/>
      <c r="R166" s="803"/>
      <c r="S166" s="803"/>
      <c r="T166" s="803"/>
      <c r="U166" s="803"/>
      <c r="V166" s="803"/>
      <c r="W166" s="803"/>
      <c r="X166" s="803"/>
      <c r="Y166" s="803"/>
    </row>
    <row r="167" spans="2:25">
      <c r="B167" s="865"/>
      <c r="C167" s="825"/>
      <c r="D167" s="825"/>
      <c r="E167" s="865"/>
      <c r="F167" s="825"/>
      <c r="G167" s="825"/>
      <c r="H167" s="803"/>
      <c r="I167" s="803"/>
      <c r="J167" s="803"/>
      <c r="K167" s="804"/>
      <c r="L167" s="804"/>
      <c r="M167" s="803"/>
      <c r="N167" s="803"/>
      <c r="O167" s="803"/>
      <c r="P167" s="803"/>
      <c r="Q167" s="803"/>
      <c r="R167" s="803"/>
      <c r="S167" s="803"/>
      <c r="T167" s="803"/>
      <c r="U167" s="803"/>
      <c r="V167" s="803"/>
      <c r="W167" s="803"/>
      <c r="X167" s="803"/>
      <c r="Y167" s="803"/>
    </row>
    <row r="168" spans="2:25">
      <c r="B168" s="865"/>
      <c r="C168" s="825"/>
      <c r="D168" s="825"/>
      <c r="E168" s="865"/>
      <c r="F168" s="825"/>
      <c r="G168" s="825"/>
      <c r="H168" s="803"/>
      <c r="I168" s="803"/>
      <c r="J168" s="803"/>
      <c r="K168" s="804"/>
      <c r="L168" s="804"/>
      <c r="M168" s="803"/>
      <c r="N168" s="803"/>
      <c r="O168" s="803"/>
      <c r="P168" s="803"/>
      <c r="Q168" s="803"/>
      <c r="R168" s="803"/>
      <c r="S168" s="803"/>
      <c r="T168" s="803"/>
      <c r="U168" s="803"/>
      <c r="V168" s="803"/>
      <c r="W168" s="803"/>
      <c r="X168" s="803"/>
      <c r="Y168" s="803"/>
    </row>
    <row r="169" spans="2:25">
      <c r="B169" s="865"/>
      <c r="C169" s="825"/>
      <c r="D169" s="825"/>
      <c r="E169" s="865"/>
      <c r="F169" s="825"/>
      <c r="G169" s="825"/>
      <c r="H169" s="803"/>
      <c r="I169" s="803"/>
      <c r="J169" s="803"/>
      <c r="K169" s="804"/>
      <c r="L169" s="804"/>
      <c r="M169" s="803"/>
      <c r="N169" s="803"/>
      <c r="O169" s="803"/>
      <c r="P169" s="803"/>
      <c r="Q169" s="803"/>
      <c r="R169" s="803"/>
      <c r="S169" s="803"/>
      <c r="T169" s="803"/>
      <c r="U169" s="803"/>
      <c r="V169" s="803"/>
      <c r="W169" s="803"/>
      <c r="X169" s="803"/>
      <c r="Y169" s="803"/>
    </row>
    <row r="170" spans="2:25">
      <c r="B170" s="865"/>
      <c r="C170" s="825"/>
      <c r="D170" s="825"/>
      <c r="E170" s="865"/>
      <c r="F170" s="825"/>
      <c r="G170" s="825"/>
      <c r="H170" s="803"/>
      <c r="I170" s="803"/>
      <c r="J170" s="803"/>
      <c r="K170" s="804"/>
      <c r="L170" s="804"/>
      <c r="M170" s="803"/>
      <c r="N170" s="803"/>
      <c r="O170" s="803"/>
      <c r="P170" s="803"/>
      <c r="Q170" s="803"/>
      <c r="R170" s="803"/>
      <c r="S170" s="803"/>
      <c r="T170" s="803"/>
      <c r="U170" s="803"/>
      <c r="V170" s="803"/>
      <c r="W170" s="803"/>
      <c r="X170" s="803"/>
      <c r="Y170" s="803"/>
    </row>
    <row r="171" spans="2:25">
      <c r="B171" s="865"/>
      <c r="C171" s="825"/>
      <c r="D171" s="825"/>
      <c r="E171" s="865"/>
      <c r="F171" s="825"/>
      <c r="G171" s="825"/>
      <c r="H171" s="803"/>
      <c r="I171" s="803"/>
      <c r="J171" s="803"/>
      <c r="K171" s="804"/>
      <c r="L171" s="804"/>
      <c r="M171" s="803"/>
      <c r="N171" s="803"/>
      <c r="O171" s="803"/>
      <c r="P171" s="803"/>
      <c r="Q171" s="803"/>
      <c r="R171" s="803"/>
      <c r="S171" s="803"/>
      <c r="T171" s="803"/>
      <c r="U171" s="803"/>
      <c r="V171" s="803"/>
      <c r="W171" s="803"/>
      <c r="X171" s="803"/>
      <c r="Y171" s="803"/>
    </row>
    <row r="172" spans="2:25">
      <c r="B172" s="865"/>
      <c r="C172" s="825"/>
      <c r="D172" s="825"/>
      <c r="E172" s="865"/>
      <c r="F172" s="825"/>
      <c r="G172" s="825"/>
      <c r="H172" s="803"/>
      <c r="I172" s="803"/>
      <c r="J172" s="803"/>
      <c r="K172" s="804"/>
      <c r="L172" s="804"/>
      <c r="M172" s="803"/>
      <c r="N172" s="803"/>
      <c r="O172" s="803"/>
      <c r="P172" s="803"/>
      <c r="Q172" s="803"/>
      <c r="R172" s="803"/>
      <c r="S172" s="803"/>
      <c r="T172" s="803"/>
      <c r="U172" s="803"/>
      <c r="V172" s="803"/>
      <c r="W172" s="803"/>
      <c r="X172" s="803"/>
      <c r="Y172" s="803"/>
    </row>
    <row r="173" spans="2:25">
      <c r="B173" s="865"/>
      <c r="C173" s="825"/>
      <c r="D173" s="825"/>
      <c r="E173" s="865"/>
      <c r="F173" s="825"/>
      <c r="G173" s="825"/>
      <c r="H173" s="803"/>
      <c r="I173" s="803"/>
      <c r="J173" s="803"/>
      <c r="K173" s="804"/>
      <c r="L173" s="804"/>
      <c r="M173" s="803"/>
      <c r="N173" s="803"/>
      <c r="O173" s="803"/>
      <c r="P173" s="803"/>
      <c r="Q173" s="803"/>
      <c r="R173" s="803"/>
      <c r="S173" s="803"/>
      <c r="T173" s="803"/>
      <c r="U173" s="803"/>
      <c r="V173" s="803"/>
      <c r="W173" s="803"/>
      <c r="X173" s="803"/>
      <c r="Y173" s="803"/>
    </row>
    <row r="174" spans="2:25">
      <c r="B174" s="865"/>
      <c r="C174" s="825"/>
      <c r="D174" s="825"/>
      <c r="E174" s="865"/>
      <c r="F174" s="825"/>
      <c r="G174" s="825"/>
      <c r="H174" s="803"/>
      <c r="I174" s="803"/>
      <c r="J174" s="803"/>
      <c r="K174" s="804"/>
      <c r="L174" s="804"/>
      <c r="M174" s="803"/>
      <c r="N174" s="803"/>
      <c r="O174" s="803"/>
      <c r="P174" s="803"/>
      <c r="Q174" s="803"/>
      <c r="R174" s="803"/>
      <c r="S174" s="803"/>
      <c r="T174" s="803"/>
      <c r="U174" s="803"/>
      <c r="V174" s="803"/>
      <c r="W174" s="803"/>
      <c r="X174" s="803"/>
      <c r="Y174" s="803"/>
    </row>
    <row r="175" spans="2:25">
      <c r="B175" s="865"/>
      <c r="C175" s="825"/>
      <c r="D175" s="825"/>
      <c r="E175" s="865"/>
      <c r="F175" s="825"/>
      <c r="G175" s="825"/>
      <c r="H175" s="803"/>
      <c r="I175" s="803"/>
      <c r="J175" s="803"/>
      <c r="K175" s="804"/>
      <c r="L175" s="804"/>
      <c r="M175" s="803"/>
      <c r="N175" s="803"/>
      <c r="O175" s="803"/>
      <c r="P175" s="803"/>
      <c r="Q175" s="803"/>
      <c r="R175" s="803"/>
      <c r="S175" s="803"/>
      <c r="T175" s="803"/>
      <c r="U175" s="803"/>
      <c r="V175" s="803"/>
      <c r="W175" s="803"/>
      <c r="X175" s="803"/>
      <c r="Y175" s="803"/>
    </row>
    <row r="176" spans="2:25">
      <c r="B176" s="865"/>
      <c r="C176" s="825"/>
      <c r="D176" s="825"/>
      <c r="E176" s="865"/>
      <c r="F176" s="825"/>
      <c r="G176" s="825"/>
      <c r="H176" s="803"/>
      <c r="I176" s="803"/>
      <c r="J176" s="803"/>
      <c r="K176" s="804"/>
      <c r="L176" s="804"/>
      <c r="M176" s="803"/>
      <c r="N176" s="803"/>
      <c r="O176" s="803"/>
      <c r="P176" s="803"/>
      <c r="Q176" s="803"/>
      <c r="R176" s="803"/>
      <c r="S176" s="803"/>
      <c r="T176" s="803"/>
      <c r="U176" s="803"/>
      <c r="V176" s="803"/>
      <c r="W176" s="803"/>
      <c r="X176" s="803"/>
      <c r="Y176" s="803"/>
    </row>
    <row r="177" spans="2:25">
      <c r="B177" s="865"/>
      <c r="C177" s="825"/>
      <c r="D177" s="825"/>
      <c r="E177" s="865"/>
      <c r="F177" s="825"/>
      <c r="G177" s="825"/>
      <c r="H177" s="803"/>
      <c r="I177" s="803"/>
      <c r="J177" s="803"/>
      <c r="K177" s="804"/>
      <c r="L177" s="804"/>
      <c r="M177" s="803"/>
      <c r="N177" s="803"/>
      <c r="O177" s="803"/>
      <c r="P177" s="803"/>
      <c r="Q177" s="803"/>
      <c r="R177" s="803"/>
      <c r="S177" s="803"/>
      <c r="T177" s="803"/>
      <c r="U177" s="803"/>
      <c r="V177" s="803"/>
      <c r="W177" s="803"/>
      <c r="X177" s="803"/>
      <c r="Y177" s="803"/>
    </row>
    <row r="178" spans="2:25">
      <c r="B178" s="865"/>
      <c r="C178" s="825"/>
      <c r="D178" s="825"/>
      <c r="E178" s="865"/>
      <c r="F178" s="825"/>
      <c r="G178" s="825"/>
      <c r="H178" s="803"/>
      <c r="I178" s="803"/>
      <c r="J178" s="803"/>
      <c r="K178" s="804"/>
      <c r="L178" s="804"/>
      <c r="M178" s="803"/>
      <c r="N178" s="803"/>
      <c r="O178" s="803"/>
      <c r="P178" s="803"/>
      <c r="Q178" s="803"/>
      <c r="R178" s="803"/>
      <c r="S178" s="803"/>
      <c r="T178" s="803"/>
      <c r="U178" s="803"/>
      <c r="V178" s="803"/>
      <c r="W178" s="803"/>
      <c r="X178" s="803"/>
      <c r="Y178" s="803"/>
    </row>
    <row r="179" spans="2:25">
      <c r="B179" s="865"/>
      <c r="C179" s="825"/>
      <c r="D179" s="825"/>
      <c r="E179" s="865"/>
      <c r="F179" s="825"/>
      <c r="G179" s="825"/>
      <c r="H179" s="803"/>
      <c r="I179" s="803"/>
      <c r="J179" s="803"/>
      <c r="K179" s="804"/>
      <c r="L179" s="804"/>
      <c r="M179" s="803"/>
      <c r="N179" s="803"/>
      <c r="O179" s="803"/>
      <c r="P179" s="803"/>
      <c r="Q179" s="803"/>
      <c r="R179" s="803"/>
      <c r="S179" s="803"/>
      <c r="T179" s="803"/>
      <c r="U179" s="803"/>
      <c r="V179" s="803"/>
      <c r="W179" s="803"/>
      <c r="X179" s="803"/>
      <c r="Y179" s="803"/>
    </row>
    <row r="180" spans="2:25">
      <c r="B180" s="865"/>
      <c r="C180" s="825"/>
      <c r="D180" s="825"/>
      <c r="E180" s="865"/>
      <c r="F180" s="825"/>
      <c r="G180" s="825"/>
      <c r="H180" s="803"/>
      <c r="I180" s="803"/>
      <c r="J180" s="803"/>
      <c r="K180" s="804"/>
      <c r="L180" s="804"/>
      <c r="M180" s="803"/>
      <c r="N180" s="803"/>
      <c r="O180" s="803"/>
      <c r="P180" s="803"/>
      <c r="Q180" s="803"/>
      <c r="R180" s="803"/>
      <c r="S180" s="803"/>
      <c r="T180" s="803"/>
      <c r="U180" s="803"/>
      <c r="V180" s="803"/>
      <c r="W180" s="803"/>
      <c r="X180" s="803"/>
      <c r="Y180" s="803"/>
    </row>
    <row r="181" spans="2:25">
      <c r="B181" s="865"/>
      <c r="C181" s="825"/>
      <c r="D181" s="825"/>
      <c r="E181" s="865"/>
      <c r="F181" s="825"/>
      <c r="G181" s="825"/>
      <c r="H181" s="803"/>
      <c r="I181" s="803"/>
      <c r="J181" s="803"/>
      <c r="K181" s="804"/>
      <c r="L181" s="804"/>
      <c r="M181" s="803"/>
      <c r="N181" s="803"/>
      <c r="O181" s="803"/>
      <c r="P181" s="803"/>
      <c r="Q181" s="803"/>
      <c r="R181" s="803"/>
      <c r="S181" s="803"/>
      <c r="T181" s="803"/>
      <c r="U181" s="803"/>
      <c r="V181" s="803"/>
      <c r="W181" s="803"/>
      <c r="X181" s="803"/>
      <c r="Y181" s="803"/>
    </row>
    <row r="182" spans="2:25">
      <c r="B182" s="865"/>
      <c r="C182" s="825"/>
      <c r="D182" s="825"/>
      <c r="E182" s="865"/>
      <c r="F182" s="825"/>
      <c r="G182" s="825"/>
      <c r="H182" s="803"/>
      <c r="I182" s="803"/>
      <c r="J182" s="803"/>
      <c r="K182" s="804"/>
      <c r="L182" s="804"/>
      <c r="M182" s="803"/>
      <c r="N182" s="803"/>
      <c r="O182" s="803"/>
      <c r="P182" s="803"/>
      <c r="Q182" s="803"/>
      <c r="R182" s="803"/>
      <c r="S182" s="803"/>
      <c r="T182" s="803"/>
      <c r="U182" s="803"/>
      <c r="V182" s="803"/>
      <c r="W182" s="803"/>
      <c r="X182" s="803"/>
      <c r="Y182" s="803"/>
    </row>
    <row r="183" spans="2:25">
      <c r="B183" s="865"/>
      <c r="C183" s="825"/>
      <c r="D183" s="825"/>
      <c r="E183" s="865"/>
      <c r="F183" s="825"/>
      <c r="G183" s="825"/>
      <c r="H183" s="803"/>
      <c r="I183" s="803"/>
      <c r="J183" s="803"/>
      <c r="K183" s="804"/>
      <c r="L183" s="804"/>
      <c r="M183" s="803"/>
      <c r="N183" s="803"/>
      <c r="O183" s="803"/>
      <c r="P183" s="803"/>
      <c r="Q183" s="803"/>
      <c r="R183" s="803"/>
      <c r="S183" s="803"/>
      <c r="T183" s="803"/>
      <c r="U183" s="803"/>
      <c r="V183" s="803"/>
      <c r="W183" s="803"/>
      <c r="X183" s="803"/>
      <c r="Y183" s="803"/>
    </row>
    <row r="184" spans="2:25">
      <c r="B184" s="865"/>
      <c r="C184" s="825"/>
      <c r="D184" s="825"/>
      <c r="E184" s="865"/>
      <c r="F184" s="825"/>
      <c r="G184" s="825"/>
      <c r="H184" s="803"/>
      <c r="I184" s="803"/>
      <c r="J184" s="803"/>
      <c r="K184" s="804"/>
      <c r="L184" s="804"/>
      <c r="M184" s="803"/>
      <c r="N184" s="803"/>
      <c r="O184" s="803"/>
      <c r="P184" s="803"/>
      <c r="Q184" s="803"/>
      <c r="R184" s="803"/>
      <c r="S184" s="803"/>
      <c r="T184" s="803"/>
      <c r="U184" s="803"/>
      <c r="V184" s="803"/>
      <c r="W184" s="803"/>
      <c r="X184" s="803"/>
      <c r="Y184" s="803"/>
    </row>
    <row r="185" spans="2:25">
      <c r="B185" s="865"/>
      <c r="C185" s="825"/>
      <c r="D185" s="825"/>
      <c r="E185" s="865"/>
      <c r="F185" s="825"/>
      <c r="G185" s="825"/>
      <c r="H185" s="803"/>
      <c r="I185" s="803"/>
      <c r="J185" s="803"/>
      <c r="K185" s="804"/>
      <c r="L185" s="804"/>
      <c r="M185" s="803"/>
      <c r="N185" s="803"/>
      <c r="O185" s="803"/>
      <c r="P185" s="803"/>
      <c r="Q185" s="803"/>
      <c r="R185" s="803"/>
      <c r="S185" s="803"/>
      <c r="T185" s="803"/>
      <c r="U185" s="803"/>
      <c r="V185" s="803"/>
      <c r="W185" s="803"/>
      <c r="X185" s="803"/>
      <c r="Y185" s="803"/>
    </row>
    <row r="186" spans="2:25">
      <c r="B186" s="865"/>
      <c r="C186" s="825"/>
      <c r="D186" s="825"/>
      <c r="E186" s="865"/>
      <c r="F186" s="825"/>
      <c r="G186" s="825"/>
      <c r="H186" s="803"/>
      <c r="I186" s="803"/>
      <c r="J186" s="803"/>
      <c r="K186" s="804"/>
      <c r="L186" s="804"/>
      <c r="M186" s="803"/>
      <c r="N186" s="803"/>
      <c r="O186" s="803"/>
      <c r="P186" s="803"/>
      <c r="Q186" s="803"/>
      <c r="R186" s="803"/>
      <c r="S186" s="803"/>
      <c r="T186" s="803"/>
      <c r="U186" s="803"/>
      <c r="V186" s="803"/>
      <c r="W186" s="803"/>
      <c r="X186" s="803"/>
      <c r="Y186" s="803"/>
    </row>
    <row r="187" spans="2:25">
      <c r="B187" s="865"/>
      <c r="C187" s="825"/>
      <c r="D187" s="825"/>
      <c r="E187" s="865"/>
      <c r="F187" s="825"/>
      <c r="G187" s="825"/>
      <c r="H187" s="803"/>
      <c r="I187" s="803"/>
      <c r="J187" s="803"/>
      <c r="K187" s="804"/>
      <c r="L187" s="804"/>
      <c r="M187" s="803"/>
      <c r="N187" s="803"/>
      <c r="O187" s="803"/>
      <c r="P187" s="803"/>
      <c r="Q187" s="803"/>
      <c r="R187" s="803"/>
      <c r="S187" s="803"/>
      <c r="T187" s="803"/>
      <c r="U187" s="803"/>
      <c r="V187" s="803"/>
      <c r="W187" s="803"/>
      <c r="X187" s="803"/>
      <c r="Y187" s="803"/>
    </row>
    <row r="188" spans="2:25">
      <c r="B188" s="865"/>
      <c r="C188" s="825"/>
      <c r="D188" s="825"/>
      <c r="E188" s="865"/>
      <c r="F188" s="825"/>
      <c r="G188" s="825"/>
      <c r="H188" s="803"/>
      <c r="I188" s="803"/>
      <c r="J188" s="803"/>
      <c r="K188" s="804"/>
      <c r="L188" s="804"/>
      <c r="M188" s="803"/>
      <c r="N188" s="803"/>
      <c r="O188" s="803"/>
      <c r="P188" s="803"/>
      <c r="Q188" s="803"/>
      <c r="R188" s="803"/>
      <c r="S188" s="803"/>
      <c r="T188" s="803"/>
      <c r="U188" s="803"/>
      <c r="V188" s="803"/>
      <c r="W188" s="803"/>
      <c r="X188" s="803"/>
      <c r="Y188" s="803"/>
    </row>
    <row r="189" spans="2:25">
      <c r="B189" s="865"/>
      <c r="C189" s="825"/>
      <c r="D189" s="825"/>
      <c r="E189" s="865"/>
      <c r="F189" s="825"/>
      <c r="G189" s="825"/>
      <c r="H189" s="803"/>
      <c r="I189" s="803"/>
      <c r="J189" s="803"/>
      <c r="K189" s="804"/>
      <c r="L189" s="804"/>
      <c r="M189" s="803"/>
      <c r="N189" s="803"/>
      <c r="O189" s="803"/>
      <c r="P189" s="803"/>
      <c r="Q189" s="803"/>
      <c r="R189" s="803"/>
      <c r="S189" s="803"/>
      <c r="T189" s="803"/>
      <c r="U189" s="803"/>
      <c r="V189" s="803"/>
      <c r="W189" s="803"/>
      <c r="X189" s="803"/>
      <c r="Y189" s="803"/>
    </row>
    <row r="190" spans="2:25">
      <c r="B190" s="865"/>
      <c r="C190" s="825"/>
      <c r="D190" s="825"/>
      <c r="E190" s="865"/>
      <c r="F190" s="825"/>
      <c r="G190" s="825"/>
      <c r="H190" s="803"/>
      <c r="I190" s="803"/>
      <c r="J190" s="803"/>
      <c r="K190" s="804"/>
      <c r="L190" s="804"/>
      <c r="M190" s="803"/>
      <c r="N190" s="803"/>
      <c r="O190" s="803"/>
      <c r="P190" s="803"/>
      <c r="Q190" s="803"/>
      <c r="R190" s="803"/>
      <c r="S190" s="803"/>
      <c r="T190" s="803"/>
      <c r="U190" s="803"/>
      <c r="V190" s="803"/>
      <c r="W190" s="803"/>
      <c r="X190" s="803"/>
      <c r="Y190" s="803"/>
    </row>
    <row r="191" spans="2:25">
      <c r="B191" s="865"/>
      <c r="C191" s="825"/>
      <c r="D191" s="825"/>
      <c r="E191" s="865"/>
      <c r="F191" s="825"/>
      <c r="G191" s="825"/>
      <c r="H191" s="803"/>
      <c r="I191" s="803"/>
      <c r="J191" s="803"/>
      <c r="K191" s="804"/>
      <c r="L191" s="804"/>
      <c r="M191" s="803"/>
      <c r="N191" s="803"/>
      <c r="O191" s="803"/>
      <c r="P191" s="803"/>
      <c r="Q191" s="803"/>
      <c r="R191" s="803"/>
      <c r="S191" s="803"/>
      <c r="T191" s="803"/>
      <c r="U191" s="803"/>
      <c r="V191" s="803"/>
      <c r="W191" s="803"/>
      <c r="X191" s="803"/>
      <c r="Y191" s="803"/>
    </row>
    <row r="192" spans="2:25">
      <c r="B192" s="865"/>
      <c r="C192" s="825"/>
      <c r="D192" s="825"/>
      <c r="E192" s="865"/>
      <c r="F192" s="825"/>
      <c r="G192" s="825"/>
      <c r="H192" s="803"/>
      <c r="I192" s="803"/>
      <c r="J192" s="803"/>
      <c r="K192" s="804"/>
      <c r="L192" s="804"/>
      <c r="M192" s="803"/>
      <c r="N192" s="803"/>
      <c r="O192" s="803"/>
      <c r="P192" s="803"/>
      <c r="Q192" s="803"/>
      <c r="R192" s="803"/>
      <c r="S192" s="803"/>
      <c r="T192" s="803"/>
      <c r="U192" s="803"/>
      <c r="V192" s="803"/>
      <c r="W192" s="803"/>
      <c r="X192" s="803"/>
      <c r="Y192" s="803"/>
    </row>
    <row r="193" spans="2:25">
      <c r="B193" s="865"/>
      <c r="C193" s="825"/>
      <c r="D193" s="825"/>
      <c r="E193" s="865"/>
      <c r="F193" s="825"/>
      <c r="G193" s="825"/>
      <c r="H193" s="803"/>
      <c r="I193" s="803"/>
      <c r="J193" s="803"/>
      <c r="K193" s="804"/>
      <c r="L193" s="804"/>
      <c r="M193" s="803"/>
      <c r="N193" s="803"/>
      <c r="O193" s="803"/>
      <c r="P193" s="803"/>
      <c r="Q193" s="803"/>
      <c r="R193" s="803"/>
      <c r="S193" s="803"/>
      <c r="T193" s="803"/>
      <c r="U193" s="803"/>
      <c r="V193" s="803"/>
      <c r="W193" s="803"/>
      <c r="X193" s="803"/>
      <c r="Y193" s="803"/>
    </row>
    <row r="194" spans="2:25">
      <c r="B194" s="865"/>
      <c r="C194" s="825"/>
      <c r="D194" s="825"/>
      <c r="E194" s="865"/>
      <c r="F194" s="825"/>
      <c r="G194" s="825"/>
      <c r="H194" s="803"/>
      <c r="I194" s="803"/>
      <c r="J194" s="803"/>
      <c r="K194" s="804"/>
      <c r="L194" s="804"/>
      <c r="M194" s="803"/>
      <c r="N194" s="803"/>
      <c r="O194" s="803"/>
      <c r="P194" s="803"/>
      <c r="Q194" s="803"/>
      <c r="R194" s="803"/>
      <c r="S194" s="803"/>
      <c r="T194" s="803"/>
      <c r="U194" s="803"/>
      <c r="V194" s="803"/>
      <c r="W194" s="803"/>
      <c r="X194" s="803"/>
      <c r="Y194" s="803"/>
    </row>
    <row r="195" spans="2:25">
      <c r="B195" s="865"/>
      <c r="C195" s="825"/>
      <c r="D195" s="825"/>
      <c r="E195" s="865"/>
      <c r="F195" s="825"/>
      <c r="G195" s="825"/>
      <c r="H195" s="803"/>
      <c r="I195" s="803"/>
      <c r="J195" s="803"/>
      <c r="K195" s="804"/>
      <c r="L195" s="804"/>
      <c r="M195" s="803"/>
      <c r="N195" s="803"/>
      <c r="O195" s="803"/>
      <c r="P195" s="803"/>
      <c r="Q195" s="803"/>
      <c r="R195" s="803"/>
      <c r="S195" s="803"/>
      <c r="T195" s="803"/>
      <c r="U195" s="803"/>
      <c r="V195" s="803"/>
      <c r="W195" s="803"/>
      <c r="X195" s="803"/>
      <c r="Y195" s="803"/>
    </row>
    <row r="196" spans="2:25">
      <c r="B196" s="865"/>
      <c r="C196" s="825"/>
      <c r="D196" s="825"/>
      <c r="E196" s="865"/>
      <c r="F196" s="825"/>
      <c r="G196" s="825"/>
      <c r="H196" s="803"/>
      <c r="I196" s="803"/>
      <c r="J196" s="803"/>
      <c r="K196" s="804"/>
      <c r="L196" s="804"/>
      <c r="M196" s="803"/>
      <c r="N196" s="803"/>
      <c r="O196" s="803"/>
      <c r="P196" s="803"/>
      <c r="Q196" s="803"/>
      <c r="R196" s="803"/>
      <c r="S196" s="803"/>
      <c r="T196" s="803"/>
      <c r="U196" s="803"/>
      <c r="V196" s="803"/>
      <c r="W196" s="803"/>
      <c r="X196" s="803"/>
      <c r="Y196" s="803"/>
    </row>
    <row r="197" spans="2:25">
      <c r="B197" s="865"/>
      <c r="C197" s="825"/>
      <c r="D197" s="825"/>
      <c r="E197" s="865"/>
      <c r="F197" s="825"/>
      <c r="G197" s="825"/>
      <c r="H197" s="803"/>
      <c r="I197" s="803"/>
      <c r="J197" s="803"/>
      <c r="K197" s="804"/>
      <c r="L197" s="804"/>
      <c r="M197" s="803"/>
      <c r="N197" s="803"/>
      <c r="O197" s="803"/>
      <c r="P197" s="803"/>
      <c r="Q197" s="803"/>
      <c r="R197" s="803"/>
      <c r="S197" s="803"/>
      <c r="T197" s="803"/>
      <c r="U197" s="803"/>
      <c r="V197" s="803"/>
      <c r="W197" s="803"/>
      <c r="X197" s="803"/>
      <c r="Y197" s="803"/>
    </row>
    <row r="198" spans="2:25">
      <c r="B198" s="865"/>
      <c r="C198" s="825"/>
      <c r="D198" s="825"/>
      <c r="E198" s="865"/>
      <c r="F198" s="825"/>
      <c r="G198" s="825"/>
      <c r="H198" s="803"/>
      <c r="I198" s="803"/>
      <c r="J198" s="803"/>
      <c r="K198" s="804"/>
      <c r="L198" s="804"/>
      <c r="M198" s="803"/>
      <c r="N198" s="803"/>
      <c r="O198" s="803"/>
      <c r="P198" s="803"/>
      <c r="Q198" s="803"/>
      <c r="R198" s="803"/>
      <c r="S198" s="803"/>
      <c r="T198" s="803"/>
      <c r="U198" s="803"/>
      <c r="V198" s="803"/>
      <c r="W198" s="803"/>
      <c r="X198" s="803"/>
      <c r="Y198" s="803"/>
    </row>
    <row r="199" spans="2:25">
      <c r="B199" s="865"/>
      <c r="C199" s="825"/>
      <c r="D199" s="825"/>
      <c r="E199" s="865"/>
      <c r="F199" s="825"/>
      <c r="G199" s="825"/>
      <c r="H199" s="803"/>
      <c r="I199" s="803"/>
      <c r="J199" s="803"/>
      <c r="K199" s="804"/>
      <c r="L199" s="804"/>
      <c r="M199" s="803"/>
      <c r="N199" s="803"/>
      <c r="O199" s="803"/>
      <c r="P199" s="803"/>
      <c r="Q199" s="803"/>
      <c r="R199" s="803"/>
      <c r="S199" s="803"/>
      <c r="T199" s="803"/>
      <c r="U199" s="803"/>
      <c r="V199" s="803"/>
      <c r="W199" s="803"/>
      <c r="X199" s="803"/>
      <c r="Y199" s="803"/>
    </row>
    <row r="200" spans="2:25">
      <c r="B200" s="865"/>
      <c r="C200" s="825"/>
      <c r="D200" s="825"/>
      <c r="E200" s="865"/>
      <c r="F200" s="825"/>
      <c r="G200" s="825"/>
      <c r="H200" s="803"/>
      <c r="I200" s="803"/>
      <c r="J200" s="803"/>
      <c r="K200" s="804"/>
      <c r="L200" s="804"/>
      <c r="M200" s="803"/>
      <c r="N200" s="803"/>
      <c r="O200" s="803"/>
      <c r="P200" s="803"/>
      <c r="Q200" s="803"/>
      <c r="R200" s="803"/>
      <c r="S200" s="803"/>
      <c r="T200" s="803"/>
      <c r="U200" s="803"/>
      <c r="V200" s="803"/>
      <c r="W200" s="803"/>
      <c r="X200" s="803"/>
      <c r="Y200" s="803"/>
    </row>
    <row r="201" spans="2:25">
      <c r="B201" s="865"/>
      <c r="C201" s="825"/>
      <c r="D201" s="825"/>
      <c r="E201" s="865"/>
      <c r="F201" s="825"/>
      <c r="G201" s="825"/>
      <c r="H201" s="803"/>
      <c r="I201" s="803"/>
      <c r="J201" s="803"/>
      <c r="K201" s="804"/>
      <c r="L201" s="804"/>
      <c r="M201" s="803"/>
      <c r="N201" s="803"/>
      <c r="O201" s="803"/>
      <c r="P201" s="803"/>
      <c r="Q201" s="803"/>
      <c r="R201" s="803"/>
      <c r="S201" s="803"/>
      <c r="T201" s="803"/>
      <c r="U201" s="803"/>
      <c r="V201" s="803"/>
      <c r="W201" s="803"/>
      <c r="X201" s="803"/>
      <c r="Y201" s="803"/>
    </row>
    <row r="202" spans="2:25">
      <c r="B202" s="865"/>
      <c r="C202" s="825"/>
      <c r="D202" s="825"/>
      <c r="E202" s="865"/>
      <c r="F202" s="825"/>
      <c r="G202" s="825"/>
      <c r="H202" s="803"/>
      <c r="I202" s="803"/>
      <c r="J202" s="803"/>
      <c r="K202" s="804"/>
      <c r="L202" s="804"/>
      <c r="M202" s="803"/>
      <c r="N202" s="803"/>
      <c r="O202" s="803"/>
      <c r="P202" s="803"/>
      <c r="Q202" s="803"/>
      <c r="R202" s="803"/>
      <c r="S202" s="803"/>
      <c r="T202" s="803"/>
      <c r="U202" s="803"/>
      <c r="V202" s="803"/>
      <c r="W202" s="803"/>
      <c r="X202" s="803"/>
      <c r="Y202" s="803"/>
    </row>
    <row r="203" spans="2:25">
      <c r="B203" s="865"/>
      <c r="C203" s="825"/>
      <c r="D203" s="825"/>
      <c r="E203" s="865"/>
      <c r="F203" s="825"/>
      <c r="G203" s="825"/>
      <c r="H203" s="803"/>
      <c r="I203" s="803"/>
      <c r="J203" s="803"/>
      <c r="K203" s="804"/>
      <c r="L203" s="804"/>
      <c r="M203" s="803"/>
      <c r="N203" s="803"/>
      <c r="O203" s="803"/>
      <c r="P203" s="803"/>
      <c r="Q203" s="803"/>
      <c r="R203" s="803"/>
      <c r="S203" s="803"/>
      <c r="T203" s="803"/>
      <c r="U203" s="803"/>
      <c r="V203" s="803"/>
      <c r="W203" s="803"/>
      <c r="X203" s="803"/>
      <c r="Y203" s="803"/>
    </row>
    <row r="204" spans="2:25">
      <c r="B204" s="865"/>
      <c r="C204" s="825"/>
      <c r="D204" s="825"/>
      <c r="E204" s="865"/>
      <c r="F204" s="825"/>
      <c r="G204" s="825"/>
      <c r="H204" s="803"/>
      <c r="I204" s="803"/>
      <c r="J204" s="803"/>
      <c r="K204" s="804"/>
      <c r="L204" s="804"/>
      <c r="M204" s="803"/>
      <c r="N204" s="803"/>
      <c r="O204" s="803"/>
      <c r="P204" s="803"/>
      <c r="Q204" s="803"/>
      <c r="R204" s="803"/>
      <c r="S204" s="803"/>
      <c r="T204" s="803"/>
      <c r="U204" s="803"/>
      <c r="V204" s="803"/>
      <c r="W204" s="803"/>
      <c r="X204" s="803"/>
      <c r="Y204" s="803"/>
    </row>
    <row r="205" spans="2:25">
      <c r="B205" s="865"/>
      <c r="C205" s="825"/>
      <c r="D205" s="825"/>
      <c r="E205" s="865"/>
      <c r="F205" s="825"/>
      <c r="G205" s="825"/>
      <c r="H205" s="803"/>
      <c r="I205" s="803"/>
      <c r="J205" s="803"/>
      <c r="K205" s="804"/>
      <c r="L205" s="804"/>
      <c r="M205" s="803"/>
      <c r="N205" s="803"/>
      <c r="O205" s="803"/>
      <c r="P205" s="803"/>
      <c r="Q205" s="803"/>
      <c r="R205" s="803"/>
      <c r="S205" s="803"/>
      <c r="T205" s="803"/>
      <c r="U205" s="803"/>
      <c r="V205" s="803"/>
      <c r="W205" s="803"/>
      <c r="X205" s="803"/>
      <c r="Y205" s="803"/>
    </row>
    <row r="206" spans="2:25">
      <c r="B206" s="865"/>
      <c r="C206" s="825"/>
      <c r="D206" s="825"/>
      <c r="E206" s="865"/>
      <c r="F206" s="825"/>
      <c r="G206" s="825"/>
      <c r="H206" s="803"/>
      <c r="I206" s="803"/>
      <c r="J206" s="803"/>
      <c r="K206" s="804"/>
      <c r="L206" s="804"/>
      <c r="M206" s="803"/>
      <c r="N206" s="803"/>
      <c r="O206" s="803"/>
      <c r="P206" s="803"/>
      <c r="Q206" s="803"/>
      <c r="R206" s="803"/>
      <c r="S206" s="803"/>
      <c r="T206" s="803"/>
      <c r="U206" s="803"/>
      <c r="V206" s="803"/>
      <c r="W206" s="803"/>
      <c r="X206" s="803"/>
      <c r="Y206" s="803"/>
    </row>
    <row r="207" spans="2:25">
      <c r="B207" s="865"/>
      <c r="C207" s="825"/>
      <c r="D207" s="825"/>
      <c r="E207" s="865"/>
      <c r="F207" s="825"/>
      <c r="G207" s="825"/>
      <c r="H207" s="803"/>
      <c r="I207" s="803"/>
      <c r="J207" s="803"/>
      <c r="K207" s="804"/>
      <c r="L207" s="804"/>
      <c r="M207" s="803"/>
      <c r="N207" s="803"/>
      <c r="O207" s="803"/>
      <c r="P207" s="803"/>
      <c r="Q207" s="803"/>
      <c r="R207" s="803"/>
      <c r="S207" s="803"/>
      <c r="T207" s="803"/>
      <c r="U207" s="803"/>
      <c r="V207" s="803"/>
      <c r="W207" s="803"/>
      <c r="X207" s="803"/>
      <c r="Y207" s="803"/>
    </row>
    <row r="208" spans="2:25">
      <c r="B208" s="865"/>
      <c r="C208" s="825"/>
      <c r="D208" s="825"/>
      <c r="E208" s="865"/>
      <c r="F208" s="825"/>
      <c r="G208" s="825"/>
      <c r="H208" s="803"/>
      <c r="I208" s="803"/>
      <c r="J208" s="803"/>
      <c r="K208" s="804"/>
      <c r="L208" s="804"/>
      <c r="M208" s="803"/>
      <c r="N208" s="803"/>
      <c r="O208" s="803"/>
      <c r="P208" s="803"/>
      <c r="Q208" s="803"/>
      <c r="R208" s="803"/>
      <c r="S208" s="803"/>
      <c r="T208" s="803"/>
      <c r="U208" s="803"/>
      <c r="V208" s="803"/>
      <c r="W208" s="803"/>
      <c r="X208" s="803"/>
      <c r="Y208" s="803"/>
    </row>
    <row r="209" spans="2:25">
      <c r="B209" s="865"/>
      <c r="C209" s="825"/>
      <c r="D209" s="825"/>
      <c r="E209" s="865"/>
      <c r="F209" s="825"/>
      <c r="G209" s="825"/>
      <c r="H209" s="803"/>
      <c r="I209" s="803"/>
      <c r="J209" s="803"/>
      <c r="K209" s="804"/>
      <c r="L209" s="804"/>
      <c r="M209" s="803"/>
      <c r="N209" s="803"/>
      <c r="O209" s="803"/>
      <c r="P209" s="803"/>
      <c r="Q209" s="803"/>
      <c r="R209" s="803"/>
      <c r="S209" s="803"/>
      <c r="T209" s="803"/>
      <c r="U209" s="803"/>
      <c r="V209" s="803"/>
      <c r="W209" s="803"/>
      <c r="X209" s="803"/>
      <c r="Y209" s="803"/>
    </row>
    <row r="210" spans="2:25">
      <c r="B210" s="865"/>
      <c r="C210" s="825"/>
      <c r="D210" s="825"/>
      <c r="E210" s="865"/>
      <c r="F210" s="825"/>
      <c r="G210" s="825"/>
      <c r="H210" s="803"/>
      <c r="I210" s="803"/>
      <c r="J210" s="803"/>
      <c r="K210" s="804"/>
      <c r="L210" s="804"/>
      <c r="M210" s="803"/>
      <c r="N210" s="803"/>
      <c r="O210" s="803"/>
      <c r="P210" s="803"/>
      <c r="Q210" s="803"/>
      <c r="R210" s="803"/>
      <c r="S210" s="803"/>
      <c r="T210" s="803"/>
      <c r="U210" s="803"/>
      <c r="V210" s="803"/>
      <c r="W210" s="803"/>
      <c r="X210" s="803"/>
      <c r="Y210" s="803"/>
    </row>
    <row r="211" spans="2:25">
      <c r="B211" s="865"/>
      <c r="C211" s="825"/>
      <c r="D211" s="825"/>
      <c r="E211" s="865"/>
      <c r="F211" s="825"/>
      <c r="G211" s="825"/>
      <c r="H211" s="803"/>
      <c r="I211" s="803"/>
      <c r="J211" s="803"/>
      <c r="K211" s="804"/>
      <c r="L211" s="804"/>
      <c r="M211" s="803"/>
      <c r="N211" s="803"/>
      <c r="O211" s="803"/>
      <c r="P211" s="803"/>
      <c r="Q211" s="803"/>
      <c r="R211" s="803"/>
      <c r="S211" s="803"/>
      <c r="T211" s="803"/>
      <c r="U211" s="803"/>
      <c r="V211" s="803"/>
      <c r="W211" s="803"/>
      <c r="X211" s="803"/>
      <c r="Y211" s="803"/>
    </row>
    <row r="212" spans="2:25">
      <c r="B212" s="865"/>
      <c r="C212" s="825"/>
      <c r="D212" s="825"/>
      <c r="E212" s="865"/>
      <c r="F212" s="825"/>
      <c r="G212" s="825"/>
      <c r="H212" s="803"/>
      <c r="I212" s="803"/>
      <c r="J212" s="803"/>
      <c r="K212" s="804"/>
      <c r="L212" s="804"/>
      <c r="M212" s="803"/>
      <c r="N212" s="803"/>
      <c r="O212" s="803"/>
      <c r="P212" s="803"/>
      <c r="Q212" s="803"/>
      <c r="R212" s="803"/>
      <c r="S212" s="803"/>
      <c r="T212" s="803"/>
      <c r="U212" s="803"/>
      <c r="V212" s="803"/>
      <c r="W212" s="803"/>
      <c r="X212" s="803"/>
      <c r="Y212" s="803"/>
    </row>
    <row r="213" spans="2:25">
      <c r="B213" s="865"/>
      <c r="C213" s="825"/>
      <c r="D213" s="825"/>
      <c r="E213" s="865"/>
      <c r="F213" s="825"/>
      <c r="G213" s="825"/>
      <c r="H213" s="803"/>
      <c r="I213" s="803"/>
      <c r="J213" s="803"/>
      <c r="K213" s="804"/>
      <c r="L213" s="804"/>
      <c r="M213" s="803"/>
      <c r="N213" s="803"/>
      <c r="O213" s="803"/>
      <c r="P213" s="803"/>
      <c r="Q213" s="803"/>
      <c r="R213" s="803"/>
      <c r="S213" s="803"/>
      <c r="T213" s="803"/>
      <c r="U213" s="803"/>
      <c r="V213" s="803"/>
      <c r="W213" s="803"/>
      <c r="X213" s="803"/>
      <c r="Y213" s="803"/>
    </row>
    <row r="214" spans="2:25">
      <c r="B214" s="865"/>
      <c r="C214" s="825"/>
      <c r="D214" s="825"/>
      <c r="E214" s="865"/>
      <c r="F214" s="825"/>
      <c r="G214" s="825"/>
      <c r="H214" s="803"/>
      <c r="I214" s="803"/>
      <c r="J214" s="803"/>
      <c r="K214" s="804"/>
      <c r="L214" s="804"/>
      <c r="M214" s="803"/>
      <c r="N214" s="803"/>
      <c r="O214" s="803"/>
      <c r="P214" s="803"/>
      <c r="Q214" s="803"/>
      <c r="R214" s="803"/>
      <c r="S214" s="803"/>
      <c r="T214" s="803"/>
      <c r="U214" s="803"/>
      <c r="V214" s="803"/>
      <c r="W214" s="803"/>
      <c r="X214" s="803"/>
      <c r="Y214" s="803"/>
    </row>
    <row r="215" spans="2:25">
      <c r="B215" s="865"/>
      <c r="C215" s="825"/>
      <c r="D215" s="825"/>
      <c r="E215" s="865"/>
      <c r="F215" s="825"/>
      <c r="G215" s="825"/>
      <c r="H215" s="803"/>
      <c r="I215" s="803"/>
      <c r="J215" s="803"/>
      <c r="K215" s="804"/>
      <c r="L215" s="804"/>
      <c r="M215" s="803"/>
      <c r="N215" s="803"/>
      <c r="O215" s="803"/>
      <c r="P215" s="803"/>
      <c r="Q215" s="803"/>
      <c r="R215" s="803"/>
      <c r="S215" s="803"/>
      <c r="T215" s="803"/>
      <c r="U215" s="803"/>
      <c r="V215" s="803"/>
      <c r="W215" s="803"/>
      <c r="X215" s="803"/>
      <c r="Y215" s="803"/>
    </row>
    <row r="216" spans="2:25">
      <c r="B216" s="865"/>
      <c r="C216" s="825"/>
      <c r="D216" s="825"/>
      <c r="E216" s="865"/>
      <c r="F216" s="825"/>
      <c r="G216" s="825"/>
      <c r="H216" s="803"/>
      <c r="I216" s="803"/>
      <c r="J216" s="803"/>
      <c r="K216" s="804"/>
      <c r="L216" s="804"/>
      <c r="M216" s="803"/>
      <c r="N216" s="803"/>
      <c r="O216" s="803"/>
      <c r="P216" s="803"/>
      <c r="Q216" s="803"/>
      <c r="R216" s="803"/>
      <c r="S216" s="803"/>
      <c r="T216" s="803"/>
      <c r="U216" s="803"/>
      <c r="V216" s="803"/>
      <c r="W216" s="803"/>
      <c r="X216" s="803"/>
      <c r="Y216" s="803"/>
    </row>
    <row r="217" spans="2:25">
      <c r="B217" s="865"/>
      <c r="C217" s="825"/>
      <c r="D217" s="825"/>
      <c r="E217" s="865"/>
      <c r="F217" s="825"/>
      <c r="G217" s="825"/>
      <c r="H217" s="803"/>
      <c r="I217" s="803"/>
      <c r="J217" s="803"/>
      <c r="K217" s="804"/>
      <c r="L217" s="804"/>
      <c r="M217" s="803"/>
      <c r="N217" s="803"/>
      <c r="O217" s="803"/>
      <c r="P217" s="803"/>
      <c r="Q217" s="803"/>
      <c r="R217" s="803"/>
      <c r="S217" s="803"/>
      <c r="T217" s="803"/>
      <c r="U217" s="803"/>
      <c r="V217" s="803"/>
      <c r="W217" s="803"/>
      <c r="X217" s="803"/>
      <c r="Y217" s="803"/>
    </row>
    <row r="218" spans="2:25">
      <c r="B218" s="865"/>
      <c r="C218" s="825"/>
      <c r="D218" s="825"/>
      <c r="E218" s="865"/>
      <c r="F218" s="825"/>
      <c r="G218" s="825"/>
      <c r="H218" s="803"/>
      <c r="I218" s="803"/>
      <c r="J218" s="803"/>
      <c r="K218" s="804"/>
      <c r="L218" s="804"/>
      <c r="M218" s="803"/>
      <c r="N218" s="803"/>
      <c r="O218" s="803"/>
      <c r="P218" s="803"/>
      <c r="Q218" s="803"/>
      <c r="R218" s="803"/>
      <c r="S218" s="803"/>
      <c r="T218" s="803"/>
      <c r="U218" s="803"/>
      <c r="V218" s="803"/>
      <c r="W218" s="803"/>
      <c r="X218" s="803"/>
      <c r="Y218" s="803"/>
    </row>
    <row r="219" spans="2:25">
      <c r="B219" s="865"/>
      <c r="C219" s="825"/>
      <c r="D219" s="825"/>
      <c r="E219" s="865"/>
      <c r="F219" s="825"/>
      <c r="G219" s="825"/>
      <c r="H219" s="803"/>
      <c r="I219" s="803"/>
      <c r="J219" s="803"/>
      <c r="K219" s="804"/>
      <c r="L219" s="804"/>
      <c r="M219" s="803"/>
      <c r="N219" s="803"/>
      <c r="O219" s="803"/>
      <c r="P219" s="803"/>
      <c r="Q219" s="803"/>
      <c r="R219" s="803"/>
      <c r="S219" s="803"/>
      <c r="T219" s="803"/>
      <c r="U219" s="803"/>
      <c r="V219" s="803"/>
      <c r="W219" s="803"/>
      <c r="X219" s="803"/>
      <c r="Y219" s="803"/>
    </row>
    <row r="220" spans="2:25">
      <c r="B220" s="865"/>
      <c r="C220" s="825"/>
      <c r="D220" s="825"/>
      <c r="E220" s="865"/>
      <c r="F220" s="825"/>
      <c r="G220" s="825"/>
      <c r="H220" s="803"/>
      <c r="I220" s="803"/>
      <c r="J220" s="803"/>
      <c r="K220" s="804"/>
      <c r="L220" s="804"/>
      <c r="M220" s="803"/>
      <c r="N220" s="803"/>
      <c r="O220" s="803"/>
      <c r="P220" s="803"/>
      <c r="Q220" s="803"/>
      <c r="R220" s="803"/>
      <c r="S220" s="803"/>
      <c r="T220" s="803"/>
      <c r="U220" s="803"/>
      <c r="V220" s="803"/>
      <c r="W220" s="803"/>
      <c r="X220" s="803"/>
      <c r="Y220" s="803"/>
    </row>
    <row r="221" spans="2:25">
      <c r="B221" s="865"/>
      <c r="C221" s="825"/>
      <c r="D221" s="825"/>
      <c r="E221" s="865"/>
      <c r="F221" s="825"/>
      <c r="G221" s="825"/>
      <c r="H221" s="803"/>
      <c r="I221" s="803"/>
      <c r="J221" s="803"/>
      <c r="K221" s="804"/>
      <c r="L221" s="804"/>
      <c r="M221" s="803"/>
      <c r="N221" s="803"/>
      <c r="O221" s="803"/>
      <c r="P221" s="803"/>
      <c r="Q221" s="803"/>
      <c r="R221" s="803"/>
      <c r="S221" s="803"/>
      <c r="T221" s="803"/>
      <c r="U221" s="803"/>
      <c r="V221" s="803"/>
      <c r="W221" s="803"/>
      <c r="X221" s="803"/>
      <c r="Y221" s="803"/>
    </row>
    <row r="222" spans="2:25">
      <c r="B222" s="865"/>
      <c r="C222" s="825"/>
      <c r="D222" s="825"/>
      <c r="E222" s="865"/>
      <c r="F222" s="825"/>
      <c r="G222" s="825"/>
      <c r="H222" s="803"/>
      <c r="I222" s="803"/>
      <c r="J222" s="803"/>
      <c r="K222" s="804"/>
      <c r="L222" s="804"/>
      <c r="M222" s="803"/>
      <c r="N222" s="803"/>
      <c r="O222" s="803"/>
      <c r="P222" s="803"/>
      <c r="Q222" s="803"/>
      <c r="R222" s="803"/>
      <c r="S222" s="803"/>
      <c r="T222" s="803"/>
      <c r="U222" s="803"/>
      <c r="V222" s="803"/>
      <c r="W222" s="803"/>
      <c r="X222" s="803"/>
      <c r="Y222" s="803"/>
    </row>
    <row r="223" spans="2:25">
      <c r="B223" s="865"/>
      <c r="C223" s="825"/>
      <c r="D223" s="825"/>
      <c r="E223" s="865"/>
      <c r="F223" s="825"/>
      <c r="G223" s="825"/>
      <c r="H223" s="803"/>
      <c r="I223" s="803"/>
      <c r="J223" s="803"/>
      <c r="K223" s="804"/>
      <c r="L223" s="804"/>
      <c r="M223" s="803"/>
      <c r="N223" s="803"/>
      <c r="O223" s="803"/>
      <c r="P223" s="803"/>
      <c r="Q223" s="803"/>
      <c r="R223" s="803"/>
      <c r="S223" s="803"/>
      <c r="T223" s="803"/>
      <c r="U223" s="803"/>
      <c r="V223" s="803"/>
      <c r="W223" s="803"/>
      <c r="X223" s="803"/>
      <c r="Y223" s="803"/>
    </row>
    <row r="224" spans="2:25">
      <c r="B224" s="865"/>
      <c r="C224" s="825"/>
      <c r="D224" s="825"/>
      <c r="E224" s="865"/>
      <c r="F224" s="825"/>
      <c r="G224" s="825"/>
      <c r="H224" s="803"/>
      <c r="I224" s="803"/>
      <c r="J224" s="803"/>
      <c r="K224" s="804"/>
      <c r="L224" s="804"/>
      <c r="M224" s="803"/>
      <c r="N224" s="803"/>
      <c r="O224" s="803"/>
      <c r="P224" s="803"/>
      <c r="Q224" s="803"/>
      <c r="R224" s="803"/>
      <c r="S224" s="803"/>
      <c r="T224" s="803"/>
      <c r="U224" s="803"/>
      <c r="V224" s="803"/>
      <c r="W224" s="803"/>
      <c r="X224" s="803"/>
      <c r="Y224" s="803"/>
    </row>
    <row r="225" spans="2:25">
      <c r="B225" s="865"/>
      <c r="C225" s="825"/>
      <c r="D225" s="825"/>
      <c r="E225" s="865"/>
      <c r="F225" s="825"/>
      <c r="G225" s="825"/>
      <c r="H225" s="803"/>
      <c r="I225" s="803"/>
      <c r="J225" s="803"/>
      <c r="K225" s="804"/>
      <c r="L225" s="804"/>
      <c r="M225" s="803"/>
      <c r="N225" s="803"/>
      <c r="O225" s="803"/>
      <c r="P225" s="803"/>
      <c r="Q225" s="803"/>
      <c r="R225" s="803"/>
      <c r="S225" s="803"/>
      <c r="T225" s="803"/>
      <c r="U225" s="803"/>
      <c r="V225" s="803"/>
      <c r="W225" s="803"/>
      <c r="X225" s="803"/>
      <c r="Y225" s="803"/>
    </row>
    <row r="226" spans="2:25">
      <c r="B226" s="865"/>
      <c r="C226" s="825"/>
      <c r="D226" s="825"/>
      <c r="E226" s="865"/>
      <c r="F226" s="825"/>
      <c r="G226" s="825"/>
      <c r="H226" s="803"/>
      <c r="I226" s="803"/>
      <c r="J226" s="803"/>
      <c r="K226" s="804"/>
      <c r="L226" s="804"/>
      <c r="M226" s="803"/>
      <c r="N226" s="803"/>
      <c r="O226" s="803"/>
      <c r="P226" s="803"/>
      <c r="Q226" s="803"/>
      <c r="R226" s="803"/>
      <c r="S226" s="803"/>
      <c r="T226" s="803"/>
      <c r="U226" s="803"/>
      <c r="V226" s="803"/>
      <c r="W226" s="803"/>
      <c r="X226" s="803"/>
      <c r="Y226" s="803"/>
    </row>
    <row r="227" spans="2:25">
      <c r="B227" s="865"/>
      <c r="C227" s="825"/>
      <c r="D227" s="825"/>
      <c r="E227" s="865"/>
      <c r="F227" s="825"/>
      <c r="G227" s="825"/>
      <c r="H227" s="803"/>
      <c r="I227" s="803"/>
      <c r="J227" s="803"/>
      <c r="K227" s="804"/>
      <c r="L227" s="804"/>
      <c r="M227" s="803"/>
      <c r="N227" s="803"/>
      <c r="O227" s="803"/>
      <c r="P227" s="803"/>
      <c r="Q227" s="803"/>
      <c r="R227" s="803"/>
      <c r="S227" s="803"/>
      <c r="T227" s="803"/>
      <c r="U227" s="803"/>
      <c r="V227" s="803"/>
      <c r="W227" s="803"/>
      <c r="X227" s="803"/>
      <c r="Y227" s="803"/>
    </row>
    <row r="228" spans="2:25">
      <c r="B228" s="865"/>
      <c r="C228" s="825"/>
      <c r="D228" s="825"/>
      <c r="E228" s="865"/>
      <c r="F228" s="825"/>
      <c r="G228" s="825"/>
      <c r="H228" s="803"/>
      <c r="I228" s="803"/>
      <c r="J228" s="803"/>
      <c r="K228" s="804"/>
      <c r="L228" s="804"/>
      <c r="M228" s="803"/>
      <c r="N228" s="803"/>
      <c r="O228" s="803"/>
      <c r="P228" s="803"/>
      <c r="Q228" s="803"/>
      <c r="R228" s="803"/>
      <c r="S228" s="803"/>
      <c r="T228" s="803"/>
      <c r="U228" s="803"/>
      <c r="V228" s="803"/>
      <c r="W228" s="803"/>
      <c r="X228" s="803"/>
      <c r="Y228" s="803"/>
    </row>
    <row r="229" spans="2:25">
      <c r="B229" s="865"/>
      <c r="C229" s="825"/>
      <c r="D229" s="825"/>
      <c r="E229" s="865"/>
      <c r="F229" s="825"/>
      <c r="G229" s="825"/>
      <c r="H229" s="803"/>
      <c r="I229" s="803"/>
      <c r="J229" s="803"/>
      <c r="K229" s="804"/>
      <c r="L229" s="804"/>
      <c r="M229" s="803"/>
      <c r="N229" s="803"/>
      <c r="O229" s="803"/>
      <c r="P229" s="803"/>
      <c r="Q229" s="803"/>
      <c r="R229" s="803"/>
      <c r="S229" s="803"/>
      <c r="T229" s="803"/>
      <c r="U229" s="803"/>
      <c r="V229" s="803"/>
      <c r="W229" s="803"/>
      <c r="X229" s="803"/>
      <c r="Y229" s="803"/>
    </row>
    <row r="230" spans="2:25">
      <c r="B230" s="865"/>
      <c r="C230" s="825"/>
      <c r="D230" s="825"/>
      <c r="E230" s="865"/>
      <c r="F230" s="825"/>
      <c r="G230" s="825"/>
      <c r="H230" s="803"/>
      <c r="I230" s="803"/>
      <c r="J230" s="803"/>
      <c r="K230" s="804"/>
      <c r="L230" s="804"/>
      <c r="M230" s="803"/>
      <c r="N230" s="803"/>
      <c r="O230" s="803"/>
      <c r="P230" s="803"/>
      <c r="Q230" s="803"/>
      <c r="R230" s="803"/>
      <c r="S230" s="803"/>
      <c r="T230" s="803"/>
      <c r="U230" s="803"/>
      <c r="V230" s="803"/>
      <c r="W230" s="803"/>
      <c r="X230" s="803"/>
      <c r="Y230" s="803"/>
    </row>
    <row r="231" spans="2:25">
      <c r="B231" s="865"/>
      <c r="C231" s="825"/>
      <c r="D231" s="825"/>
      <c r="E231" s="865"/>
      <c r="F231" s="825"/>
      <c r="G231" s="825"/>
      <c r="H231" s="803"/>
      <c r="I231" s="803"/>
      <c r="J231" s="803"/>
      <c r="K231" s="804"/>
      <c r="L231" s="804"/>
      <c r="M231" s="803"/>
      <c r="N231" s="803"/>
      <c r="O231" s="803"/>
      <c r="P231" s="803"/>
      <c r="Q231" s="803"/>
      <c r="R231" s="803"/>
      <c r="S231" s="803"/>
      <c r="T231" s="803"/>
      <c r="U231" s="803"/>
      <c r="V231" s="803"/>
      <c r="W231" s="803"/>
      <c r="X231" s="803"/>
      <c r="Y231" s="803"/>
    </row>
    <row r="232" spans="2:25">
      <c r="B232" s="865"/>
      <c r="C232" s="825"/>
      <c r="D232" s="825"/>
      <c r="E232" s="865"/>
      <c r="F232" s="825"/>
      <c r="G232" s="825"/>
      <c r="H232" s="803"/>
      <c r="I232" s="803"/>
      <c r="J232" s="803"/>
      <c r="K232" s="804"/>
      <c r="L232" s="804"/>
      <c r="M232" s="803"/>
      <c r="N232" s="803"/>
      <c r="O232" s="803"/>
      <c r="P232" s="803"/>
      <c r="Q232" s="803"/>
      <c r="R232" s="803"/>
      <c r="S232" s="803"/>
      <c r="T232" s="803"/>
      <c r="U232" s="803"/>
      <c r="V232" s="803"/>
      <c r="W232" s="803"/>
      <c r="X232" s="803"/>
      <c r="Y232" s="803"/>
    </row>
    <row r="233" spans="2:25">
      <c r="B233" s="865"/>
      <c r="C233" s="825"/>
      <c r="D233" s="825"/>
      <c r="E233" s="865"/>
      <c r="F233" s="825"/>
      <c r="G233" s="825"/>
      <c r="H233" s="803"/>
      <c r="I233" s="803"/>
      <c r="J233" s="803"/>
      <c r="K233" s="804"/>
      <c r="L233" s="804"/>
      <c r="M233" s="803"/>
      <c r="N233" s="803"/>
      <c r="O233" s="803"/>
      <c r="P233" s="803"/>
      <c r="Q233" s="803"/>
      <c r="R233" s="803"/>
      <c r="S233" s="803"/>
      <c r="T233" s="803"/>
      <c r="U233" s="803"/>
      <c r="V233" s="803"/>
      <c r="W233" s="803"/>
      <c r="X233" s="803"/>
      <c r="Y233" s="803"/>
    </row>
    <row r="234" spans="2:25">
      <c r="B234" s="865"/>
      <c r="C234" s="825"/>
      <c r="D234" s="825"/>
      <c r="E234" s="865"/>
      <c r="F234" s="825"/>
      <c r="G234" s="825"/>
      <c r="H234" s="803"/>
      <c r="I234" s="803"/>
      <c r="J234" s="803"/>
      <c r="K234" s="804"/>
      <c r="L234" s="804"/>
      <c r="M234" s="803"/>
      <c r="N234" s="803"/>
      <c r="O234" s="803"/>
      <c r="P234" s="803"/>
      <c r="Q234" s="803"/>
      <c r="R234" s="803"/>
      <c r="S234" s="803"/>
      <c r="T234" s="803"/>
      <c r="U234" s="803"/>
      <c r="V234" s="803"/>
      <c r="W234" s="803"/>
      <c r="X234" s="803"/>
      <c r="Y234" s="803"/>
    </row>
    <row r="235" spans="2:25">
      <c r="B235" s="865"/>
      <c r="C235" s="825"/>
      <c r="D235" s="825"/>
      <c r="E235" s="865"/>
      <c r="F235" s="825"/>
      <c r="G235" s="825"/>
      <c r="H235" s="803"/>
      <c r="I235" s="803"/>
      <c r="J235" s="803"/>
      <c r="K235" s="804"/>
      <c r="L235" s="804"/>
      <c r="M235" s="803"/>
      <c r="N235" s="803"/>
      <c r="O235" s="803"/>
      <c r="P235" s="803"/>
      <c r="Q235" s="803"/>
      <c r="R235" s="803"/>
      <c r="S235" s="803"/>
      <c r="T235" s="803"/>
      <c r="U235" s="803"/>
      <c r="V235" s="803"/>
      <c r="W235" s="803"/>
      <c r="X235" s="803"/>
      <c r="Y235" s="803"/>
    </row>
    <row r="236" spans="2:25">
      <c r="B236" s="865"/>
      <c r="C236" s="825"/>
      <c r="D236" s="825"/>
      <c r="E236" s="865"/>
      <c r="F236" s="825"/>
      <c r="G236" s="825"/>
      <c r="H236" s="803"/>
      <c r="I236" s="803"/>
      <c r="J236" s="803"/>
      <c r="K236" s="804"/>
      <c r="L236" s="804"/>
      <c r="M236" s="803"/>
      <c r="N236" s="803"/>
      <c r="O236" s="803"/>
      <c r="P236" s="803"/>
      <c r="Q236" s="803"/>
      <c r="R236" s="803"/>
      <c r="S236" s="803"/>
      <c r="T236" s="803"/>
      <c r="U236" s="803"/>
      <c r="V236" s="803"/>
      <c r="W236" s="803"/>
      <c r="X236" s="803"/>
      <c r="Y236" s="803"/>
    </row>
    <row r="237" spans="2:25">
      <c r="B237" s="865"/>
      <c r="C237" s="825"/>
      <c r="D237" s="825"/>
      <c r="E237" s="865"/>
      <c r="F237" s="825"/>
      <c r="G237" s="825"/>
      <c r="H237" s="803"/>
      <c r="I237" s="803"/>
      <c r="J237" s="803"/>
      <c r="K237" s="804"/>
      <c r="L237" s="804"/>
      <c r="M237" s="803"/>
      <c r="N237" s="803"/>
      <c r="O237" s="803"/>
      <c r="P237" s="803"/>
      <c r="Q237" s="803"/>
      <c r="R237" s="803"/>
      <c r="S237" s="803"/>
      <c r="T237" s="803"/>
      <c r="U237" s="803"/>
      <c r="V237" s="803"/>
      <c r="W237" s="803"/>
      <c r="X237" s="803"/>
      <c r="Y237" s="803"/>
    </row>
    <row r="238" spans="2:25">
      <c r="B238" s="865"/>
      <c r="C238" s="825"/>
      <c r="D238" s="825"/>
      <c r="E238" s="865"/>
      <c r="F238" s="825"/>
      <c r="G238" s="825"/>
      <c r="H238" s="803"/>
      <c r="I238" s="803"/>
      <c r="J238" s="803"/>
      <c r="K238" s="804"/>
      <c r="L238" s="804"/>
      <c r="M238" s="803"/>
      <c r="N238" s="803"/>
      <c r="O238" s="803"/>
      <c r="P238" s="803"/>
      <c r="Q238" s="803"/>
      <c r="R238" s="803"/>
      <c r="S238" s="803"/>
      <c r="T238" s="803"/>
      <c r="U238" s="803"/>
      <c r="V238" s="803"/>
      <c r="W238" s="803"/>
      <c r="X238" s="803"/>
      <c r="Y238" s="803"/>
    </row>
    <row r="239" spans="2:25">
      <c r="B239" s="865"/>
      <c r="C239" s="825"/>
      <c r="D239" s="825"/>
      <c r="E239" s="865"/>
      <c r="F239" s="825"/>
      <c r="G239" s="825"/>
      <c r="H239" s="803"/>
      <c r="I239" s="803"/>
      <c r="J239" s="803"/>
      <c r="K239" s="804"/>
      <c r="L239" s="804"/>
      <c r="M239" s="803"/>
      <c r="N239" s="803"/>
      <c r="O239" s="803"/>
      <c r="P239" s="803"/>
      <c r="Q239" s="803"/>
      <c r="R239" s="803"/>
      <c r="S239" s="803"/>
      <c r="T239" s="803"/>
      <c r="U239" s="803"/>
      <c r="V239" s="803"/>
      <c r="W239" s="803"/>
      <c r="X239" s="803"/>
      <c r="Y239" s="803"/>
    </row>
    <row r="240" spans="2:25">
      <c r="B240" s="865"/>
      <c r="C240" s="825"/>
      <c r="D240" s="825"/>
      <c r="E240" s="865"/>
      <c r="F240" s="825"/>
      <c r="G240" s="825"/>
      <c r="H240" s="803"/>
      <c r="I240" s="803"/>
      <c r="J240" s="803"/>
      <c r="K240" s="804"/>
      <c r="L240" s="804"/>
      <c r="M240" s="803"/>
      <c r="N240" s="803"/>
      <c r="O240" s="803"/>
      <c r="P240" s="803"/>
      <c r="Q240" s="803"/>
      <c r="R240" s="803"/>
      <c r="S240" s="803"/>
      <c r="T240" s="803"/>
      <c r="U240" s="803"/>
      <c r="V240" s="803"/>
      <c r="W240" s="803"/>
      <c r="X240" s="803"/>
      <c r="Y240" s="803"/>
    </row>
    <row r="241" spans="2:25">
      <c r="B241" s="865"/>
      <c r="C241" s="825"/>
      <c r="D241" s="825"/>
      <c r="E241" s="865"/>
      <c r="F241" s="825"/>
      <c r="G241" s="825"/>
      <c r="H241" s="803"/>
      <c r="I241" s="803"/>
      <c r="J241" s="803"/>
      <c r="K241" s="804"/>
      <c r="L241" s="804"/>
      <c r="M241" s="803"/>
      <c r="N241" s="803"/>
      <c r="O241" s="803"/>
      <c r="P241" s="803"/>
      <c r="Q241" s="803"/>
      <c r="R241" s="803"/>
      <c r="S241" s="803"/>
      <c r="T241" s="803"/>
      <c r="U241" s="803"/>
      <c r="V241" s="803"/>
      <c r="W241" s="803"/>
      <c r="X241" s="803"/>
      <c r="Y241" s="803"/>
    </row>
    <row r="242" spans="2:25">
      <c r="B242" s="865"/>
      <c r="C242" s="825"/>
      <c r="D242" s="825"/>
      <c r="E242" s="865"/>
      <c r="F242" s="825"/>
      <c r="G242" s="825"/>
      <c r="H242" s="803"/>
      <c r="I242" s="803"/>
      <c r="J242" s="803"/>
      <c r="K242" s="804"/>
      <c r="L242" s="804"/>
      <c r="M242" s="803"/>
      <c r="N242" s="803"/>
      <c r="O242" s="803"/>
      <c r="P242" s="803"/>
      <c r="Q242" s="803"/>
      <c r="R242" s="803"/>
      <c r="S242" s="803"/>
      <c r="T242" s="803"/>
      <c r="U242" s="803"/>
      <c r="V242" s="803"/>
      <c r="W242" s="803"/>
      <c r="X242" s="803"/>
      <c r="Y242" s="803"/>
    </row>
    <row r="243" spans="2:25">
      <c r="B243" s="865"/>
      <c r="C243" s="825"/>
      <c r="D243" s="825"/>
      <c r="E243" s="865"/>
      <c r="F243" s="825"/>
      <c r="G243" s="825"/>
      <c r="H243" s="803"/>
      <c r="I243" s="803"/>
      <c r="J243" s="803"/>
      <c r="K243" s="804"/>
      <c r="L243" s="804"/>
      <c r="M243" s="803"/>
      <c r="N243" s="803"/>
      <c r="O243" s="803"/>
      <c r="P243" s="803"/>
      <c r="Q243" s="803"/>
      <c r="R243" s="803"/>
      <c r="S243" s="803"/>
      <c r="T243" s="803"/>
      <c r="U243" s="803"/>
      <c r="V243" s="803"/>
      <c r="W243" s="803"/>
      <c r="X243" s="803"/>
      <c r="Y243" s="803"/>
    </row>
    <row r="244" spans="2:25">
      <c r="B244" s="865"/>
      <c r="C244" s="825"/>
      <c r="D244" s="825"/>
      <c r="E244" s="865"/>
      <c r="F244" s="825"/>
      <c r="G244" s="825"/>
      <c r="H244" s="803"/>
      <c r="I244" s="803"/>
      <c r="J244" s="803"/>
      <c r="K244" s="804"/>
      <c r="L244" s="804"/>
      <c r="M244" s="803"/>
      <c r="N244" s="803"/>
      <c r="O244" s="803"/>
      <c r="P244" s="803"/>
      <c r="Q244" s="803"/>
      <c r="R244" s="803"/>
      <c r="S244" s="803"/>
      <c r="T244" s="803"/>
      <c r="U244" s="803"/>
      <c r="V244" s="803"/>
      <c r="W244" s="803"/>
      <c r="X244" s="803"/>
      <c r="Y244" s="803"/>
    </row>
    <row r="245" spans="2:25">
      <c r="B245" s="865"/>
      <c r="C245" s="825"/>
      <c r="D245" s="825"/>
      <c r="E245" s="865"/>
      <c r="F245" s="825"/>
      <c r="G245" s="825"/>
      <c r="H245" s="803"/>
      <c r="I245" s="803"/>
      <c r="J245" s="803"/>
      <c r="K245" s="804"/>
      <c r="L245" s="804"/>
      <c r="M245" s="803"/>
      <c r="N245" s="803"/>
      <c r="O245" s="803"/>
      <c r="P245" s="803"/>
      <c r="Q245" s="803"/>
      <c r="R245" s="803"/>
      <c r="S245" s="803"/>
      <c r="T245" s="803"/>
      <c r="U245" s="803"/>
      <c r="V245" s="803"/>
      <c r="W245" s="803"/>
      <c r="X245" s="803"/>
      <c r="Y245" s="803"/>
    </row>
    <row r="246" spans="2:25">
      <c r="B246" s="865"/>
      <c r="C246" s="825"/>
      <c r="D246" s="825"/>
      <c r="E246" s="865"/>
      <c r="F246" s="825"/>
      <c r="G246" s="825"/>
      <c r="H246" s="803"/>
      <c r="I246" s="803"/>
      <c r="J246" s="803"/>
      <c r="K246" s="804"/>
      <c r="L246" s="804"/>
      <c r="M246" s="803"/>
      <c r="N246" s="803"/>
      <c r="O246" s="803"/>
      <c r="P246" s="803"/>
      <c r="Q246" s="803"/>
      <c r="R246" s="803"/>
      <c r="S246" s="803"/>
      <c r="T246" s="803"/>
      <c r="U246" s="803"/>
      <c r="V246" s="803"/>
      <c r="W246" s="803"/>
      <c r="X246" s="803"/>
      <c r="Y246" s="803"/>
    </row>
    <row r="247" spans="2:25">
      <c r="B247" s="865"/>
      <c r="C247" s="825"/>
      <c r="D247" s="825"/>
      <c r="E247" s="865"/>
      <c r="F247" s="825"/>
      <c r="G247" s="825"/>
      <c r="H247" s="803"/>
      <c r="I247" s="803"/>
      <c r="J247" s="803"/>
      <c r="K247" s="804"/>
      <c r="L247" s="804"/>
      <c r="M247" s="803"/>
      <c r="N247" s="803"/>
      <c r="O247" s="803"/>
      <c r="P247" s="803"/>
      <c r="Q247" s="803"/>
      <c r="R247" s="803"/>
      <c r="S247" s="803"/>
      <c r="T247" s="803"/>
      <c r="U247" s="803"/>
      <c r="V247" s="803"/>
      <c r="W247" s="803"/>
      <c r="X247" s="803"/>
      <c r="Y247" s="803"/>
    </row>
    <row r="248" spans="2:25">
      <c r="B248" s="865"/>
      <c r="C248" s="825"/>
      <c r="D248" s="825"/>
      <c r="E248" s="865"/>
      <c r="F248" s="825"/>
      <c r="G248" s="825"/>
      <c r="H248" s="803"/>
      <c r="I248" s="803"/>
      <c r="J248" s="803"/>
      <c r="K248" s="804"/>
      <c r="L248" s="804"/>
      <c r="M248" s="803"/>
      <c r="N248" s="803"/>
      <c r="O248" s="803"/>
      <c r="P248" s="803"/>
      <c r="Q248" s="803"/>
      <c r="R248" s="803"/>
      <c r="S248" s="803"/>
      <c r="T248" s="803"/>
      <c r="U248" s="803"/>
      <c r="V248" s="803"/>
      <c r="W248" s="803"/>
      <c r="X248" s="803"/>
      <c r="Y248" s="803"/>
    </row>
    <row r="249" spans="2:25">
      <c r="B249" s="865"/>
      <c r="C249" s="825"/>
      <c r="D249" s="825"/>
      <c r="E249" s="865"/>
      <c r="F249" s="825"/>
      <c r="G249" s="825"/>
      <c r="H249" s="803"/>
      <c r="I249" s="803"/>
      <c r="J249" s="803"/>
      <c r="K249" s="804"/>
      <c r="L249" s="804"/>
      <c r="M249" s="803"/>
      <c r="N249" s="803"/>
      <c r="O249" s="803"/>
      <c r="P249" s="803"/>
      <c r="Q249" s="803"/>
      <c r="R249" s="803"/>
      <c r="S249" s="803"/>
      <c r="T249" s="803"/>
      <c r="U249" s="803"/>
      <c r="V249" s="803"/>
      <c r="W249" s="803"/>
      <c r="X249" s="803"/>
      <c r="Y249" s="803"/>
    </row>
    <row r="250" spans="2:25">
      <c r="B250" s="865"/>
      <c r="C250" s="825"/>
      <c r="D250" s="825"/>
      <c r="E250" s="865"/>
      <c r="F250" s="825"/>
      <c r="G250" s="825"/>
      <c r="H250" s="803"/>
      <c r="I250" s="803"/>
      <c r="J250" s="803"/>
      <c r="K250" s="804"/>
      <c r="L250" s="804"/>
      <c r="M250" s="803"/>
      <c r="N250" s="803"/>
      <c r="O250" s="803"/>
      <c r="P250" s="803"/>
      <c r="Q250" s="803"/>
      <c r="R250" s="803"/>
      <c r="S250" s="803"/>
      <c r="T250" s="803"/>
      <c r="U250" s="803"/>
      <c r="V250" s="803"/>
      <c r="W250" s="803"/>
      <c r="X250" s="803"/>
      <c r="Y250" s="803"/>
    </row>
    <row r="251" spans="2:25">
      <c r="B251" s="865"/>
      <c r="C251" s="825"/>
      <c r="D251" s="825"/>
      <c r="E251" s="865"/>
      <c r="F251" s="825"/>
      <c r="G251" s="825"/>
      <c r="H251" s="803"/>
      <c r="I251" s="803"/>
      <c r="J251" s="803"/>
      <c r="K251" s="804"/>
      <c r="L251" s="804"/>
      <c r="M251" s="803"/>
      <c r="N251" s="803"/>
      <c r="O251" s="803"/>
      <c r="P251" s="803"/>
      <c r="Q251" s="803"/>
      <c r="R251" s="803"/>
      <c r="S251" s="803"/>
      <c r="T251" s="803"/>
      <c r="U251" s="803"/>
      <c r="V251" s="803"/>
      <c r="W251" s="803"/>
      <c r="X251" s="803"/>
      <c r="Y251" s="803"/>
    </row>
    <row r="252" spans="2:25">
      <c r="B252" s="865"/>
      <c r="C252" s="825"/>
      <c r="D252" s="825"/>
      <c r="E252" s="865"/>
      <c r="F252" s="825"/>
      <c r="G252" s="825"/>
      <c r="H252" s="803"/>
      <c r="I252" s="803"/>
      <c r="J252" s="803"/>
      <c r="K252" s="804"/>
      <c r="L252" s="804"/>
      <c r="M252" s="803"/>
      <c r="N252" s="803"/>
      <c r="O252" s="803"/>
      <c r="P252" s="803"/>
      <c r="Q252" s="803"/>
      <c r="R252" s="803"/>
      <c r="S252" s="803"/>
      <c r="T252" s="803"/>
      <c r="U252" s="803"/>
      <c r="V252" s="803"/>
      <c r="W252" s="803"/>
      <c r="X252" s="803"/>
      <c r="Y252" s="803"/>
    </row>
    <row r="253" spans="2:25">
      <c r="B253" s="865"/>
      <c r="C253" s="825"/>
      <c r="D253" s="825"/>
      <c r="E253" s="865"/>
      <c r="F253" s="825"/>
      <c r="G253" s="825"/>
      <c r="H253" s="803"/>
      <c r="I253" s="803"/>
      <c r="J253" s="803"/>
      <c r="K253" s="804"/>
      <c r="L253" s="804"/>
      <c r="M253" s="803"/>
      <c r="N253" s="803"/>
      <c r="O253" s="803"/>
      <c r="P253" s="803"/>
      <c r="Q253" s="803"/>
      <c r="R253" s="803"/>
      <c r="S253" s="803"/>
      <c r="T253" s="803"/>
      <c r="U253" s="803"/>
      <c r="V253" s="803"/>
      <c r="W253" s="803"/>
      <c r="X253" s="803"/>
      <c r="Y253" s="803"/>
    </row>
    <row r="254" spans="2:25">
      <c r="B254" s="865"/>
      <c r="C254" s="825"/>
      <c r="D254" s="825"/>
      <c r="E254" s="865"/>
      <c r="F254" s="825"/>
      <c r="G254" s="825"/>
      <c r="H254" s="803"/>
      <c r="I254" s="803"/>
      <c r="J254" s="803"/>
      <c r="K254" s="804"/>
      <c r="L254" s="804"/>
      <c r="M254" s="803"/>
      <c r="N254" s="803"/>
      <c r="O254" s="803"/>
      <c r="P254" s="803"/>
      <c r="Q254" s="803"/>
      <c r="R254" s="803"/>
      <c r="S254" s="803"/>
      <c r="T254" s="803"/>
      <c r="U254" s="803"/>
      <c r="V254" s="803"/>
      <c r="W254" s="803"/>
      <c r="X254" s="803"/>
      <c r="Y254" s="803"/>
    </row>
    <row r="255" spans="2:25">
      <c r="B255" s="865"/>
      <c r="C255" s="825"/>
      <c r="D255" s="825"/>
      <c r="E255" s="865"/>
      <c r="F255" s="825"/>
      <c r="G255" s="825"/>
      <c r="H255" s="803"/>
      <c r="I255" s="803"/>
      <c r="J255" s="803"/>
      <c r="K255" s="804"/>
      <c r="L255" s="804"/>
      <c r="M255" s="803"/>
      <c r="N255" s="803"/>
      <c r="O255" s="803"/>
      <c r="P255" s="803"/>
      <c r="Q255" s="803"/>
      <c r="R255" s="803"/>
      <c r="S255" s="803"/>
      <c r="T255" s="803"/>
      <c r="U255" s="803"/>
      <c r="V255" s="803"/>
      <c r="W255" s="803"/>
      <c r="X255" s="803"/>
      <c r="Y255" s="803"/>
    </row>
    <row r="256" spans="2:25">
      <c r="B256" s="865"/>
      <c r="C256" s="825"/>
      <c r="D256" s="825"/>
      <c r="E256" s="865"/>
      <c r="F256" s="825"/>
      <c r="G256" s="825"/>
      <c r="H256" s="803"/>
      <c r="I256" s="803"/>
      <c r="J256" s="803"/>
      <c r="K256" s="804"/>
      <c r="L256" s="804"/>
      <c r="M256" s="803"/>
      <c r="N256" s="803"/>
      <c r="O256" s="803"/>
      <c r="P256" s="803"/>
      <c r="Q256" s="803"/>
      <c r="R256" s="803"/>
      <c r="S256" s="803"/>
      <c r="T256" s="803"/>
      <c r="U256" s="803"/>
      <c r="V256" s="803"/>
      <c r="W256" s="803"/>
      <c r="X256" s="803"/>
      <c r="Y256" s="803"/>
    </row>
    <row r="257" spans="2:25">
      <c r="B257" s="865"/>
      <c r="C257" s="825"/>
      <c r="D257" s="825"/>
      <c r="E257" s="865"/>
      <c r="F257" s="825"/>
      <c r="G257" s="825"/>
      <c r="H257" s="803"/>
      <c r="I257" s="803"/>
      <c r="J257" s="803"/>
      <c r="K257" s="804"/>
      <c r="L257" s="804"/>
      <c r="M257" s="803"/>
      <c r="N257" s="803"/>
      <c r="O257" s="803"/>
      <c r="P257" s="803"/>
      <c r="Q257" s="803"/>
      <c r="R257" s="803"/>
      <c r="S257" s="803"/>
      <c r="T257" s="803"/>
      <c r="U257" s="803"/>
      <c r="V257" s="803"/>
      <c r="W257" s="803"/>
      <c r="X257" s="803"/>
      <c r="Y257" s="803"/>
    </row>
    <row r="258" spans="2:25">
      <c r="B258" s="865"/>
      <c r="C258" s="825"/>
      <c r="D258" s="825"/>
      <c r="E258" s="865"/>
      <c r="F258" s="825"/>
      <c r="G258" s="825"/>
      <c r="H258" s="803"/>
      <c r="I258" s="803"/>
      <c r="J258" s="803"/>
      <c r="K258" s="804"/>
      <c r="L258" s="804"/>
      <c r="M258" s="803"/>
      <c r="N258" s="803"/>
      <c r="O258" s="803"/>
      <c r="P258" s="803"/>
      <c r="Q258" s="803"/>
      <c r="R258" s="803"/>
      <c r="S258" s="803"/>
      <c r="T258" s="803"/>
      <c r="U258" s="803"/>
      <c r="V258" s="803"/>
      <c r="W258" s="803"/>
      <c r="X258" s="803"/>
      <c r="Y258" s="803"/>
    </row>
    <row r="259" spans="2:25">
      <c r="B259" s="865"/>
      <c r="C259" s="825"/>
      <c r="D259" s="825"/>
      <c r="E259" s="865"/>
      <c r="F259" s="825"/>
      <c r="G259" s="825"/>
      <c r="H259" s="803"/>
      <c r="I259" s="803"/>
      <c r="J259" s="803"/>
      <c r="K259" s="804"/>
      <c r="L259" s="804"/>
      <c r="M259" s="803"/>
      <c r="N259" s="803"/>
      <c r="O259" s="803"/>
      <c r="P259" s="803"/>
      <c r="Q259" s="803"/>
      <c r="R259" s="803"/>
      <c r="S259" s="803"/>
      <c r="T259" s="803"/>
      <c r="U259" s="803"/>
      <c r="V259" s="803"/>
      <c r="W259" s="803"/>
      <c r="X259" s="803"/>
      <c r="Y259" s="803"/>
    </row>
    <row r="260" spans="2:25">
      <c r="B260" s="865"/>
      <c r="C260" s="825"/>
      <c r="D260" s="825"/>
      <c r="E260" s="865"/>
      <c r="F260" s="825"/>
      <c r="G260" s="825"/>
      <c r="H260" s="803"/>
      <c r="I260" s="803"/>
      <c r="J260" s="803"/>
      <c r="K260" s="804"/>
      <c r="L260" s="804"/>
      <c r="M260" s="803"/>
      <c r="N260" s="803"/>
      <c r="O260" s="803"/>
      <c r="P260" s="803"/>
      <c r="Q260" s="803"/>
      <c r="R260" s="803"/>
      <c r="S260" s="803"/>
      <c r="T260" s="803"/>
      <c r="U260" s="803"/>
      <c r="V260" s="803"/>
      <c r="W260" s="803"/>
      <c r="X260" s="803"/>
      <c r="Y260" s="803"/>
    </row>
    <row r="261" spans="2:25">
      <c r="B261" s="865"/>
      <c r="C261" s="825"/>
      <c r="D261" s="825"/>
      <c r="E261" s="865"/>
      <c r="F261" s="825"/>
      <c r="G261" s="825"/>
      <c r="H261" s="803"/>
      <c r="I261" s="803"/>
      <c r="J261" s="803"/>
      <c r="K261" s="804"/>
      <c r="L261" s="804"/>
      <c r="M261" s="803"/>
      <c r="N261" s="803"/>
      <c r="O261" s="803"/>
      <c r="P261" s="803"/>
      <c r="Q261" s="803"/>
      <c r="R261" s="803"/>
      <c r="S261" s="803"/>
      <c r="T261" s="803"/>
      <c r="U261" s="803"/>
      <c r="V261" s="803"/>
      <c r="W261" s="803"/>
      <c r="X261" s="803"/>
      <c r="Y261" s="803"/>
    </row>
    <row r="262" spans="2:25">
      <c r="B262" s="865"/>
      <c r="C262" s="825"/>
      <c r="D262" s="825"/>
      <c r="E262" s="865"/>
      <c r="F262" s="825"/>
      <c r="G262" s="825"/>
      <c r="H262" s="803"/>
      <c r="I262" s="803"/>
      <c r="J262" s="803"/>
      <c r="K262" s="804"/>
      <c r="L262" s="804"/>
      <c r="M262" s="803"/>
      <c r="N262" s="803"/>
      <c r="O262" s="803"/>
      <c r="P262" s="803"/>
      <c r="Q262" s="803"/>
      <c r="R262" s="803"/>
      <c r="S262" s="803"/>
      <c r="T262" s="803"/>
      <c r="U262" s="803"/>
      <c r="V262" s="803"/>
      <c r="W262" s="803"/>
      <c r="X262" s="803"/>
      <c r="Y262" s="803"/>
    </row>
    <row r="263" spans="2:25">
      <c r="B263" s="865"/>
      <c r="C263" s="825"/>
      <c r="D263" s="825"/>
      <c r="E263" s="865"/>
      <c r="F263" s="825"/>
      <c r="G263" s="825"/>
      <c r="H263" s="803"/>
      <c r="I263" s="803"/>
      <c r="J263" s="803"/>
      <c r="K263" s="804"/>
      <c r="L263" s="804"/>
      <c r="M263" s="803"/>
      <c r="N263" s="803"/>
      <c r="O263" s="803"/>
      <c r="P263" s="803"/>
      <c r="Q263" s="803"/>
      <c r="R263" s="803"/>
      <c r="S263" s="803"/>
      <c r="T263" s="803"/>
      <c r="U263" s="803"/>
      <c r="V263" s="803"/>
      <c r="W263" s="803"/>
      <c r="X263" s="803"/>
      <c r="Y263" s="803"/>
    </row>
    <row r="264" spans="2:25">
      <c r="B264" s="865"/>
      <c r="C264" s="825"/>
      <c r="D264" s="825"/>
      <c r="E264" s="865"/>
      <c r="F264" s="825"/>
      <c r="G264" s="825"/>
      <c r="H264" s="803"/>
      <c r="I264" s="803"/>
      <c r="J264" s="803"/>
      <c r="K264" s="804"/>
      <c r="L264" s="804"/>
      <c r="M264" s="803"/>
      <c r="N264" s="803"/>
      <c r="O264" s="803"/>
      <c r="P264" s="803"/>
      <c r="Q264" s="803"/>
      <c r="R264" s="803"/>
      <c r="S264" s="803"/>
      <c r="T264" s="803"/>
      <c r="U264" s="803"/>
      <c r="V264" s="803"/>
      <c r="W264" s="803"/>
      <c r="X264" s="803"/>
      <c r="Y264" s="803"/>
    </row>
    <row r="265" spans="2:25">
      <c r="B265" s="865"/>
      <c r="C265" s="825"/>
      <c r="D265" s="825"/>
      <c r="E265" s="865"/>
      <c r="F265" s="825"/>
      <c r="G265" s="825"/>
      <c r="H265" s="803"/>
      <c r="I265" s="803"/>
      <c r="J265" s="803"/>
      <c r="K265" s="804"/>
      <c r="L265" s="804"/>
      <c r="M265" s="803"/>
      <c r="N265" s="803"/>
      <c r="O265" s="803"/>
      <c r="P265" s="803"/>
      <c r="Q265" s="803"/>
      <c r="R265" s="803"/>
      <c r="S265" s="803"/>
      <c r="T265" s="803"/>
      <c r="U265" s="803"/>
      <c r="V265" s="803"/>
      <c r="W265" s="803"/>
      <c r="X265" s="803"/>
      <c r="Y265" s="803"/>
    </row>
    <row r="266" spans="2:25">
      <c r="B266" s="865"/>
      <c r="C266" s="825"/>
      <c r="D266" s="825"/>
      <c r="E266" s="865"/>
      <c r="F266" s="825"/>
      <c r="G266" s="825"/>
      <c r="H266" s="803"/>
      <c r="I266" s="803"/>
      <c r="J266" s="803"/>
      <c r="K266" s="804"/>
      <c r="L266" s="804"/>
      <c r="M266" s="803"/>
      <c r="N266" s="803"/>
      <c r="O266" s="803"/>
      <c r="P266" s="803"/>
      <c r="Q266" s="803"/>
      <c r="R266" s="803"/>
      <c r="S266" s="803"/>
      <c r="T266" s="803"/>
      <c r="U266" s="803"/>
      <c r="V266" s="803"/>
      <c r="W266" s="803"/>
      <c r="X266" s="803"/>
      <c r="Y266" s="803"/>
    </row>
    <row r="267" spans="2:25">
      <c r="B267" s="865"/>
      <c r="C267" s="825"/>
      <c r="D267" s="825"/>
      <c r="E267" s="865"/>
      <c r="F267" s="825"/>
      <c r="G267" s="825"/>
      <c r="H267" s="803"/>
      <c r="I267" s="803"/>
      <c r="J267" s="803"/>
      <c r="K267" s="804"/>
      <c r="L267" s="804"/>
      <c r="M267" s="803"/>
      <c r="N267" s="803"/>
      <c r="O267" s="803"/>
      <c r="P267" s="803"/>
      <c r="Q267" s="803"/>
      <c r="R267" s="803"/>
      <c r="S267" s="803"/>
      <c r="T267" s="803"/>
      <c r="U267" s="803"/>
      <c r="V267" s="803"/>
      <c r="W267" s="803"/>
      <c r="X267" s="803"/>
      <c r="Y267" s="803"/>
    </row>
    <row r="268" spans="2:25">
      <c r="B268" s="865"/>
      <c r="C268" s="825"/>
      <c r="D268" s="825"/>
      <c r="E268" s="865"/>
      <c r="F268" s="825"/>
      <c r="G268" s="825"/>
      <c r="H268" s="803"/>
      <c r="I268" s="803"/>
      <c r="J268" s="803"/>
      <c r="K268" s="804"/>
      <c r="L268" s="804"/>
      <c r="M268" s="803"/>
      <c r="N268" s="803"/>
      <c r="O268" s="803"/>
      <c r="P268" s="803"/>
      <c r="Q268" s="803"/>
      <c r="R268" s="803"/>
      <c r="S268" s="803"/>
      <c r="T268" s="803"/>
      <c r="U268" s="803"/>
      <c r="V268" s="803"/>
      <c r="W268" s="803"/>
      <c r="X268" s="803"/>
      <c r="Y268" s="803"/>
    </row>
    <row r="269" spans="2:25">
      <c r="B269" s="865"/>
      <c r="C269" s="825"/>
      <c r="D269" s="825"/>
      <c r="E269" s="865"/>
      <c r="F269" s="825"/>
      <c r="G269" s="825"/>
      <c r="H269" s="803"/>
      <c r="I269" s="803"/>
      <c r="J269" s="803"/>
      <c r="K269" s="804"/>
      <c r="L269" s="804"/>
      <c r="M269" s="803"/>
      <c r="N269" s="803"/>
      <c r="O269" s="803"/>
      <c r="P269" s="803"/>
      <c r="Q269" s="803"/>
      <c r="R269" s="803"/>
      <c r="S269" s="803"/>
      <c r="T269" s="803"/>
      <c r="U269" s="803"/>
      <c r="V269" s="803"/>
      <c r="W269" s="803"/>
      <c r="X269" s="803"/>
      <c r="Y269" s="803"/>
    </row>
    <row r="270" spans="2:25">
      <c r="B270" s="865"/>
      <c r="C270" s="825"/>
      <c r="D270" s="825"/>
      <c r="E270" s="865"/>
      <c r="F270" s="825"/>
      <c r="G270" s="825"/>
      <c r="H270" s="803"/>
      <c r="I270" s="803"/>
      <c r="J270" s="803"/>
      <c r="K270" s="804"/>
      <c r="L270" s="804"/>
      <c r="M270" s="803"/>
      <c r="N270" s="803"/>
      <c r="O270" s="803"/>
      <c r="P270" s="803"/>
      <c r="Q270" s="803"/>
      <c r="R270" s="803"/>
      <c r="S270" s="803"/>
      <c r="T270" s="803"/>
      <c r="U270" s="803"/>
      <c r="V270" s="803"/>
      <c r="W270" s="803"/>
      <c r="X270" s="803"/>
      <c r="Y270" s="803"/>
    </row>
    <row r="271" spans="2:25">
      <c r="B271" s="865"/>
      <c r="C271" s="825"/>
      <c r="D271" s="825"/>
      <c r="E271" s="865"/>
      <c r="F271" s="825"/>
      <c r="G271" s="825"/>
      <c r="H271" s="803"/>
      <c r="I271" s="803"/>
      <c r="J271" s="803"/>
      <c r="K271" s="804"/>
      <c r="L271" s="804"/>
      <c r="M271" s="803"/>
      <c r="N271" s="803"/>
      <c r="O271" s="803"/>
      <c r="P271" s="803"/>
      <c r="Q271" s="803"/>
      <c r="R271" s="803"/>
      <c r="S271" s="803"/>
      <c r="T271" s="803"/>
      <c r="U271" s="803"/>
      <c r="V271" s="803"/>
      <c r="W271" s="803"/>
      <c r="X271" s="803"/>
      <c r="Y271" s="803"/>
    </row>
    <row r="272" spans="2:25">
      <c r="B272" s="865"/>
      <c r="C272" s="825"/>
      <c r="D272" s="825"/>
      <c r="E272" s="865"/>
      <c r="F272" s="825"/>
      <c r="G272" s="825"/>
      <c r="H272" s="803"/>
      <c r="I272" s="803"/>
      <c r="J272" s="803"/>
      <c r="K272" s="804"/>
      <c r="L272" s="804"/>
      <c r="M272" s="803"/>
      <c r="N272" s="803"/>
      <c r="O272" s="803"/>
      <c r="P272" s="803"/>
      <c r="Q272" s="803"/>
      <c r="R272" s="803"/>
      <c r="S272" s="803"/>
      <c r="T272" s="803"/>
      <c r="U272" s="803"/>
      <c r="V272" s="803"/>
      <c r="W272" s="803"/>
      <c r="X272" s="803"/>
      <c r="Y272" s="803"/>
    </row>
    <row r="273" spans="2:25">
      <c r="B273" s="865"/>
      <c r="C273" s="825"/>
      <c r="D273" s="825"/>
      <c r="E273" s="865"/>
      <c r="F273" s="825"/>
      <c r="G273" s="825"/>
      <c r="H273" s="803"/>
      <c r="I273" s="803"/>
      <c r="J273" s="803"/>
      <c r="K273" s="804"/>
      <c r="L273" s="804"/>
      <c r="M273" s="803"/>
      <c r="N273" s="803"/>
      <c r="O273" s="803"/>
      <c r="P273" s="803"/>
      <c r="Q273" s="803"/>
      <c r="R273" s="803"/>
      <c r="S273" s="803"/>
      <c r="T273" s="803"/>
      <c r="U273" s="803"/>
      <c r="V273" s="803"/>
      <c r="W273" s="803"/>
      <c r="X273" s="803"/>
      <c r="Y273" s="803"/>
    </row>
  </sheetData>
  <mergeCells count="5">
    <mergeCell ref="B2:G2"/>
    <mergeCell ref="B3:G3"/>
    <mergeCell ref="B4:G4"/>
    <mergeCell ref="B5:G5"/>
    <mergeCell ref="B6:G6"/>
  </mergeCells>
  <printOptions horizontalCentered="1"/>
  <pageMargins left="0.31496062992125984" right="0.23622047244094491" top="0.43307086614173229" bottom="0.27559055118110237" header="0.31496062992125984" footer="0.31496062992125984"/>
  <pageSetup scale="58"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dimension ref="A1:D10"/>
  <sheetViews>
    <sheetView workbookViewId="0">
      <selection sqref="A1:D10"/>
    </sheetView>
  </sheetViews>
  <sheetFormatPr baseColWidth="10" defaultRowHeight="15"/>
  <cols>
    <col min="2" max="2" width="22" customWidth="1"/>
    <col min="3" max="3" width="27" customWidth="1"/>
    <col min="4" max="4" width="23.140625" customWidth="1"/>
  </cols>
  <sheetData>
    <row r="1" spans="1:4" ht="66.75" customHeight="1" thickBot="1">
      <c r="A1" s="866" t="s">
        <v>1003</v>
      </c>
      <c r="B1" s="867" t="s">
        <v>354</v>
      </c>
      <c r="C1" s="867" t="s">
        <v>287</v>
      </c>
      <c r="D1" s="867" t="s">
        <v>355</v>
      </c>
    </row>
    <row r="2" spans="1:4" ht="19.5" thickBot="1">
      <c r="A2" s="868">
        <v>1</v>
      </c>
      <c r="B2" s="869" t="s">
        <v>356</v>
      </c>
      <c r="C2" s="870">
        <v>38</v>
      </c>
      <c r="D2" s="871">
        <v>4085872.35</v>
      </c>
    </row>
    <row r="3" spans="1:4" ht="18.75" thickBot="1">
      <c r="A3" s="868">
        <v>2</v>
      </c>
      <c r="B3" s="869" t="s">
        <v>357</v>
      </c>
      <c r="C3" s="870">
        <v>6</v>
      </c>
      <c r="D3" s="871">
        <v>34740341.329999998</v>
      </c>
    </row>
    <row r="4" spans="1:4" ht="18.75" thickBot="1">
      <c r="A4" s="868">
        <v>3</v>
      </c>
      <c r="B4" s="869" t="s">
        <v>358</v>
      </c>
      <c r="C4" s="870">
        <v>6</v>
      </c>
      <c r="D4" s="872" t="s">
        <v>1004</v>
      </c>
    </row>
    <row r="5" spans="1:4" ht="36.75" thickBot="1">
      <c r="A5" s="868">
        <v>4</v>
      </c>
      <c r="B5" s="869" t="s">
        <v>359</v>
      </c>
      <c r="C5" s="870">
        <v>1</v>
      </c>
      <c r="D5" s="872" t="s">
        <v>1005</v>
      </c>
    </row>
    <row r="6" spans="1:4" ht="36.75" thickBot="1">
      <c r="A6" s="868">
        <v>5</v>
      </c>
      <c r="B6" s="869" t="s">
        <v>1006</v>
      </c>
      <c r="C6" s="870">
        <v>10</v>
      </c>
      <c r="D6" s="872" t="s">
        <v>1005</v>
      </c>
    </row>
    <row r="7" spans="1:4" ht="36.75" thickBot="1">
      <c r="A7" s="868">
        <v>6</v>
      </c>
      <c r="B7" s="869" t="s">
        <v>1007</v>
      </c>
      <c r="C7" s="870">
        <v>3</v>
      </c>
      <c r="D7" s="872" t="s">
        <v>1005</v>
      </c>
    </row>
    <row r="8" spans="1:4" ht="55.5" thickBot="1">
      <c r="A8" s="868">
        <v>7</v>
      </c>
      <c r="B8" s="869" t="s">
        <v>1008</v>
      </c>
      <c r="C8" s="870">
        <v>1</v>
      </c>
      <c r="D8" s="871">
        <v>92961588</v>
      </c>
    </row>
    <row r="9" spans="1:4" ht="36.75" thickBot="1">
      <c r="A9" s="868">
        <v>8</v>
      </c>
      <c r="B9" s="869" t="s">
        <v>363</v>
      </c>
      <c r="C9" s="870">
        <v>2</v>
      </c>
      <c r="D9" s="871">
        <v>17774896</v>
      </c>
    </row>
    <row r="10" spans="1:4" ht="18.75" thickBot="1">
      <c r="A10" s="873"/>
      <c r="B10" s="874" t="s">
        <v>1009</v>
      </c>
      <c r="C10" s="875">
        <v>67</v>
      </c>
      <c r="D10" s="876">
        <v>149559103.62</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dimension ref="A1:D21"/>
  <sheetViews>
    <sheetView topLeftCell="A13" workbookViewId="0">
      <selection sqref="A1:D21"/>
    </sheetView>
  </sheetViews>
  <sheetFormatPr baseColWidth="10" defaultRowHeight="15"/>
  <cols>
    <col min="2" max="2" width="98.7109375" customWidth="1"/>
    <col min="4" max="4" width="19.85546875" customWidth="1"/>
  </cols>
  <sheetData>
    <row r="1" spans="1:4" ht="90.75" thickBot="1">
      <c r="A1" s="877" t="s">
        <v>1003</v>
      </c>
      <c r="B1" s="878" t="s">
        <v>1010</v>
      </c>
      <c r="C1" s="878" t="s">
        <v>1011</v>
      </c>
      <c r="D1" s="878" t="s">
        <v>1012</v>
      </c>
    </row>
    <row r="2" spans="1:4" ht="18.75" thickBot="1">
      <c r="A2" s="879">
        <v>1</v>
      </c>
      <c r="B2" s="880" t="s">
        <v>1013</v>
      </c>
      <c r="C2" s="881">
        <v>2</v>
      </c>
      <c r="D2" s="882">
        <v>230988.75</v>
      </c>
    </row>
    <row r="3" spans="1:4" ht="18.75" thickBot="1">
      <c r="A3" s="879">
        <v>2</v>
      </c>
      <c r="B3" s="880" t="s">
        <v>304</v>
      </c>
      <c r="C3" s="881">
        <v>1</v>
      </c>
      <c r="D3" s="883" t="s">
        <v>1005</v>
      </c>
    </row>
    <row r="4" spans="1:4" ht="18.75" thickBot="1">
      <c r="A4" s="879">
        <v>3</v>
      </c>
      <c r="B4" s="880" t="s">
        <v>306</v>
      </c>
      <c r="C4" s="881">
        <v>3</v>
      </c>
      <c r="D4" s="883" t="s">
        <v>1005</v>
      </c>
    </row>
    <row r="5" spans="1:4" ht="18.75" thickBot="1">
      <c r="A5" s="879">
        <v>4</v>
      </c>
      <c r="B5" s="880" t="s">
        <v>312</v>
      </c>
      <c r="C5" s="881">
        <v>4</v>
      </c>
      <c r="D5" s="882">
        <v>108200.58</v>
      </c>
    </row>
    <row r="6" spans="1:4" ht="18.75" thickBot="1">
      <c r="A6" s="879">
        <v>5</v>
      </c>
      <c r="B6" s="880" t="s">
        <v>322</v>
      </c>
      <c r="C6" s="881">
        <v>2</v>
      </c>
      <c r="D6" s="883" t="s">
        <v>1005</v>
      </c>
    </row>
    <row r="7" spans="1:4" ht="18.75" thickBot="1">
      <c r="A7" s="879">
        <v>6</v>
      </c>
      <c r="B7" s="880" t="s">
        <v>323</v>
      </c>
      <c r="C7" s="881">
        <v>2</v>
      </c>
      <c r="D7" s="883" t="s">
        <v>1005</v>
      </c>
    </row>
    <row r="8" spans="1:4" ht="18.75" thickBot="1">
      <c r="A8" s="879">
        <v>7</v>
      </c>
      <c r="B8" s="880" t="s">
        <v>334</v>
      </c>
      <c r="C8" s="881">
        <v>21</v>
      </c>
      <c r="D8" s="882">
        <v>27339.64</v>
      </c>
    </row>
    <row r="9" spans="1:4" ht="18.75" thickBot="1">
      <c r="A9" s="879">
        <v>8</v>
      </c>
      <c r="B9" s="880" t="s">
        <v>335</v>
      </c>
      <c r="C9" s="881">
        <v>1</v>
      </c>
      <c r="D9" s="883" t="s">
        <v>1005</v>
      </c>
    </row>
    <row r="10" spans="1:4" ht="18.75" thickBot="1">
      <c r="A10" s="879">
        <v>9</v>
      </c>
      <c r="B10" s="880" t="s">
        <v>336</v>
      </c>
      <c r="C10" s="881">
        <v>1</v>
      </c>
      <c r="D10" s="883" t="s">
        <v>1005</v>
      </c>
    </row>
    <row r="11" spans="1:4" ht="18.75" thickBot="1">
      <c r="A11" s="879">
        <v>10</v>
      </c>
      <c r="B11" s="880" t="s">
        <v>337</v>
      </c>
      <c r="C11" s="881">
        <v>9</v>
      </c>
      <c r="D11" s="882">
        <v>1757.93</v>
      </c>
    </row>
    <row r="12" spans="1:4" ht="18.75" thickBot="1">
      <c r="A12" s="879">
        <v>11</v>
      </c>
      <c r="B12" s="880" t="s">
        <v>338</v>
      </c>
      <c r="C12" s="881">
        <v>2</v>
      </c>
      <c r="D12" s="882">
        <v>371486.34</v>
      </c>
    </row>
    <row r="13" spans="1:4" ht="18.75" thickBot="1">
      <c r="A13" s="879">
        <v>12</v>
      </c>
      <c r="B13" s="880" t="s">
        <v>339</v>
      </c>
      <c r="C13" s="881">
        <v>3</v>
      </c>
      <c r="D13" s="883" t="s">
        <v>1005</v>
      </c>
    </row>
    <row r="14" spans="1:4" ht="18.75" thickBot="1">
      <c r="A14" s="879">
        <v>13</v>
      </c>
      <c r="B14" s="880" t="s">
        <v>340</v>
      </c>
      <c r="C14" s="881">
        <v>17</v>
      </c>
      <c r="D14" s="882">
        <v>1004448.72</v>
      </c>
    </row>
    <row r="15" spans="1:4" ht="18.75" thickBot="1">
      <c r="A15" s="879">
        <v>14</v>
      </c>
      <c r="B15" s="880" t="s">
        <v>341</v>
      </c>
      <c r="C15" s="881">
        <v>1</v>
      </c>
      <c r="D15" s="883" t="s">
        <v>1005</v>
      </c>
    </row>
    <row r="16" spans="1:4" ht="18.75" thickBot="1">
      <c r="A16" s="879">
        <v>15</v>
      </c>
      <c r="B16" s="880" t="s">
        <v>342</v>
      </c>
      <c r="C16" s="881">
        <v>1</v>
      </c>
      <c r="D16" s="883" t="s">
        <v>1005</v>
      </c>
    </row>
    <row r="17" spans="1:4" ht="18.75" thickBot="1">
      <c r="A17" s="879">
        <v>16</v>
      </c>
      <c r="B17" s="880" t="s">
        <v>343</v>
      </c>
      <c r="C17" s="881">
        <v>4</v>
      </c>
      <c r="D17" s="883" t="s">
        <v>1005</v>
      </c>
    </row>
    <row r="18" spans="1:4" ht="18.75" thickBot="1">
      <c r="A18" s="879">
        <v>17</v>
      </c>
      <c r="B18" s="880" t="s">
        <v>344</v>
      </c>
      <c r="C18" s="881">
        <v>2</v>
      </c>
      <c r="D18" s="882">
        <v>111110.39999999999</v>
      </c>
    </row>
    <row r="19" spans="1:4" ht="18.75" thickBot="1">
      <c r="A19" s="879">
        <v>18</v>
      </c>
      <c r="B19" s="880" t="s">
        <v>345</v>
      </c>
      <c r="C19" s="881">
        <v>1</v>
      </c>
      <c r="D19" s="883" t="s">
        <v>1005</v>
      </c>
    </row>
    <row r="20" spans="1:4" ht="18.75" thickBot="1">
      <c r="A20" s="879">
        <v>19</v>
      </c>
      <c r="B20" s="880" t="s">
        <v>346</v>
      </c>
      <c r="C20" s="881">
        <v>6</v>
      </c>
      <c r="D20" s="882">
        <v>24001.94</v>
      </c>
    </row>
    <row r="21" spans="1:4" ht="18.75" thickBot="1">
      <c r="A21" s="1694" t="s">
        <v>352</v>
      </c>
      <c r="B21" s="1695"/>
      <c r="C21" s="884">
        <v>83</v>
      </c>
      <c r="D21" s="885">
        <v>1879334.3</v>
      </c>
    </row>
  </sheetData>
  <mergeCells count="1">
    <mergeCell ref="A21:B21"/>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dimension ref="A2:D6"/>
  <sheetViews>
    <sheetView workbookViewId="0">
      <selection activeCell="A2" sqref="A2:D2"/>
    </sheetView>
  </sheetViews>
  <sheetFormatPr baseColWidth="10" defaultRowHeight="15"/>
  <cols>
    <col min="1" max="1" width="19.7109375" customWidth="1"/>
    <col min="3" max="3" width="16.7109375" customWidth="1"/>
  </cols>
  <sheetData>
    <row r="2" spans="1:4">
      <c r="A2" s="1698" t="s">
        <v>1021</v>
      </c>
      <c r="B2" s="1699"/>
      <c r="C2" s="1699"/>
      <c r="D2" s="1699"/>
    </row>
    <row r="3" spans="1:4">
      <c r="A3" s="1696" t="s">
        <v>1014</v>
      </c>
      <c r="B3" s="1696" t="s">
        <v>1015</v>
      </c>
      <c r="C3" s="893" t="s">
        <v>1016</v>
      </c>
      <c r="D3" s="1696" t="s">
        <v>1018</v>
      </c>
    </row>
    <row r="4" spans="1:4" ht="15.75" thickBot="1">
      <c r="A4" s="1697"/>
      <c r="B4" s="1697"/>
      <c r="C4" s="886" t="s">
        <v>1017</v>
      </c>
      <c r="D4" s="1697"/>
    </row>
    <row r="5" spans="1:4" ht="15.75" thickBot="1">
      <c r="A5" s="887" t="s">
        <v>1019</v>
      </c>
      <c r="B5" s="888">
        <v>85000</v>
      </c>
      <c r="C5" s="888">
        <v>206117</v>
      </c>
      <c r="D5" s="889">
        <v>2.42</v>
      </c>
    </row>
    <row r="6" spans="1:4" ht="15.75" thickBot="1">
      <c r="A6" s="890" t="s">
        <v>1020</v>
      </c>
      <c r="B6" s="891">
        <v>38000</v>
      </c>
      <c r="C6" s="891">
        <v>88077</v>
      </c>
      <c r="D6" s="892">
        <v>2.3199999999999998</v>
      </c>
    </row>
  </sheetData>
  <mergeCells count="4">
    <mergeCell ref="A3:A4"/>
    <mergeCell ref="B3:B4"/>
    <mergeCell ref="D3:D4"/>
    <mergeCell ref="A2:D2"/>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dimension ref="A1:J53"/>
  <sheetViews>
    <sheetView showGridLines="0" zoomScale="80" zoomScaleNormal="80" workbookViewId="0">
      <selection activeCell="H20" sqref="H20"/>
    </sheetView>
  </sheetViews>
  <sheetFormatPr baseColWidth="10" defaultRowHeight="15"/>
  <cols>
    <col min="1" max="1" width="41.5703125" style="894" customWidth="1"/>
    <col min="2" max="7" width="16.42578125" style="894" customWidth="1"/>
    <col min="8" max="8" width="22.28515625" style="894" customWidth="1"/>
    <col min="9" max="9" width="17.85546875" style="894" bestFit="1" customWidth="1"/>
    <col min="10" max="10" width="13.7109375" style="894" bestFit="1" customWidth="1"/>
    <col min="11" max="241" width="11.42578125" style="894"/>
    <col min="242" max="242" width="60.85546875" style="894" customWidth="1"/>
    <col min="243" max="248" width="19.7109375" style="894" customWidth="1"/>
    <col min="249" max="497" width="11.42578125" style="894"/>
    <col min="498" max="498" width="60.85546875" style="894" customWidth="1"/>
    <col min="499" max="504" width="19.7109375" style="894" customWidth="1"/>
    <col min="505" max="753" width="11.42578125" style="894"/>
    <col min="754" max="754" width="60.85546875" style="894" customWidth="1"/>
    <col min="755" max="760" width="19.7109375" style="894" customWidth="1"/>
    <col min="761" max="1009" width="11.42578125" style="894"/>
    <col min="1010" max="1010" width="60.85546875" style="894" customWidth="1"/>
    <col min="1011" max="1016" width="19.7109375" style="894" customWidth="1"/>
    <col min="1017" max="1265" width="11.42578125" style="894"/>
    <col min="1266" max="1266" width="60.85546875" style="894" customWidth="1"/>
    <col min="1267" max="1272" width="19.7109375" style="894" customWidth="1"/>
    <col min="1273" max="1521" width="11.42578125" style="894"/>
    <col min="1522" max="1522" width="60.85546875" style="894" customWidth="1"/>
    <col min="1523" max="1528" width="19.7109375" style="894" customWidth="1"/>
    <col min="1529" max="1777" width="11.42578125" style="894"/>
    <col min="1778" max="1778" width="60.85546875" style="894" customWidth="1"/>
    <col min="1779" max="1784" width="19.7109375" style="894" customWidth="1"/>
    <col min="1785" max="2033" width="11.42578125" style="894"/>
    <col min="2034" max="2034" width="60.85546875" style="894" customWidth="1"/>
    <col min="2035" max="2040" width="19.7109375" style="894" customWidth="1"/>
    <col min="2041" max="2289" width="11.42578125" style="894"/>
    <col min="2290" max="2290" width="60.85546875" style="894" customWidth="1"/>
    <col min="2291" max="2296" width="19.7109375" style="894" customWidth="1"/>
    <col min="2297" max="2545" width="11.42578125" style="894"/>
    <col min="2546" max="2546" width="60.85546875" style="894" customWidth="1"/>
    <col min="2547" max="2552" width="19.7109375" style="894" customWidth="1"/>
    <col min="2553" max="2801" width="11.42578125" style="894"/>
    <col min="2802" max="2802" width="60.85546875" style="894" customWidth="1"/>
    <col min="2803" max="2808" width="19.7109375" style="894" customWidth="1"/>
    <col min="2809" max="3057" width="11.42578125" style="894"/>
    <col min="3058" max="3058" width="60.85546875" style="894" customWidth="1"/>
    <col min="3059" max="3064" width="19.7109375" style="894" customWidth="1"/>
    <col min="3065" max="3313" width="11.42578125" style="894"/>
    <col min="3314" max="3314" width="60.85546875" style="894" customWidth="1"/>
    <col min="3315" max="3320" width="19.7109375" style="894" customWidth="1"/>
    <col min="3321" max="3569" width="11.42578125" style="894"/>
    <col min="3570" max="3570" width="60.85546875" style="894" customWidth="1"/>
    <col min="3571" max="3576" width="19.7109375" style="894" customWidth="1"/>
    <col min="3577" max="3825" width="11.42578125" style="894"/>
    <col min="3826" max="3826" width="60.85546875" style="894" customWidth="1"/>
    <col min="3827" max="3832" width="19.7109375" style="894" customWidth="1"/>
    <col min="3833" max="4081" width="11.42578125" style="894"/>
    <col min="4082" max="4082" width="60.85546875" style="894" customWidth="1"/>
    <col min="4083" max="4088" width="19.7109375" style="894" customWidth="1"/>
    <col min="4089" max="4337" width="11.42578125" style="894"/>
    <col min="4338" max="4338" width="60.85546875" style="894" customWidth="1"/>
    <col min="4339" max="4344" width="19.7109375" style="894" customWidth="1"/>
    <col min="4345" max="4593" width="11.42578125" style="894"/>
    <col min="4594" max="4594" width="60.85546875" style="894" customWidth="1"/>
    <col min="4595" max="4600" width="19.7109375" style="894" customWidth="1"/>
    <col min="4601" max="4849" width="11.42578125" style="894"/>
    <col min="4850" max="4850" width="60.85546875" style="894" customWidth="1"/>
    <col min="4851" max="4856" width="19.7109375" style="894" customWidth="1"/>
    <col min="4857" max="5105" width="11.42578125" style="894"/>
    <col min="5106" max="5106" width="60.85546875" style="894" customWidth="1"/>
    <col min="5107" max="5112" width="19.7109375" style="894" customWidth="1"/>
    <col min="5113" max="5361" width="11.42578125" style="894"/>
    <col min="5362" max="5362" width="60.85546875" style="894" customWidth="1"/>
    <col min="5363" max="5368" width="19.7109375" style="894" customWidth="1"/>
    <col min="5369" max="5617" width="11.42578125" style="894"/>
    <col min="5618" max="5618" width="60.85546875" style="894" customWidth="1"/>
    <col min="5619" max="5624" width="19.7109375" style="894" customWidth="1"/>
    <col min="5625" max="5873" width="11.42578125" style="894"/>
    <col min="5874" max="5874" width="60.85546875" style="894" customWidth="1"/>
    <col min="5875" max="5880" width="19.7109375" style="894" customWidth="1"/>
    <col min="5881" max="6129" width="11.42578125" style="894"/>
    <col min="6130" max="6130" width="60.85546875" style="894" customWidth="1"/>
    <col min="6131" max="6136" width="19.7109375" style="894" customWidth="1"/>
    <col min="6137" max="6385" width="11.42578125" style="894"/>
    <col min="6386" max="6386" width="60.85546875" style="894" customWidth="1"/>
    <col min="6387" max="6392" width="19.7109375" style="894" customWidth="1"/>
    <col min="6393" max="6641" width="11.42578125" style="894"/>
    <col min="6642" max="6642" width="60.85546875" style="894" customWidth="1"/>
    <col min="6643" max="6648" width="19.7109375" style="894" customWidth="1"/>
    <col min="6649" max="6897" width="11.42578125" style="894"/>
    <col min="6898" max="6898" width="60.85546875" style="894" customWidth="1"/>
    <col min="6899" max="6904" width="19.7109375" style="894" customWidth="1"/>
    <col min="6905" max="7153" width="11.42578125" style="894"/>
    <col min="7154" max="7154" width="60.85546875" style="894" customWidth="1"/>
    <col min="7155" max="7160" width="19.7109375" style="894" customWidth="1"/>
    <col min="7161" max="7409" width="11.42578125" style="894"/>
    <col min="7410" max="7410" width="60.85546875" style="894" customWidth="1"/>
    <col min="7411" max="7416" width="19.7109375" style="894" customWidth="1"/>
    <col min="7417" max="7665" width="11.42578125" style="894"/>
    <col min="7666" max="7666" width="60.85546875" style="894" customWidth="1"/>
    <col min="7667" max="7672" width="19.7109375" style="894" customWidth="1"/>
    <col min="7673" max="7921" width="11.42578125" style="894"/>
    <col min="7922" max="7922" width="60.85546875" style="894" customWidth="1"/>
    <col min="7923" max="7928" width="19.7109375" style="894" customWidth="1"/>
    <col min="7929" max="8177" width="11.42578125" style="894"/>
    <col min="8178" max="8178" width="60.85546875" style="894" customWidth="1"/>
    <col min="8179" max="8184" width="19.7109375" style="894" customWidth="1"/>
    <col min="8185" max="8433" width="11.42578125" style="894"/>
    <col min="8434" max="8434" width="60.85546875" style="894" customWidth="1"/>
    <col min="8435" max="8440" width="19.7109375" style="894" customWidth="1"/>
    <col min="8441" max="8689" width="11.42578125" style="894"/>
    <col min="8690" max="8690" width="60.85546875" style="894" customWidth="1"/>
    <col min="8691" max="8696" width="19.7109375" style="894" customWidth="1"/>
    <col min="8697" max="8945" width="11.42578125" style="894"/>
    <col min="8946" max="8946" width="60.85546875" style="894" customWidth="1"/>
    <col min="8947" max="8952" width="19.7109375" style="894" customWidth="1"/>
    <col min="8953" max="9201" width="11.42578125" style="894"/>
    <col min="9202" max="9202" width="60.85546875" style="894" customWidth="1"/>
    <col min="9203" max="9208" width="19.7109375" style="894" customWidth="1"/>
    <col min="9209" max="9457" width="11.42578125" style="894"/>
    <col min="9458" max="9458" width="60.85546875" style="894" customWidth="1"/>
    <col min="9459" max="9464" width="19.7109375" style="894" customWidth="1"/>
    <col min="9465" max="9713" width="11.42578125" style="894"/>
    <col min="9714" max="9714" width="60.85546875" style="894" customWidth="1"/>
    <col min="9715" max="9720" width="19.7109375" style="894" customWidth="1"/>
    <col min="9721" max="9969" width="11.42578125" style="894"/>
    <col min="9970" max="9970" width="60.85546875" style="894" customWidth="1"/>
    <col min="9971" max="9976" width="19.7109375" style="894" customWidth="1"/>
    <col min="9977" max="10225" width="11.42578125" style="894"/>
    <col min="10226" max="10226" width="60.85546875" style="894" customWidth="1"/>
    <col min="10227" max="10232" width="19.7109375" style="894" customWidth="1"/>
    <col min="10233" max="10481" width="11.42578125" style="894"/>
    <col min="10482" max="10482" width="60.85546875" style="894" customWidth="1"/>
    <col min="10483" max="10488" width="19.7109375" style="894" customWidth="1"/>
    <col min="10489" max="10737" width="11.42578125" style="894"/>
    <col min="10738" max="10738" width="60.85546875" style="894" customWidth="1"/>
    <col min="10739" max="10744" width="19.7109375" style="894" customWidth="1"/>
    <col min="10745" max="10993" width="11.42578125" style="894"/>
    <col min="10994" max="10994" width="60.85546875" style="894" customWidth="1"/>
    <col min="10995" max="11000" width="19.7109375" style="894" customWidth="1"/>
    <col min="11001" max="11249" width="11.42578125" style="894"/>
    <col min="11250" max="11250" width="60.85546875" style="894" customWidth="1"/>
    <col min="11251" max="11256" width="19.7109375" style="894" customWidth="1"/>
    <col min="11257" max="11505" width="11.42578125" style="894"/>
    <col min="11506" max="11506" width="60.85546875" style="894" customWidth="1"/>
    <col min="11507" max="11512" width="19.7109375" style="894" customWidth="1"/>
    <col min="11513" max="11761" width="11.42578125" style="894"/>
    <col min="11762" max="11762" width="60.85546875" style="894" customWidth="1"/>
    <col min="11763" max="11768" width="19.7109375" style="894" customWidth="1"/>
    <col min="11769" max="12017" width="11.42578125" style="894"/>
    <col min="12018" max="12018" width="60.85546875" style="894" customWidth="1"/>
    <col min="12019" max="12024" width="19.7109375" style="894" customWidth="1"/>
    <col min="12025" max="12273" width="11.42578125" style="894"/>
    <col min="12274" max="12274" width="60.85546875" style="894" customWidth="1"/>
    <col min="12275" max="12280" width="19.7109375" style="894" customWidth="1"/>
    <col min="12281" max="12529" width="11.42578125" style="894"/>
    <col min="12530" max="12530" width="60.85546875" style="894" customWidth="1"/>
    <col min="12531" max="12536" width="19.7109375" style="894" customWidth="1"/>
    <col min="12537" max="12785" width="11.42578125" style="894"/>
    <col min="12786" max="12786" width="60.85546875" style="894" customWidth="1"/>
    <col min="12787" max="12792" width="19.7109375" style="894" customWidth="1"/>
    <col min="12793" max="13041" width="11.42578125" style="894"/>
    <col min="13042" max="13042" width="60.85546875" style="894" customWidth="1"/>
    <col min="13043" max="13048" width="19.7109375" style="894" customWidth="1"/>
    <col min="13049" max="13297" width="11.42578125" style="894"/>
    <col min="13298" max="13298" width="60.85546875" style="894" customWidth="1"/>
    <col min="13299" max="13304" width="19.7109375" style="894" customWidth="1"/>
    <col min="13305" max="13553" width="11.42578125" style="894"/>
    <col min="13554" max="13554" width="60.85546875" style="894" customWidth="1"/>
    <col min="13555" max="13560" width="19.7109375" style="894" customWidth="1"/>
    <col min="13561" max="13809" width="11.42578125" style="894"/>
    <col min="13810" max="13810" width="60.85546875" style="894" customWidth="1"/>
    <col min="13811" max="13816" width="19.7109375" style="894" customWidth="1"/>
    <col min="13817" max="14065" width="11.42578125" style="894"/>
    <col min="14066" max="14066" width="60.85546875" style="894" customWidth="1"/>
    <col min="14067" max="14072" width="19.7109375" style="894" customWidth="1"/>
    <col min="14073" max="14321" width="11.42578125" style="894"/>
    <col min="14322" max="14322" width="60.85546875" style="894" customWidth="1"/>
    <col min="14323" max="14328" width="19.7109375" style="894" customWidth="1"/>
    <col min="14329" max="14577" width="11.42578125" style="894"/>
    <col min="14578" max="14578" width="60.85546875" style="894" customWidth="1"/>
    <col min="14579" max="14584" width="19.7109375" style="894" customWidth="1"/>
    <col min="14585" max="14833" width="11.42578125" style="894"/>
    <col min="14834" max="14834" width="60.85546875" style="894" customWidth="1"/>
    <col min="14835" max="14840" width="19.7109375" style="894" customWidth="1"/>
    <col min="14841" max="15089" width="11.42578125" style="894"/>
    <col min="15090" max="15090" width="60.85546875" style="894" customWidth="1"/>
    <col min="15091" max="15096" width="19.7109375" style="894" customWidth="1"/>
    <col min="15097" max="15345" width="11.42578125" style="894"/>
    <col min="15346" max="15346" width="60.85546875" style="894" customWidth="1"/>
    <col min="15347" max="15352" width="19.7109375" style="894" customWidth="1"/>
    <col min="15353" max="15601" width="11.42578125" style="894"/>
    <col min="15602" max="15602" width="60.85546875" style="894" customWidth="1"/>
    <col min="15603" max="15608" width="19.7109375" style="894" customWidth="1"/>
    <col min="15609" max="15857" width="11.42578125" style="894"/>
    <col min="15858" max="15858" width="60.85546875" style="894" customWidth="1"/>
    <col min="15859" max="15864" width="19.7109375" style="894" customWidth="1"/>
    <col min="15865" max="16113" width="11.42578125" style="894"/>
    <col min="16114" max="16114" width="60.85546875" style="894" customWidth="1"/>
    <col min="16115" max="16120" width="19.7109375" style="894" customWidth="1"/>
    <col min="16121" max="16384" width="11.42578125" style="894"/>
  </cols>
  <sheetData>
    <row r="1" spans="1:8" s="384" customFormat="1" ht="17.25" customHeight="1"/>
    <row r="2" spans="1:8" s="384" customFormat="1" ht="18.75" customHeight="1">
      <c r="A2" s="1619" t="s">
        <v>1022</v>
      </c>
      <c r="B2" s="1619"/>
      <c r="C2" s="1619"/>
      <c r="D2" s="1619"/>
      <c r="E2" s="1619"/>
      <c r="F2" s="1619"/>
      <c r="G2" s="1619"/>
    </row>
    <row r="3" spans="1:8" s="384" customFormat="1" ht="13.5" customHeight="1">
      <c r="A3" s="1619" t="s">
        <v>401</v>
      </c>
      <c r="B3" s="1619"/>
      <c r="C3" s="1619"/>
      <c r="D3" s="1619"/>
      <c r="E3" s="1619"/>
      <c r="F3" s="1619"/>
      <c r="G3" s="1619"/>
    </row>
    <row r="4" spans="1:8" s="385" customFormat="1" ht="15" customHeight="1">
      <c r="A4" s="1620" t="s">
        <v>279</v>
      </c>
      <c r="B4" s="1620"/>
      <c r="C4" s="1620"/>
      <c r="D4" s="1620"/>
      <c r="E4" s="1620"/>
      <c r="F4" s="1620"/>
      <c r="G4" s="1620"/>
    </row>
    <row r="5" spans="1:8" s="384" customFormat="1" ht="24.75" customHeight="1">
      <c r="A5" s="386"/>
      <c r="B5" s="386"/>
      <c r="C5" s="386"/>
      <c r="D5" s="386"/>
      <c r="E5" s="386"/>
      <c r="F5" s="386"/>
      <c r="G5" s="386"/>
    </row>
    <row r="6" spans="1:8" s="384" customFormat="1" ht="18" customHeight="1">
      <c r="A6" s="1621" t="s">
        <v>402</v>
      </c>
      <c r="B6" s="1621"/>
      <c r="C6" s="1621"/>
      <c r="D6" s="1621"/>
      <c r="E6" s="1621"/>
      <c r="F6" s="1621"/>
      <c r="G6" s="1621"/>
    </row>
    <row r="7" spans="1:8" ht="14.25" customHeight="1">
      <c r="A7" s="1706" t="s">
        <v>403</v>
      </c>
      <c r="B7" s="1706" t="s">
        <v>404</v>
      </c>
      <c r="C7" s="1706"/>
      <c r="D7" s="1706"/>
      <c r="E7" s="1706"/>
      <c r="F7" s="1706"/>
      <c r="G7" s="1706"/>
    </row>
    <row r="8" spans="1:8" ht="38.25" customHeight="1">
      <c r="A8" s="1706"/>
      <c r="B8" s="895" t="s">
        <v>405</v>
      </c>
      <c r="C8" s="895" t="s">
        <v>406</v>
      </c>
      <c r="D8" s="895" t="s">
        <v>407</v>
      </c>
      <c r="E8" s="895" t="s">
        <v>408</v>
      </c>
      <c r="F8" s="895" t="s">
        <v>409</v>
      </c>
      <c r="G8" s="895" t="s">
        <v>410</v>
      </c>
    </row>
    <row r="9" spans="1:8">
      <c r="A9" s="1706"/>
      <c r="B9" s="896" t="s">
        <v>411</v>
      </c>
      <c r="C9" s="896" t="s">
        <v>412</v>
      </c>
      <c r="D9" s="896" t="s">
        <v>413</v>
      </c>
      <c r="E9" s="896" t="s">
        <v>414</v>
      </c>
      <c r="F9" s="896" t="s">
        <v>415</v>
      </c>
      <c r="G9" s="896" t="s">
        <v>416</v>
      </c>
    </row>
    <row r="10" spans="1:8" ht="9.75" customHeight="1">
      <c r="A10" s="897"/>
      <c r="B10" s="897"/>
      <c r="C10" s="897"/>
      <c r="D10" s="897"/>
      <c r="E10" s="897"/>
      <c r="F10" s="897"/>
      <c r="G10" s="897"/>
    </row>
    <row r="11" spans="1:8">
      <c r="A11" s="898" t="s">
        <v>57</v>
      </c>
      <c r="B11" s="899"/>
      <c r="C11" s="899"/>
      <c r="D11" s="899"/>
      <c r="E11" s="899"/>
      <c r="F11" s="899"/>
      <c r="G11" s="900"/>
    </row>
    <row r="12" spans="1:8" ht="15.75" customHeight="1">
      <c r="A12" s="898" t="s">
        <v>58</v>
      </c>
      <c r="B12" s="899"/>
      <c r="C12" s="899"/>
      <c r="D12" s="899"/>
      <c r="E12" s="899"/>
      <c r="F12" s="899"/>
      <c r="G12" s="900"/>
    </row>
    <row r="13" spans="1:8">
      <c r="A13" s="898" t="s">
        <v>59</v>
      </c>
      <c r="B13" s="899"/>
      <c r="C13" s="899"/>
      <c r="D13" s="899"/>
      <c r="E13" s="899"/>
      <c r="F13" s="899"/>
      <c r="G13" s="900"/>
      <c r="H13" s="901"/>
    </row>
    <row r="14" spans="1:8">
      <c r="A14" s="898" t="s">
        <v>60</v>
      </c>
      <c r="B14" s="902"/>
      <c r="C14" s="899"/>
      <c r="D14" s="899"/>
      <c r="E14" s="899"/>
      <c r="F14" s="899"/>
      <c r="G14" s="900"/>
    </row>
    <row r="15" spans="1:8">
      <c r="A15" s="898" t="s">
        <v>61</v>
      </c>
      <c r="B15" s="902"/>
      <c r="C15" s="899"/>
      <c r="D15" s="899"/>
      <c r="E15" s="902"/>
      <c r="F15" s="899"/>
      <c r="G15" s="900"/>
    </row>
    <row r="16" spans="1:8">
      <c r="A16" s="898" t="s">
        <v>62</v>
      </c>
      <c r="B16" s="902"/>
      <c r="C16" s="899"/>
      <c r="D16" s="899"/>
      <c r="E16" s="902"/>
      <c r="F16" s="899"/>
      <c r="G16" s="900"/>
    </row>
    <row r="17" spans="1:9" s="903" customFormat="1" ht="27.75" customHeight="1">
      <c r="A17" s="898" t="s">
        <v>417</v>
      </c>
      <c r="B17" s="902"/>
      <c r="C17" s="899"/>
      <c r="D17" s="899"/>
      <c r="E17" s="899"/>
      <c r="F17" s="899"/>
      <c r="G17" s="900"/>
    </row>
    <row r="18" spans="1:9" ht="44.25" customHeight="1">
      <c r="A18" s="898" t="s">
        <v>418</v>
      </c>
      <c r="B18" s="902"/>
      <c r="C18" s="899"/>
      <c r="D18" s="899"/>
      <c r="E18" s="904"/>
      <c r="F18" s="899"/>
      <c r="G18" s="900"/>
      <c r="H18" s="901"/>
    </row>
    <row r="19" spans="1:9" ht="28.5" customHeight="1">
      <c r="A19" s="898" t="s">
        <v>124</v>
      </c>
      <c r="B19" s="905">
        <v>42297822385.350006</v>
      </c>
      <c r="C19" s="905">
        <v>-1298825264.27</v>
      </c>
      <c r="D19" s="905">
        <v>40998997121.080002</v>
      </c>
      <c r="E19" s="906">
        <v>35689641165.75</v>
      </c>
      <c r="F19" s="905">
        <f t="shared" ref="F19" si="0">E19</f>
        <v>35689641165.75</v>
      </c>
      <c r="G19" s="907">
        <f>F19-B19</f>
        <v>-6608181219.6000061</v>
      </c>
      <c r="H19" s="908"/>
    </row>
    <row r="20" spans="1:9" ht="21" customHeight="1">
      <c r="A20" s="898" t="s">
        <v>372</v>
      </c>
      <c r="B20" s="905"/>
      <c r="C20" s="905"/>
      <c r="D20" s="905"/>
      <c r="E20" s="906"/>
      <c r="F20" s="905"/>
      <c r="G20" s="907"/>
      <c r="H20" s="908"/>
    </row>
    <row r="21" spans="1:9" s="913" customFormat="1" ht="21.75" customHeight="1">
      <c r="A21" s="909" t="s">
        <v>221</v>
      </c>
      <c r="B21" s="910">
        <f>B11+B12+B13+B14+B15+B16+B17+B18+B19+B20</f>
        <v>42297822385.350006</v>
      </c>
      <c r="C21" s="910">
        <f>C11+C12+C13+C14+C15+C16+C17+C18+C19+C20</f>
        <v>-1298825264.27</v>
      </c>
      <c r="D21" s="910">
        <f>D11+D12+D13+D14+D15+D16+D17+D18+D19+D20</f>
        <v>40998997121.080002</v>
      </c>
      <c r="E21" s="910">
        <f>E11+E12+E13+E14+E15+E16+E17+E18+E19+E20</f>
        <v>35689641165.75</v>
      </c>
      <c r="F21" s="910">
        <f>F11+F12+F13+F14+F15+F16+F17+F18+F19+F20</f>
        <v>35689641165.75</v>
      </c>
      <c r="G21" s="1704">
        <f>SUM(G11:G20)</f>
        <v>-6608181219.6000061</v>
      </c>
      <c r="H21" s="911"/>
      <c r="I21" s="912"/>
    </row>
    <row r="22" spans="1:9" s="913" customFormat="1" ht="22.5" customHeight="1">
      <c r="B22" s="914"/>
      <c r="C22" s="915"/>
      <c r="D22" s="915"/>
      <c r="E22" s="1705" t="s">
        <v>419</v>
      </c>
      <c r="F22" s="1705"/>
      <c r="G22" s="1704"/>
      <c r="H22" s="912"/>
      <c r="I22" s="912"/>
    </row>
    <row r="23" spans="1:9" ht="12.75" customHeight="1">
      <c r="B23" s="908"/>
    </row>
    <row r="24" spans="1:9" ht="21" customHeight="1">
      <c r="A24" s="1706" t="s">
        <v>420</v>
      </c>
      <c r="B24" s="1707" t="s">
        <v>404</v>
      </c>
      <c r="C24" s="1707"/>
      <c r="D24" s="1707"/>
      <c r="E24" s="1707"/>
      <c r="F24" s="1707"/>
      <c r="G24" s="1707"/>
    </row>
    <row r="25" spans="1:9" ht="40.5" customHeight="1">
      <c r="A25" s="1706"/>
      <c r="B25" s="895" t="s">
        <v>405</v>
      </c>
      <c r="C25" s="895" t="s">
        <v>406</v>
      </c>
      <c r="D25" s="895" t="s">
        <v>407</v>
      </c>
      <c r="E25" s="895" t="s">
        <v>408</v>
      </c>
      <c r="F25" s="895" t="s">
        <v>409</v>
      </c>
      <c r="G25" s="895" t="s">
        <v>410</v>
      </c>
    </row>
    <row r="26" spans="1:9">
      <c r="A26" s="1706"/>
      <c r="B26" s="896" t="s">
        <v>411</v>
      </c>
      <c r="C26" s="896" t="s">
        <v>412</v>
      </c>
      <c r="D26" s="896" t="s">
        <v>413</v>
      </c>
      <c r="E26" s="896" t="s">
        <v>414</v>
      </c>
      <c r="F26" s="896" t="s">
        <v>415</v>
      </c>
      <c r="G26" s="896" t="s">
        <v>416</v>
      </c>
    </row>
    <row r="27" spans="1:9" ht="9.75" customHeight="1">
      <c r="A27" s="897"/>
      <c r="B27" s="897"/>
      <c r="C27" s="897"/>
      <c r="D27" s="897"/>
      <c r="E27" s="897"/>
      <c r="F27" s="897"/>
      <c r="G27" s="897"/>
    </row>
    <row r="28" spans="1:9" ht="25.5">
      <c r="A28" s="916" t="s">
        <v>421</v>
      </c>
      <c r="B28" s="917">
        <f>SUM(B29:B41)</f>
        <v>42297822385.350006</v>
      </c>
      <c r="C28" s="917">
        <f t="shared" ref="C28:G28" si="1">SUM(C29:C41)</f>
        <v>-1298825264.27</v>
      </c>
      <c r="D28" s="917">
        <f t="shared" si="1"/>
        <v>40998997121.080002</v>
      </c>
      <c r="E28" s="917">
        <f t="shared" si="1"/>
        <v>35689641165.75</v>
      </c>
      <c r="F28" s="917">
        <f t="shared" si="1"/>
        <v>35689641165.75</v>
      </c>
      <c r="G28" s="917">
        <f t="shared" si="1"/>
        <v>-6608181219.6000061</v>
      </c>
    </row>
    <row r="29" spans="1:9">
      <c r="A29" s="918" t="s">
        <v>57</v>
      </c>
      <c r="B29" s="919"/>
      <c r="C29" s="919"/>
      <c r="D29" s="919"/>
      <c r="E29" s="919"/>
      <c r="F29" s="919"/>
      <c r="G29" s="920"/>
    </row>
    <row r="30" spans="1:9">
      <c r="A30" s="918" t="s">
        <v>58</v>
      </c>
      <c r="B30" s="919"/>
      <c r="C30" s="919"/>
      <c r="D30" s="919"/>
      <c r="E30" s="919"/>
      <c r="F30" s="919"/>
      <c r="G30" s="920"/>
    </row>
    <row r="31" spans="1:9">
      <c r="A31" s="918" t="s">
        <v>59</v>
      </c>
      <c r="B31" s="919"/>
      <c r="C31" s="919"/>
      <c r="D31" s="919"/>
      <c r="E31" s="919"/>
      <c r="F31" s="919"/>
      <c r="G31" s="920"/>
    </row>
    <row r="32" spans="1:9">
      <c r="A32" s="918" t="s">
        <v>60</v>
      </c>
      <c r="B32" s="919"/>
      <c r="C32" s="919"/>
      <c r="D32" s="919"/>
      <c r="E32" s="919"/>
      <c r="F32" s="919"/>
      <c r="G32" s="920"/>
    </row>
    <row r="33" spans="1:10">
      <c r="A33" s="918" t="s">
        <v>61</v>
      </c>
      <c r="B33" s="919"/>
      <c r="C33" s="919"/>
      <c r="D33" s="919"/>
      <c r="E33" s="919"/>
      <c r="F33" s="919"/>
      <c r="G33" s="920"/>
    </row>
    <row r="34" spans="1:10">
      <c r="A34" s="918" t="s">
        <v>62</v>
      </c>
      <c r="B34" s="919"/>
      <c r="C34" s="919"/>
      <c r="D34" s="919"/>
      <c r="E34" s="919"/>
      <c r="F34" s="919"/>
      <c r="G34" s="920"/>
    </row>
    <row r="35" spans="1:10" ht="38.25">
      <c r="A35" s="918" t="s">
        <v>418</v>
      </c>
      <c r="B35" s="919"/>
      <c r="C35" s="919"/>
      <c r="D35" s="919"/>
      <c r="E35" s="919"/>
      <c r="F35" s="919"/>
      <c r="G35" s="920"/>
      <c r="H35" s="901"/>
      <c r="I35" s="901"/>
      <c r="J35" s="901"/>
    </row>
    <row r="36" spans="1:10" ht="36" customHeight="1">
      <c r="A36" s="918" t="s">
        <v>124</v>
      </c>
      <c r="B36" s="919"/>
      <c r="C36" s="919"/>
      <c r="D36" s="919"/>
      <c r="E36" s="919"/>
      <c r="F36" s="919">
        <f t="shared" ref="F36" si="2">E36</f>
        <v>0</v>
      </c>
      <c r="G36" s="920">
        <f t="shared" ref="G36" si="3">F36-B36</f>
        <v>0</v>
      </c>
    </row>
    <row r="37" spans="1:10" ht="53.25" customHeight="1">
      <c r="A37" s="916" t="s">
        <v>422</v>
      </c>
      <c r="B37" s="917"/>
      <c r="C37" s="917"/>
      <c r="D37" s="917"/>
      <c r="E37" s="917"/>
      <c r="F37" s="917"/>
      <c r="G37" s="917"/>
    </row>
    <row r="38" spans="1:10">
      <c r="A38" s="918" t="s">
        <v>58</v>
      </c>
      <c r="B38" s="919"/>
      <c r="C38" s="919"/>
      <c r="D38" s="919"/>
      <c r="E38" s="919"/>
      <c r="F38" s="919"/>
      <c r="G38" s="920"/>
    </row>
    <row r="39" spans="1:10">
      <c r="A39" s="918" t="s">
        <v>61</v>
      </c>
      <c r="B39" s="919"/>
      <c r="C39" s="919"/>
      <c r="D39" s="919"/>
      <c r="E39" s="919"/>
      <c r="F39" s="919"/>
      <c r="G39" s="920"/>
    </row>
    <row r="40" spans="1:10" ht="25.5">
      <c r="A40" s="918" t="s">
        <v>417</v>
      </c>
      <c r="B40" s="919"/>
      <c r="C40" s="919"/>
      <c r="D40" s="919"/>
      <c r="E40" s="919"/>
      <c r="F40" s="919"/>
      <c r="G40" s="920"/>
      <c r="I40" s="921"/>
    </row>
    <row r="41" spans="1:10" ht="25.5">
      <c r="A41" s="918" t="s">
        <v>124</v>
      </c>
      <c r="B41" s="919">
        <f>B19</f>
        <v>42297822385.350006</v>
      </c>
      <c r="C41" s="919">
        <f t="shared" ref="C41:E41" si="4">C19</f>
        <v>-1298825264.27</v>
      </c>
      <c r="D41" s="919">
        <f t="shared" si="4"/>
        <v>40998997121.080002</v>
      </c>
      <c r="E41" s="919">
        <f t="shared" si="4"/>
        <v>35689641165.75</v>
      </c>
      <c r="F41" s="919">
        <f>E41</f>
        <v>35689641165.75</v>
      </c>
      <c r="G41" s="920">
        <f t="shared" ref="G41" si="5">F41-B41</f>
        <v>-6608181219.6000061</v>
      </c>
    </row>
    <row r="42" spans="1:10">
      <c r="A42" s="916" t="s">
        <v>372</v>
      </c>
      <c r="B42" s="917"/>
      <c r="C42" s="917"/>
      <c r="D42" s="917"/>
      <c r="E42" s="917"/>
      <c r="F42" s="917"/>
      <c r="G42" s="917"/>
    </row>
    <row r="43" spans="1:10">
      <c r="A43" s="918" t="s">
        <v>372</v>
      </c>
      <c r="B43" s="919"/>
      <c r="C43" s="919"/>
      <c r="D43" s="919"/>
      <c r="E43" s="919"/>
      <c r="F43" s="919"/>
      <c r="G43" s="920"/>
      <c r="H43" s="901"/>
      <c r="I43" s="901"/>
      <c r="J43" s="901"/>
    </row>
    <row r="44" spans="1:10" s="913" customFormat="1" ht="21" customHeight="1">
      <c r="A44" s="909" t="s">
        <v>352</v>
      </c>
      <c r="B44" s="922">
        <f>B42+B37+B28</f>
        <v>42297822385.350006</v>
      </c>
      <c r="C44" s="922">
        <f>C42+C37+C28</f>
        <v>-1298825264.27</v>
      </c>
      <c r="D44" s="922">
        <f>D42+D37+D28</f>
        <v>40998997121.080002</v>
      </c>
      <c r="E44" s="922">
        <f>E42+E37+E28</f>
        <v>35689641165.75</v>
      </c>
      <c r="F44" s="922">
        <f>F42+F37+F28</f>
        <v>35689641165.75</v>
      </c>
      <c r="G44" s="1708">
        <f>G28+G37+G42</f>
        <v>-6608181219.6000061</v>
      </c>
    </row>
    <row r="45" spans="1:10" ht="26.25" customHeight="1">
      <c r="B45" s="923"/>
      <c r="C45" s="923"/>
      <c r="D45" s="923"/>
      <c r="E45" s="1709" t="s">
        <v>419</v>
      </c>
      <c r="F45" s="1709"/>
      <c r="G45" s="1708"/>
    </row>
    <row r="46" spans="1:10" ht="17.25" customHeight="1"/>
    <row r="47" spans="1:10" ht="28.5" customHeight="1">
      <c r="A47" s="1700"/>
      <c r="B47" s="1700"/>
      <c r="C47" s="1700"/>
      <c r="D47" s="1700"/>
      <c r="E47" s="1700"/>
      <c r="F47" s="1700"/>
      <c r="G47" s="1700"/>
    </row>
    <row r="48" spans="1:10">
      <c r="A48" s="1701"/>
      <c r="B48" s="1701"/>
      <c r="C48" s="1701"/>
      <c r="D48" s="1701"/>
      <c r="E48" s="1701"/>
      <c r="F48" s="1701"/>
      <c r="G48" s="1701"/>
      <c r="I48" s="924"/>
    </row>
    <row r="49" spans="1:7">
      <c r="A49" s="925"/>
      <c r="E49" s="901"/>
      <c r="G49" s="926"/>
    </row>
    <row r="50" spans="1:7">
      <c r="A50" s="1702"/>
      <c r="B50" s="1703"/>
      <c r="C50" s="1703"/>
      <c r="D50" s="1703"/>
      <c r="E50" s="1703"/>
      <c r="F50" s="1703"/>
      <c r="G50" s="1703"/>
    </row>
    <row r="51" spans="1:7">
      <c r="D51" s="921"/>
    </row>
    <row r="52" spans="1:7">
      <c r="F52" s="921"/>
    </row>
    <row r="53" spans="1:7">
      <c r="F53" s="921"/>
    </row>
  </sheetData>
  <mergeCells count="15">
    <mergeCell ref="A2:G2"/>
    <mergeCell ref="A3:G3"/>
    <mergeCell ref="A4:G4"/>
    <mergeCell ref="A6:G6"/>
    <mergeCell ref="A7:A9"/>
    <mergeCell ref="B7:G7"/>
    <mergeCell ref="A47:G47"/>
    <mergeCell ref="A48:G48"/>
    <mergeCell ref="A50:G50"/>
    <mergeCell ref="G21:G22"/>
    <mergeCell ref="E22:F22"/>
    <mergeCell ref="A24:A26"/>
    <mergeCell ref="B24:G24"/>
    <mergeCell ref="G44:G45"/>
    <mergeCell ref="E45:F45"/>
  </mergeCells>
  <printOptions horizontalCentered="1"/>
  <pageMargins left="0.70866141732283472" right="0.70866141732283472" top="0.74803149606299213" bottom="0.74803149606299213" header="0.31496062992125984" footer="0.31496062992125984"/>
  <pageSetup scale="64"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dimension ref="A1:L1169"/>
  <sheetViews>
    <sheetView workbookViewId="0">
      <selection activeCell="F1147" sqref="F1147"/>
    </sheetView>
  </sheetViews>
  <sheetFormatPr baseColWidth="10" defaultRowHeight="12.75"/>
  <cols>
    <col min="1" max="16384" width="11.42578125" style="422"/>
  </cols>
  <sheetData>
    <row r="1" spans="1:12" ht="15">
      <c r="A1" s="421" t="s">
        <v>504</v>
      </c>
    </row>
    <row r="2" spans="1:12" ht="15">
      <c r="A2" s="423" t="s">
        <v>424</v>
      </c>
    </row>
    <row r="3" spans="1:12" ht="15">
      <c r="A3" s="421" t="s">
        <v>1023</v>
      </c>
    </row>
    <row r="4" spans="1:12" ht="15">
      <c r="A4" s="423" t="s">
        <v>506</v>
      </c>
    </row>
    <row r="10" spans="1:12">
      <c r="A10" s="414" t="s">
        <v>425</v>
      </c>
      <c r="B10" s="414" t="s">
        <v>426</v>
      </c>
      <c r="F10" s="413" t="s">
        <v>427</v>
      </c>
      <c r="G10" s="413" t="s">
        <v>428</v>
      </c>
      <c r="H10" s="413" t="s">
        <v>429</v>
      </c>
      <c r="I10" s="413" t="s">
        <v>430</v>
      </c>
      <c r="J10" s="413" t="s">
        <v>513</v>
      </c>
      <c r="K10" s="413" t="s">
        <v>431</v>
      </c>
      <c r="L10" s="413" t="s">
        <v>432</v>
      </c>
    </row>
    <row r="11" spans="1:12">
      <c r="F11" s="415" t="s">
        <v>507</v>
      </c>
      <c r="G11" s="415" t="s">
        <v>433</v>
      </c>
      <c r="H11" s="415" t="s">
        <v>436</v>
      </c>
      <c r="I11" s="415" t="s">
        <v>508</v>
      </c>
      <c r="J11" s="415" t="s">
        <v>1024</v>
      </c>
      <c r="K11" s="415" t="s">
        <v>518</v>
      </c>
      <c r="L11" s="415" t="s">
        <v>1025</v>
      </c>
    </row>
    <row r="12" spans="1:12">
      <c r="G12" s="415" t="s">
        <v>435</v>
      </c>
    </row>
    <row r="13" spans="1:12">
      <c r="A13" s="927" t="s">
        <v>535</v>
      </c>
    </row>
    <row r="15" spans="1:12">
      <c r="A15" s="431" t="s">
        <v>536</v>
      </c>
      <c r="B15" s="431" t="s">
        <v>537</v>
      </c>
    </row>
    <row r="17" spans="1:12">
      <c r="A17" s="416" t="s">
        <v>438</v>
      </c>
      <c r="B17" s="416" t="s">
        <v>439</v>
      </c>
      <c r="F17" s="417">
        <v>203174940.06999999</v>
      </c>
      <c r="G17" s="417">
        <v>-6894753.8800000008</v>
      </c>
      <c r="H17" s="417">
        <v>196280186.19</v>
      </c>
      <c r="I17" s="417">
        <v>196280186.19</v>
      </c>
      <c r="J17" s="424">
        <v>196280186.19</v>
      </c>
      <c r="K17" s="417">
        <v>196280186.19</v>
      </c>
      <c r="L17" s="417">
        <v>0</v>
      </c>
    </row>
    <row r="18" spans="1:12">
      <c r="A18" s="418">
        <v>1</v>
      </c>
      <c r="B18" s="419" t="s">
        <v>440</v>
      </c>
      <c r="F18" s="420">
        <v>62887934.329999998</v>
      </c>
      <c r="G18" s="420">
        <v>-81549.53</v>
      </c>
      <c r="H18" s="420">
        <v>62806384.799999997</v>
      </c>
      <c r="I18" s="420">
        <v>62806384.799999997</v>
      </c>
      <c r="J18" s="420">
        <v>62806384.799999997</v>
      </c>
      <c r="K18" s="420">
        <v>62806384.799999997</v>
      </c>
      <c r="L18" s="420">
        <v>0</v>
      </c>
    </row>
    <row r="19" spans="1:12">
      <c r="A19" s="418">
        <v>2</v>
      </c>
      <c r="B19" s="419" t="s">
        <v>441</v>
      </c>
      <c r="F19" s="420">
        <v>2779714</v>
      </c>
      <c r="G19" s="420">
        <v>-324204.5</v>
      </c>
      <c r="H19" s="420">
        <v>2455509.5</v>
      </c>
      <c r="I19" s="420">
        <v>2455509.5</v>
      </c>
      <c r="J19" s="420">
        <v>2455509.5</v>
      </c>
      <c r="K19" s="420">
        <v>2455509.5</v>
      </c>
      <c r="L19" s="420">
        <v>0</v>
      </c>
    </row>
    <row r="20" spans="1:12">
      <c r="A20" s="418">
        <v>3</v>
      </c>
      <c r="B20" s="419" t="s">
        <v>442</v>
      </c>
      <c r="F20" s="420">
        <v>19215063</v>
      </c>
      <c r="G20" s="420">
        <v>-884215.3</v>
      </c>
      <c r="H20" s="420">
        <v>18330847.699999999</v>
      </c>
      <c r="I20" s="420">
        <v>18330847.699999999</v>
      </c>
      <c r="J20" s="420">
        <v>18330847.699999999</v>
      </c>
      <c r="K20" s="420">
        <v>18330847.699999999</v>
      </c>
      <c r="L20" s="420">
        <v>0</v>
      </c>
    </row>
    <row r="21" spans="1:12">
      <c r="A21" s="418">
        <v>4</v>
      </c>
      <c r="B21" s="419" t="s">
        <v>443</v>
      </c>
      <c r="F21" s="420">
        <v>6737064</v>
      </c>
      <c r="G21" s="420">
        <v>1340160.27</v>
      </c>
      <c r="H21" s="420">
        <v>8077224.2699999996</v>
      </c>
      <c r="I21" s="420">
        <v>8077224.2699999996</v>
      </c>
      <c r="J21" s="420">
        <v>8077224.2699999996</v>
      </c>
      <c r="K21" s="420">
        <v>8077224.2699999996</v>
      </c>
      <c r="L21" s="420">
        <v>0</v>
      </c>
    </row>
    <row r="22" spans="1:12">
      <c r="A22" s="418">
        <v>5</v>
      </c>
      <c r="B22" s="419" t="s">
        <v>444</v>
      </c>
      <c r="F22" s="420">
        <v>69926856.099999994</v>
      </c>
      <c r="G22" s="420">
        <v>3581647.6</v>
      </c>
      <c r="H22" s="420">
        <v>73508503.700000003</v>
      </c>
      <c r="I22" s="420">
        <v>73508503.700000003</v>
      </c>
      <c r="J22" s="420">
        <v>73508503.700000003</v>
      </c>
      <c r="K22" s="420">
        <v>73508503.700000003</v>
      </c>
      <c r="L22" s="420">
        <v>0</v>
      </c>
    </row>
    <row r="23" spans="1:12">
      <c r="A23" s="418">
        <v>6</v>
      </c>
      <c r="B23" s="419" t="s">
        <v>445</v>
      </c>
      <c r="F23" s="420">
        <v>1242720</v>
      </c>
      <c r="G23" s="420">
        <v>-376390.95</v>
      </c>
      <c r="H23" s="420">
        <v>866329.05</v>
      </c>
      <c r="I23" s="420">
        <v>866329.05</v>
      </c>
      <c r="J23" s="420">
        <v>866329.05</v>
      </c>
      <c r="K23" s="420">
        <v>866329.05</v>
      </c>
      <c r="L23" s="420">
        <v>0</v>
      </c>
    </row>
    <row r="24" spans="1:12">
      <c r="A24" s="418">
        <v>7</v>
      </c>
      <c r="B24" s="419" t="s">
        <v>446</v>
      </c>
      <c r="F24" s="420">
        <v>40385588.640000001</v>
      </c>
      <c r="G24" s="420">
        <v>-10150201.470000001</v>
      </c>
      <c r="H24" s="420">
        <v>30235387.170000002</v>
      </c>
      <c r="I24" s="420">
        <v>30235387.170000002</v>
      </c>
      <c r="J24" s="420">
        <v>30235387.170000002</v>
      </c>
      <c r="K24" s="420">
        <v>30235387.170000002</v>
      </c>
      <c r="L24" s="420">
        <v>0</v>
      </c>
    </row>
    <row r="26" spans="1:12">
      <c r="A26" s="416" t="s">
        <v>435</v>
      </c>
      <c r="B26" s="416" t="s">
        <v>447</v>
      </c>
      <c r="F26" s="417">
        <v>11312070.060000001</v>
      </c>
      <c r="G26" s="417">
        <v>-613843.61</v>
      </c>
      <c r="H26" s="417">
        <v>10698226.449999999</v>
      </c>
      <c r="I26" s="417">
        <v>10698226.449999999</v>
      </c>
      <c r="J26" s="424">
        <v>10698226.449999999</v>
      </c>
      <c r="K26" s="417">
        <v>10686699.369999999</v>
      </c>
      <c r="L26" s="417">
        <v>0</v>
      </c>
    </row>
    <row r="27" spans="1:12">
      <c r="A27" s="418">
        <v>1</v>
      </c>
      <c r="B27" s="419" t="s">
        <v>448</v>
      </c>
      <c r="F27" s="420">
        <v>2554719.35</v>
      </c>
      <c r="G27" s="420">
        <v>50546.46</v>
      </c>
      <c r="H27" s="420">
        <v>2605265.81</v>
      </c>
      <c r="I27" s="420">
        <v>2605265.81</v>
      </c>
      <c r="J27" s="420">
        <v>2605265.81</v>
      </c>
      <c r="K27" s="420">
        <v>2593738.73</v>
      </c>
      <c r="L27" s="420">
        <v>0</v>
      </c>
    </row>
    <row r="28" spans="1:12">
      <c r="A28" s="418">
        <v>2</v>
      </c>
      <c r="B28" s="419" t="s">
        <v>449</v>
      </c>
      <c r="F28" s="420">
        <v>723208.08</v>
      </c>
      <c r="G28" s="420">
        <v>-86329.33</v>
      </c>
      <c r="H28" s="420">
        <v>636878.75</v>
      </c>
      <c r="I28" s="420">
        <v>636878.75</v>
      </c>
      <c r="J28" s="420">
        <v>636878.75</v>
      </c>
      <c r="K28" s="420">
        <v>636878.75</v>
      </c>
      <c r="L28" s="420">
        <v>0</v>
      </c>
    </row>
    <row r="29" spans="1:12">
      <c r="A29" s="418">
        <v>4</v>
      </c>
      <c r="B29" s="419" t="s">
        <v>451</v>
      </c>
      <c r="F29" s="420">
        <v>164996</v>
      </c>
      <c r="G29" s="420">
        <v>32133.53</v>
      </c>
      <c r="H29" s="420">
        <v>197129.53</v>
      </c>
      <c r="I29" s="420">
        <v>197129.53</v>
      </c>
      <c r="J29" s="420">
        <v>197129.53</v>
      </c>
      <c r="K29" s="420">
        <v>197129.53</v>
      </c>
      <c r="L29" s="420">
        <v>0</v>
      </c>
    </row>
    <row r="30" spans="1:12">
      <c r="A30" s="418">
        <v>5</v>
      </c>
      <c r="B30" s="419" t="s">
        <v>452</v>
      </c>
      <c r="F30" s="420">
        <v>0</v>
      </c>
      <c r="G30" s="420">
        <v>41335.85</v>
      </c>
      <c r="H30" s="420">
        <v>41335.85</v>
      </c>
      <c r="I30" s="420">
        <v>41335.85</v>
      </c>
      <c r="J30" s="420">
        <v>41335.85</v>
      </c>
      <c r="K30" s="420">
        <v>41335.85</v>
      </c>
      <c r="L30" s="420">
        <v>0</v>
      </c>
    </row>
    <row r="31" spans="1:12">
      <c r="A31" s="418">
        <v>6</v>
      </c>
      <c r="B31" s="419" t="s">
        <v>453</v>
      </c>
      <c r="F31" s="420">
        <v>5043246.63</v>
      </c>
      <c r="G31" s="420">
        <v>-724983.07</v>
      </c>
      <c r="H31" s="420">
        <v>4318263.5599999996</v>
      </c>
      <c r="I31" s="420">
        <v>4318263.5599999996</v>
      </c>
      <c r="J31" s="420">
        <v>4318263.5599999996</v>
      </c>
      <c r="K31" s="420">
        <v>4318263.5599999996</v>
      </c>
      <c r="L31" s="420">
        <v>0</v>
      </c>
    </row>
    <row r="32" spans="1:12">
      <c r="A32" s="418">
        <v>7</v>
      </c>
      <c r="B32" s="419" t="s">
        <v>454</v>
      </c>
      <c r="F32" s="420">
        <v>860000</v>
      </c>
      <c r="G32" s="420">
        <v>217134.94</v>
      </c>
      <c r="H32" s="420">
        <v>1077134.94</v>
      </c>
      <c r="I32" s="420">
        <v>1077134.94</v>
      </c>
      <c r="J32" s="420">
        <v>1077134.94</v>
      </c>
      <c r="K32" s="420">
        <v>1077134.94</v>
      </c>
      <c r="L32" s="420">
        <v>0</v>
      </c>
    </row>
    <row r="33" spans="1:12">
      <c r="A33" s="418">
        <v>9</v>
      </c>
      <c r="B33" s="419" t="s">
        <v>456</v>
      </c>
      <c r="F33" s="420">
        <v>1965900</v>
      </c>
      <c r="G33" s="420">
        <v>-143681.99</v>
      </c>
      <c r="H33" s="420">
        <v>1822218.01</v>
      </c>
      <c r="I33" s="420">
        <v>1822218.01</v>
      </c>
      <c r="J33" s="420">
        <v>1822218.01</v>
      </c>
      <c r="K33" s="420">
        <v>1822218.01</v>
      </c>
      <c r="L33" s="420">
        <v>0</v>
      </c>
    </row>
    <row r="35" spans="1:12">
      <c r="A35" s="416" t="s">
        <v>457</v>
      </c>
      <c r="B35" s="416" t="s">
        <v>458</v>
      </c>
      <c r="F35" s="417">
        <v>16741799.880000001</v>
      </c>
      <c r="G35" s="417">
        <v>8266875.0899999999</v>
      </c>
      <c r="H35" s="417">
        <v>25008674.969999999</v>
      </c>
      <c r="I35" s="417">
        <v>25008674.969999999</v>
      </c>
      <c r="J35" s="424">
        <v>25008674.969999999</v>
      </c>
      <c r="K35" s="417">
        <v>25008674.969999999</v>
      </c>
      <c r="L35" s="417">
        <v>0</v>
      </c>
    </row>
    <row r="36" spans="1:12">
      <c r="A36" s="418">
        <v>1</v>
      </c>
      <c r="B36" s="419" t="s">
        <v>459</v>
      </c>
      <c r="F36" s="420">
        <v>1310105</v>
      </c>
      <c r="G36" s="420">
        <v>-242157.28</v>
      </c>
      <c r="H36" s="420">
        <v>1067947.72</v>
      </c>
      <c r="I36" s="420">
        <v>1067947.72</v>
      </c>
      <c r="J36" s="420">
        <v>1067947.72</v>
      </c>
      <c r="K36" s="420">
        <v>1067947.72</v>
      </c>
      <c r="L36" s="420">
        <v>0</v>
      </c>
    </row>
    <row r="37" spans="1:12">
      <c r="A37" s="418">
        <v>2</v>
      </c>
      <c r="B37" s="419" t="s">
        <v>460</v>
      </c>
      <c r="F37" s="420">
        <v>362690.1</v>
      </c>
      <c r="G37" s="420">
        <v>-40126.449999999997</v>
      </c>
      <c r="H37" s="420">
        <v>322563.65000000002</v>
      </c>
      <c r="I37" s="420">
        <v>322563.65000000002</v>
      </c>
      <c r="J37" s="420">
        <v>322563.65000000002</v>
      </c>
      <c r="K37" s="420">
        <v>322563.65000000002</v>
      </c>
      <c r="L37" s="420">
        <v>0</v>
      </c>
    </row>
    <row r="38" spans="1:12">
      <c r="A38" s="418">
        <v>3</v>
      </c>
      <c r="B38" s="419" t="s">
        <v>461</v>
      </c>
      <c r="F38" s="420">
        <v>1033450</v>
      </c>
      <c r="G38" s="420">
        <v>-76590</v>
      </c>
      <c r="H38" s="420">
        <v>956860</v>
      </c>
      <c r="I38" s="420">
        <v>956860</v>
      </c>
      <c r="J38" s="420">
        <v>956860</v>
      </c>
      <c r="K38" s="420">
        <v>956860</v>
      </c>
      <c r="L38" s="420">
        <v>0</v>
      </c>
    </row>
    <row r="39" spans="1:12">
      <c r="A39" s="418">
        <v>4</v>
      </c>
      <c r="B39" s="419" t="s">
        <v>462</v>
      </c>
      <c r="F39" s="420">
        <v>435323.02</v>
      </c>
      <c r="G39" s="420">
        <v>54698.41</v>
      </c>
      <c r="H39" s="420">
        <v>490021.43</v>
      </c>
      <c r="I39" s="420">
        <v>490021.43</v>
      </c>
      <c r="J39" s="420">
        <v>490021.43</v>
      </c>
      <c r="K39" s="420">
        <v>490021.43</v>
      </c>
      <c r="L39" s="420">
        <v>0</v>
      </c>
    </row>
    <row r="40" spans="1:12">
      <c r="A40" s="418">
        <v>5</v>
      </c>
      <c r="B40" s="419" t="s">
        <v>463</v>
      </c>
      <c r="F40" s="420">
        <v>838680</v>
      </c>
      <c r="G40" s="420">
        <v>-243462.86</v>
      </c>
      <c r="H40" s="420">
        <v>595217.14</v>
      </c>
      <c r="I40" s="420">
        <v>595217.14</v>
      </c>
      <c r="J40" s="420">
        <v>595217.14</v>
      </c>
      <c r="K40" s="420">
        <v>595217.14</v>
      </c>
      <c r="L40" s="420">
        <v>0</v>
      </c>
    </row>
    <row r="41" spans="1:12">
      <c r="A41" s="418">
        <v>6</v>
      </c>
      <c r="B41" s="419" t="s">
        <v>464</v>
      </c>
      <c r="F41" s="420">
        <v>359660</v>
      </c>
      <c r="G41" s="420">
        <v>-14457.64</v>
      </c>
      <c r="H41" s="420">
        <v>345202.36</v>
      </c>
      <c r="I41" s="420">
        <v>345202.36</v>
      </c>
      <c r="J41" s="420">
        <v>345202.36</v>
      </c>
      <c r="K41" s="420">
        <v>345202.36</v>
      </c>
      <c r="L41" s="420">
        <v>0</v>
      </c>
    </row>
    <row r="42" spans="1:12">
      <c r="A42" s="418">
        <v>7</v>
      </c>
      <c r="B42" s="419" t="s">
        <v>465</v>
      </c>
      <c r="F42" s="420">
        <v>3916103.34</v>
      </c>
      <c r="G42" s="420">
        <v>-1221873.6399999999</v>
      </c>
      <c r="H42" s="420">
        <v>2694229.7</v>
      </c>
      <c r="I42" s="420">
        <v>2694229.7</v>
      </c>
      <c r="J42" s="420">
        <v>2694229.7</v>
      </c>
      <c r="K42" s="420">
        <v>2694229.7</v>
      </c>
      <c r="L42" s="420">
        <v>0</v>
      </c>
    </row>
    <row r="43" spans="1:12">
      <c r="A43" s="418">
        <v>8</v>
      </c>
      <c r="B43" s="419" t="s">
        <v>466</v>
      </c>
      <c r="F43" s="420">
        <v>4172340.64</v>
      </c>
      <c r="G43" s="420">
        <v>10886558.51</v>
      </c>
      <c r="H43" s="420">
        <v>15058899.15</v>
      </c>
      <c r="I43" s="420">
        <v>15058899.15</v>
      </c>
      <c r="J43" s="420">
        <v>15058899.15</v>
      </c>
      <c r="K43" s="420">
        <v>15058899.15</v>
      </c>
      <c r="L43" s="420">
        <v>0</v>
      </c>
    </row>
    <row r="44" spans="1:12">
      <c r="A44" s="418">
        <v>9</v>
      </c>
      <c r="B44" s="419" t="s">
        <v>467</v>
      </c>
      <c r="F44" s="420">
        <v>4313447.78</v>
      </c>
      <c r="G44" s="420">
        <v>-835713.96</v>
      </c>
      <c r="H44" s="420">
        <v>3477733.82</v>
      </c>
      <c r="I44" s="420">
        <v>3477733.82</v>
      </c>
      <c r="J44" s="420">
        <v>3477733.82</v>
      </c>
      <c r="K44" s="420">
        <v>3477733.82</v>
      </c>
      <c r="L44" s="420">
        <v>0</v>
      </c>
    </row>
    <row r="46" spans="1:12">
      <c r="A46" s="416" t="s">
        <v>468</v>
      </c>
      <c r="B46" s="416" t="s">
        <v>469</v>
      </c>
      <c r="F46" s="417">
        <v>11870600</v>
      </c>
      <c r="G46" s="417">
        <v>-697383.05</v>
      </c>
      <c r="H46" s="417">
        <v>11173216.949999999</v>
      </c>
      <c r="I46" s="417">
        <v>11173216.949999999</v>
      </c>
      <c r="J46" s="424">
        <v>11173216.949999999</v>
      </c>
      <c r="K46" s="417">
        <v>11173216.949999999</v>
      </c>
      <c r="L46" s="417">
        <v>0</v>
      </c>
    </row>
    <row r="47" spans="1:12">
      <c r="A47" s="418">
        <v>1</v>
      </c>
      <c r="B47" s="419" t="s">
        <v>470</v>
      </c>
      <c r="F47" s="420">
        <v>0</v>
      </c>
      <c r="G47" s="420">
        <v>0</v>
      </c>
      <c r="H47" s="420">
        <v>0</v>
      </c>
      <c r="I47" s="420">
        <v>0</v>
      </c>
      <c r="J47" s="420">
        <v>0</v>
      </c>
      <c r="K47" s="420">
        <v>0</v>
      </c>
      <c r="L47" s="420">
        <v>0</v>
      </c>
    </row>
    <row r="48" spans="1:12">
      <c r="A48" s="418">
        <v>4</v>
      </c>
      <c r="B48" s="419" t="s">
        <v>473</v>
      </c>
      <c r="F48" s="420">
        <v>500000</v>
      </c>
      <c r="G48" s="420">
        <v>-375000</v>
      </c>
      <c r="H48" s="420">
        <v>125000</v>
      </c>
      <c r="I48" s="420">
        <v>125000</v>
      </c>
      <c r="J48" s="420">
        <v>125000</v>
      </c>
      <c r="K48" s="420">
        <v>125000</v>
      </c>
      <c r="L48" s="420">
        <v>0</v>
      </c>
    </row>
    <row r="49" spans="1:12">
      <c r="A49" s="418">
        <v>5</v>
      </c>
      <c r="B49" s="419" t="s">
        <v>474</v>
      </c>
      <c r="F49" s="420">
        <v>11370600</v>
      </c>
      <c r="G49" s="420">
        <v>-322383.05</v>
      </c>
      <c r="H49" s="420">
        <v>11048216.949999999</v>
      </c>
      <c r="I49" s="420">
        <v>11048216.949999999</v>
      </c>
      <c r="J49" s="420">
        <v>11048216.949999999</v>
      </c>
      <c r="K49" s="420">
        <v>11048216.949999999</v>
      </c>
      <c r="L49" s="420">
        <v>0</v>
      </c>
    </row>
    <row r="51" spans="1:12">
      <c r="A51" s="416" t="s">
        <v>477</v>
      </c>
      <c r="B51" s="416" t="s">
        <v>478</v>
      </c>
      <c r="F51" s="417">
        <v>0</v>
      </c>
      <c r="G51" s="417">
        <v>321173.98</v>
      </c>
      <c r="H51" s="417">
        <v>321173.98</v>
      </c>
      <c r="I51" s="417">
        <v>321173.98</v>
      </c>
      <c r="J51" s="424">
        <v>321173.98</v>
      </c>
      <c r="K51" s="417">
        <v>321173.98</v>
      </c>
      <c r="L51" s="417">
        <v>0</v>
      </c>
    </row>
    <row r="52" spans="1:12">
      <c r="A52" s="418">
        <v>1</v>
      </c>
      <c r="B52" s="419" t="s">
        <v>479</v>
      </c>
      <c r="F52" s="420">
        <v>0</v>
      </c>
      <c r="G52" s="420">
        <v>84667.33</v>
      </c>
      <c r="H52" s="420">
        <v>84667.33</v>
      </c>
      <c r="I52" s="420">
        <v>84667.33</v>
      </c>
      <c r="J52" s="420">
        <v>84667.33</v>
      </c>
      <c r="K52" s="420">
        <v>84667.33</v>
      </c>
      <c r="L52" s="420">
        <v>0</v>
      </c>
    </row>
    <row r="53" spans="1:12">
      <c r="A53" s="418">
        <v>6</v>
      </c>
      <c r="B53" s="419" t="s">
        <v>484</v>
      </c>
      <c r="F53" s="420">
        <v>0</v>
      </c>
      <c r="G53" s="420">
        <v>236506.65</v>
      </c>
      <c r="H53" s="420">
        <v>236506.65</v>
      </c>
      <c r="I53" s="420">
        <v>236506.65</v>
      </c>
      <c r="J53" s="420">
        <v>236506.65</v>
      </c>
      <c r="K53" s="420">
        <v>236506.65</v>
      </c>
      <c r="L53" s="420">
        <v>0</v>
      </c>
    </row>
    <row r="54" spans="1:12">
      <c r="A54" s="418">
        <v>9</v>
      </c>
      <c r="B54" s="419" t="s">
        <v>486</v>
      </c>
      <c r="F54" s="420">
        <v>0</v>
      </c>
      <c r="G54" s="420">
        <v>0</v>
      </c>
      <c r="H54" s="420">
        <v>0</v>
      </c>
      <c r="I54" s="420">
        <v>0</v>
      </c>
      <c r="J54" s="420">
        <v>0</v>
      </c>
      <c r="K54" s="420">
        <v>0</v>
      </c>
      <c r="L54" s="420">
        <v>0</v>
      </c>
    </row>
    <row r="56" spans="1:12">
      <c r="E56" s="413" t="s">
        <v>1026</v>
      </c>
      <c r="F56" s="424">
        <v>243099410.00999999</v>
      </c>
      <c r="G56" s="424">
        <v>382068.52999999881</v>
      </c>
      <c r="H56" s="424">
        <v>243481478.53999999</v>
      </c>
      <c r="I56" s="424">
        <v>243481478.53999999</v>
      </c>
      <c r="J56" s="424">
        <v>243481478.53999999</v>
      </c>
      <c r="K56" s="424">
        <v>243469951.46000001</v>
      </c>
      <c r="L56" s="424">
        <v>0</v>
      </c>
    </row>
    <row r="58" spans="1:12">
      <c r="A58" s="431" t="s">
        <v>538</v>
      </c>
      <c r="B58" s="431" t="s">
        <v>539</v>
      </c>
    </row>
    <row r="60" spans="1:12">
      <c r="A60" s="416" t="s">
        <v>438</v>
      </c>
      <c r="B60" s="416" t="s">
        <v>439</v>
      </c>
      <c r="F60" s="417">
        <v>374364765.72000003</v>
      </c>
      <c r="G60" s="417">
        <v>-29361026.199999999</v>
      </c>
      <c r="H60" s="417">
        <v>345003739.51999998</v>
      </c>
      <c r="I60" s="417">
        <v>345003739.51999998</v>
      </c>
      <c r="J60" s="424">
        <v>345003739.51999998</v>
      </c>
      <c r="K60" s="417">
        <v>345003739.51999998</v>
      </c>
      <c r="L60" s="417">
        <v>0</v>
      </c>
    </row>
    <row r="61" spans="1:12">
      <c r="A61" s="418">
        <v>1</v>
      </c>
      <c r="B61" s="419" t="s">
        <v>440</v>
      </c>
      <c r="F61" s="420">
        <v>166452969.87</v>
      </c>
      <c r="G61" s="420">
        <v>-15823809.869999999</v>
      </c>
      <c r="H61" s="420">
        <v>150629160</v>
      </c>
      <c r="I61" s="420">
        <v>150629160</v>
      </c>
      <c r="J61" s="420">
        <v>150629160</v>
      </c>
      <c r="K61" s="420">
        <v>150629160</v>
      </c>
      <c r="L61" s="420">
        <v>0</v>
      </c>
    </row>
    <row r="62" spans="1:12">
      <c r="A62" s="418">
        <v>2</v>
      </c>
      <c r="B62" s="419" t="s">
        <v>441</v>
      </c>
      <c r="F62" s="420">
        <v>9323971.4000000004</v>
      </c>
      <c r="G62" s="420">
        <v>-1090796.05</v>
      </c>
      <c r="H62" s="420">
        <v>8233175.3499999996</v>
      </c>
      <c r="I62" s="420">
        <v>8233175.3499999996</v>
      </c>
      <c r="J62" s="420">
        <v>8233175.3499999996</v>
      </c>
      <c r="K62" s="420">
        <v>8233175.3499999996</v>
      </c>
      <c r="L62" s="420">
        <v>0</v>
      </c>
    </row>
    <row r="63" spans="1:12">
      <c r="A63" s="418">
        <v>3</v>
      </c>
      <c r="B63" s="419" t="s">
        <v>442</v>
      </c>
      <c r="F63" s="420">
        <v>50445824.57</v>
      </c>
      <c r="G63" s="420">
        <v>-7255684.3200000003</v>
      </c>
      <c r="H63" s="420">
        <v>43190140.25</v>
      </c>
      <c r="I63" s="420">
        <v>43190140.25</v>
      </c>
      <c r="J63" s="420">
        <v>43190140.25</v>
      </c>
      <c r="K63" s="420">
        <v>43190140.25</v>
      </c>
      <c r="L63" s="420">
        <v>0</v>
      </c>
    </row>
    <row r="64" spans="1:12">
      <c r="A64" s="418">
        <v>4</v>
      </c>
      <c r="B64" s="419" t="s">
        <v>443</v>
      </c>
      <c r="F64" s="420">
        <v>18010089</v>
      </c>
      <c r="G64" s="420">
        <v>3158796.82</v>
      </c>
      <c r="H64" s="420">
        <v>21168885.82</v>
      </c>
      <c r="I64" s="420">
        <v>21168885.82</v>
      </c>
      <c r="J64" s="420">
        <v>21168885.82</v>
      </c>
      <c r="K64" s="420">
        <v>21168885.82</v>
      </c>
      <c r="L64" s="420">
        <v>0</v>
      </c>
    </row>
    <row r="65" spans="1:12">
      <c r="A65" s="418">
        <v>5</v>
      </c>
      <c r="B65" s="419" t="s">
        <v>444</v>
      </c>
      <c r="F65" s="420">
        <v>117228319.89</v>
      </c>
      <c r="G65" s="420">
        <v>-4101509.39</v>
      </c>
      <c r="H65" s="420">
        <v>113126810.5</v>
      </c>
      <c r="I65" s="420">
        <v>113126810.5</v>
      </c>
      <c r="J65" s="420">
        <v>113126810.5</v>
      </c>
      <c r="K65" s="420">
        <v>113126810.5</v>
      </c>
      <c r="L65" s="420">
        <v>0</v>
      </c>
    </row>
    <row r="66" spans="1:12">
      <c r="A66" s="418">
        <v>6</v>
      </c>
      <c r="B66" s="419" t="s">
        <v>445</v>
      </c>
      <c r="F66" s="420">
        <v>3395472</v>
      </c>
      <c r="G66" s="420">
        <v>-731766</v>
      </c>
      <c r="H66" s="420">
        <v>2663706</v>
      </c>
      <c r="I66" s="420">
        <v>2663706</v>
      </c>
      <c r="J66" s="420">
        <v>2663706</v>
      </c>
      <c r="K66" s="420">
        <v>2663706</v>
      </c>
      <c r="L66" s="420">
        <v>0</v>
      </c>
    </row>
    <row r="67" spans="1:12">
      <c r="A67" s="418">
        <v>7</v>
      </c>
      <c r="B67" s="419" t="s">
        <v>446</v>
      </c>
      <c r="F67" s="420">
        <v>9508118.9900000002</v>
      </c>
      <c r="G67" s="420">
        <v>-3516257.39</v>
      </c>
      <c r="H67" s="420">
        <v>5991861.5999999996</v>
      </c>
      <c r="I67" s="420">
        <v>5991861.5999999996</v>
      </c>
      <c r="J67" s="420">
        <v>5991861.5999999996</v>
      </c>
      <c r="K67" s="420">
        <v>5991861.5999999996</v>
      </c>
      <c r="L67" s="420">
        <v>0</v>
      </c>
    </row>
    <row r="69" spans="1:12">
      <c r="A69" s="416" t="s">
        <v>435</v>
      </c>
      <c r="B69" s="416" t="s">
        <v>447</v>
      </c>
      <c r="F69" s="417">
        <v>5433531.5599999996</v>
      </c>
      <c r="G69" s="417">
        <v>2324744.2199999997</v>
      </c>
      <c r="H69" s="417">
        <v>7758275.7800000003</v>
      </c>
      <c r="I69" s="417">
        <v>7757895.1600000001</v>
      </c>
      <c r="J69" s="424">
        <v>7757895.1600000001</v>
      </c>
      <c r="K69" s="417">
        <v>7757895.1600000001</v>
      </c>
      <c r="L69" s="417">
        <v>380.62</v>
      </c>
    </row>
    <row r="70" spans="1:12">
      <c r="A70" s="418">
        <v>1</v>
      </c>
      <c r="B70" s="419" t="s">
        <v>448</v>
      </c>
      <c r="F70" s="420">
        <v>1710172.17</v>
      </c>
      <c r="G70" s="420">
        <v>1950801.1599999997</v>
      </c>
      <c r="H70" s="420">
        <v>3660973.33</v>
      </c>
      <c r="I70" s="420">
        <v>3660593.71</v>
      </c>
      <c r="J70" s="420">
        <v>3660593.71</v>
      </c>
      <c r="K70" s="420">
        <v>3660593.71</v>
      </c>
      <c r="L70" s="420">
        <v>379.62</v>
      </c>
    </row>
    <row r="71" spans="1:12">
      <c r="A71" s="418">
        <v>2</v>
      </c>
      <c r="B71" s="419" t="s">
        <v>449</v>
      </c>
      <c r="F71" s="420">
        <v>0</v>
      </c>
      <c r="G71" s="420">
        <v>0</v>
      </c>
      <c r="H71" s="420">
        <v>0</v>
      </c>
      <c r="I71" s="420">
        <v>0</v>
      </c>
      <c r="J71" s="420">
        <v>0</v>
      </c>
      <c r="K71" s="420">
        <v>0</v>
      </c>
      <c r="L71" s="420">
        <v>0</v>
      </c>
    </row>
    <row r="72" spans="1:12">
      <c r="A72" s="418">
        <v>3</v>
      </c>
      <c r="B72" s="419" t="s">
        <v>450</v>
      </c>
      <c r="F72" s="420">
        <v>0</v>
      </c>
      <c r="G72" s="420">
        <v>0</v>
      </c>
      <c r="H72" s="420">
        <v>0</v>
      </c>
      <c r="I72" s="420">
        <v>0</v>
      </c>
      <c r="J72" s="420">
        <v>0</v>
      </c>
      <c r="K72" s="420">
        <v>0</v>
      </c>
      <c r="L72" s="420">
        <v>0</v>
      </c>
    </row>
    <row r="73" spans="1:12">
      <c r="A73" s="418">
        <v>4</v>
      </c>
      <c r="B73" s="419" t="s">
        <v>451</v>
      </c>
      <c r="F73" s="420">
        <v>33255.94</v>
      </c>
      <c r="G73" s="420">
        <v>-33255.94</v>
      </c>
      <c r="H73" s="420">
        <v>0</v>
      </c>
      <c r="I73" s="420">
        <v>0</v>
      </c>
      <c r="J73" s="420">
        <v>0</v>
      </c>
      <c r="K73" s="420">
        <v>0</v>
      </c>
      <c r="L73" s="420">
        <v>0</v>
      </c>
    </row>
    <row r="74" spans="1:12">
      <c r="A74" s="418">
        <v>5</v>
      </c>
      <c r="B74" s="419" t="s">
        <v>452</v>
      </c>
      <c r="F74" s="420">
        <v>304490.59999999998</v>
      </c>
      <c r="G74" s="420">
        <v>-76588.11</v>
      </c>
      <c r="H74" s="420">
        <v>227902.49</v>
      </c>
      <c r="I74" s="420">
        <v>227902.49</v>
      </c>
      <c r="J74" s="420">
        <v>227902.49</v>
      </c>
      <c r="K74" s="420">
        <v>227902.49</v>
      </c>
      <c r="L74" s="420">
        <v>0</v>
      </c>
    </row>
    <row r="75" spans="1:12">
      <c r="A75" s="418">
        <v>6</v>
      </c>
      <c r="B75" s="419" t="s">
        <v>453</v>
      </c>
      <c r="F75" s="420">
        <v>964629.96</v>
      </c>
      <c r="G75" s="420">
        <v>-289602.8</v>
      </c>
      <c r="H75" s="420">
        <v>675027.16</v>
      </c>
      <c r="I75" s="420">
        <v>675026.16</v>
      </c>
      <c r="J75" s="420">
        <v>675026.16</v>
      </c>
      <c r="K75" s="420">
        <v>675026.16</v>
      </c>
      <c r="L75" s="420">
        <v>1</v>
      </c>
    </row>
    <row r="76" spans="1:12">
      <c r="A76" s="418">
        <v>7</v>
      </c>
      <c r="B76" s="419" t="s">
        <v>454</v>
      </c>
      <c r="F76" s="420">
        <v>1991152.94</v>
      </c>
      <c r="G76" s="420">
        <v>739542.68</v>
      </c>
      <c r="H76" s="420">
        <v>2730695.62</v>
      </c>
      <c r="I76" s="420">
        <v>2730695.62</v>
      </c>
      <c r="J76" s="420">
        <v>2730695.62</v>
      </c>
      <c r="K76" s="420">
        <v>2730695.62</v>
      </c>
      <c r="L76" s="420">
        <v>0</v>
      </c>
    </row>
    <row r="77" spans="1:12">
      <c r="A77" s="418">
        <v>9</v>
      </c>
      <c r="B77" s="419" t="s">
        <v>456</v>
      </c>
      <c r="F77" s="420">
        <v>429829.95</v>
      </c>
      <c r="G77" s="420">
        <v>33847.230000000003</v>
      </c>
      <c r="H77" s="420">
        <v>463677.18</v>
      </c>
      <c r="I77" s="420">
        <v>463677.18</v>
      </c>
      <c r="J77" s="420">
        <v>463677.18</v>
      </c>
      <c r="K77" s="420">
        <v>463677.18</v>
      </c>
      <c r="L77" s="420">
        <v>0</v>
      </c>
    </row>
    <row r="79" spans="1:12">
      <c r="A79" s="416" t="s">
        <v>457</v>
      </c>
      <c r="B79" s="416" t="s">
        <v>458</v>
      </c>
      <c r="F79" s="417">
        <v>18448905.440000001</v>
      </c>
      <c r="G79" s="417">
        <v>46681186.07</v>
      </c>
      <c r="H79" s="417">
        <v>65130091.509999998</v>
      </c>
      <c r="I79" s="417">
        <v>65077891.509999998</v>
      </c>
      <c r="J79" s="424">
        <v>65077891.509999998</v>
      </c>
      <c r="K79" s="417">
        <v>65077891.509999998</v>
      </c>
      <c r="L79" s="417">
        <v>52200</v>
      </c>
    </row>
    <row r="80" spans="1:12">
      <c r="A80" s="418">
        <v>1</v>
      </c>
      <c r="B80" s="419" t="s">
        <v>459</v>
      </c>
      <c r="F80" s="420">
        <v>651360</v>
      </c>
      <c r="G80" s="420">
        <v>-335793.54</v>
      </c>
      <c r="H80" s="420">
        <v>315566.46000000002</v>
      </c>
      <c r="I80" s="420">
        <v>315566.46000000002</v>
      </c>
      <c r="J80" s="420">
        <v>315566.46000000002</v>
      </c>
      <c r="K80" s="420">
        <v>315566.46000000002</v>
      </c>
      <c r="L80" s="420">
        <v>0</v>
      </c>
    </row>
    <row r="81" spans="1:12">
      <c r="A81" s="418">
        <v>2</v>
      </c>
      <c r="B81" s="419" t="s">
        <v>460</v>
      </c>
      <c r="F81" s="420">
        <v>2942745.97</v>
      </c>
      <c r="G81" s="420">
        <v>-2201602.37</v>
      </c>
      <c r="H81" s="420">
        <v>741143.6</v>
      </c>
      <c r="I81" s="420">
        <v>741143.6</v>
      </c>
      <c r="J81" s="420">
        <v>741143.6</v>
      </c>
      <c r="K81" s="420">
        <v>741143.6</v>
      </c>
      <c r="L81" s="420">
        <v>0</v>
      </c>
    </row>
    <row r="82" spans="1:12">
      <c r="A82" s="418">
        <v>3</v>
      </c>
      <c r="B82" s="419" t="s">
        <v>461</v>
      </c>
      <c r="F82" s="420">
        <v>805262.23</v>
      </c>
      <c r="G82" s="420">
        <v>40083468.380000003</v>
      </c>
      <c r="H82" s="420">
        <v>40888730.609999999</v>
      </c>
      <c r="I82" s="420">
        <v>40836530.609999999</v>
      </c>
      <c r="J82" s="420">
        <v>40836530.609999999</v>
      </c>
      <c r="K82" s="420">
        <v>40836530.609999999</v>
      </c>
      <c r="L82" s="420">
        <v>52200</v>
      </c>
    </row>
    <row r="83" spans="1:12">
      <c r="A83" s="418">
        <v>4</v>
      </c>
      <c r="B83" s="419" t="s">
        <v>462</v>
      </c>
      <c r="F83" s="420">
        <v>524486</v>
      </c>
      <c r="G83" s="420">
        <v>-255806.76</v>
      </c>
      <c r="H83" s="420">
        <v>268679.24</v>
      </c>
      <c r="I83" s="420">
        <v>268679.24</v>
      </c>
      <c r="J83" s="420">
        <v>268679.24</v>
      </c>
      <c r="K83" s="420">
        <v>268679.24</v>
      </c>
      <c r="L83" s="420">
        <v>0</v>
      </c>
    </row>
    <row r="84" spans="1:12">
      <c r="A84" s="418">
        <v>5</v>
      </c>
      <c r="B84" s="419" t="s">
        <v>463</v>
      </c>
      <c r="F84" s="420">
        <v>236115.71</v>
      </c>
      <c r="G84" s="420">
        <v>-42380.160000000003</v>
      </c>
      <c r="H84" s="420">
        <v>193735.55</v>
      </c>
      <c r="I84" s="420">
        <v>193735.55</v>
      </c>
      <c r="J84" s="420">
        <v>193735.55</v>
      </c>
      <c r="K84" s="420">
        <v>193735.55</v>
      </c>
      <c r="L84" s="420">
        <v>0</v>
      </c>
    </row>
    <row r="85" spans="1:12">
      <c r="A85" s="418">
        <v>6</v>
      </c>
      <c r="B85" s="419" t="s">
        <v>464</v>
      </c>
      <c r="F85" s="420">
        <v>311600.07</v>
      </c>
      <c r="G85" s="420">
        <v>7363147.8700000001</v>
      </c>
      <c r="H85" s="420">
        <v>7674747.9400000004</v>
      </c>
      <c r="I85" s="420">
        <v>7674747.9400000004</v>
      </c>
      <c r="J85" s="420">
        <v>7674747.9400000004</v>
      </c>
      <c r="K85" s="420">
        <v>7674747.9400000004</v>
      </c>
      <c r="L85" s="420">
        <v>0</v>
      </c>
    </row>
    <row r="86" spans="1:12">
      <c r="A86" s="418">
        <v>7</v>
      </c>
      <c r="B86" s="419" t="s">
        <v>465</v>
      </c>
      <c r="F86" s="420">
        <v>2103294.46</v>
      </c>
      <c r="G86" s="420">
        <v>-808044.42</v>
      </c>
      <c r="H86" s="420">
        <v>1295250.04</v>
      </c>
      <c r="I86" s="420">
        <v>1295250.04</v>
      </c>
      <c r="J86" s="420">
        <v>1295250.04</v>
      </c>
      <c r="K86" s="420">
        <v>1295250.04</v>
      </c>
      <c r="L86" s="420">
        <v>0</v>
      </c>
    </row>
    <row r="87" spans="1:12">
      <c r="A87" s="418">
        <v>8</v>
      </c>
      <c r="B87" s="419" t="s">
        <v>466</v>
      </c>
      <c r="F87" s="420">
        <v>578000</v>
      </c>
      <c r="G87" s="420">
        <v>7319429.0700000003</v>
      </c>
      <c r="H87" s="420">
        <v>7897429.0700000003</v>
      </c>
      <c r="I87" s="420">
        <v>7897429.0700000003</v>
      </c>
      <c r="J87" s="420">
        <v>7897429.0700000003</v>
      </c>
      <c r="K87" s="420">
        <v>7897429.0700000003</v>
      </c>
      <c r="L87" s="420">
        <v>0</v>
      </c>
    </row>
    <row r="88" spans="1:12">
      <c r="A88" s="418">
        <v>9</v>
      </c>
      <c r="B88" s="419" t="s">
        <v>467</v>
      </c>
      <c r="F88" s="420">
        <v>10296041</v>
      </c>
      <c r="G88" s="420">
        <v>-4441232</v>
      </c>
      <c r="H88" s="420">
        <v>5854809</v>
      </c>
      <c r="I88" s="420">
        <v>5854809</v>
      </c>
      <c r="J88" s="420">
        <v>5854809</v>
      </c>
      <c r="K88" s="420">
        <v>5854809</v>
      </c>
      <c r="L88" s="420">
        <v>0</v>
      </c>
    </row>
    <row r="90" spans="1:12">
      <c r="A90" s="416" t="s">
        <v>468</v>
      </c>
      <c r="B90" s="416" t="s">
        <v>469</v>
      </c>
      <c r="F90" s="417">
        <v>50050201</v>
      </c>
      <c r="G90" s="417">
        <v>43748546</v>
      </c>
      <c r="H90" s="417">
        <v>93798747</v>
      </c>
      <c r="I90" s="417">
        <v>93798747</v>
      </c>
      <c r="J90" s="424">
        <v>93798747</v>
      </c>
      <c r="K90" s="417">
        <v>93798747</v>
      </c>
      <c r="L90" s="417">
        <v>0</v>
      </c>
    </row>
    <row r="91" spans="1:12">
      <c r="A91" s="418">
        <v>1</v>
      </c>
      <c r="B91" s="419" t="s">
        <v>470</v>
      </c>
      <c r="F91" s="420">
        <v>0</v>
      </c>
      <c r="G91" s="420">
        <v>0</v>
      </c>
      <c r="H91" s="420">
        <v>0</v>
      </c>
      <c r="I91" s="420">
        <v>0</v>
      </c>
      <c r="J91" s="420">
        <v>0</v>
      </c>
      <c r="K91" s="420">
        <v>0</v>
      </c>
      <c r="L91" s="420">
        <v>0</v>
      </c>
    </row>
    <row r="92" spans="1:12">
      <c r="A92" s="418">
        <v>4</v>
      </c>
      <c r="B92" s="419" t="s">
        <v>473</v>
      </c>
      <c r="F92" s="420">
        <v>20000000</v>
      </c>
      <c r="G92" s="420">
        <v>47552078</v>
      </c>
      <c r="H92" s="420">
        <v>67552078</v>
      </c>
      <c r="I92" s="420">
        <v>67552078</v>
      </c>
      <c r="J92" s="420">
        <v>67552078</v>
      </c>
      <c r="K92" s="420">
        <v>67552078</v>
      </c>
      <c r="L92" s="420">
        <v>0</v>
      </c>
    </row>
    <row r="93" spans="1:12">
      <c r="A93" s="418">
        <v>5</v>
      </c>
      <c r="B93" s="419" t="s">
        <v>474</v>
      </c>
      <c r="F93" s="420">
        <v>30050201</v>
      </c>
      <c r="G93" s="420">
        <v>-3803532</v>
      </c>
      <c r="H93" s="420">
        <v>26246669</v>
      </c>
      <c r="I93" s="420">
        <v>26246669</v>
      </c>
      <c r="J93" s="420">
        <v>26246669</v>
      </c>
      <c r="K93" s="420">
        <v>26246669</v>
      </c>
      <c r="L93" s="420">
        <v>0</v>
      </c>
    </row>
    <row r="95" spans="1:12">
      <c r="A95" s="416" t="s">
        <v>477</v>
      </c>
      <c r="B95" s="416" t="s">
        <v>478</v>
      </c>
      <c r="F95" s="417">
        <v>0</v>
      </c>
      <c r="G95" s="417">
        <v>0</v>
      </c>
      <c r="H95" s="417">
        <v>0</v>
      </c>
      <c r="I95" s="417">
        <v>0</v>
      </c>
      <c r="J95" s="424">
        <v>0</v>
      </c>
      <c r="K95" s="417">
        <v>0</v>
      </c>
      <c r="L95" s="417">
        <v>0</v>
      </c>
    </row>
    <row r="96" spans="1:12">
      <c r="A96" s="418">
        <v>1</v>
      </c>
      <c r="B96" s="419" t="s">
        <v>479</v>
      </c>
      <c r="F96" s="420">
        <v>0</v>
      </c>
      <c r="G96" s="420">
        <v>0</v>
      </c>
      <c r="H96" s="420">
        <v>0</v>
      </c>
      <c r="I96" s="420">
        <v>0</v>
      </c>
      <c r="J96" s="420">
        <v>0</v>
      </c>
      <c r="K96" s="420">
        <v>0</v>
      </c>
      <c r="L96" s="420">
        <v>0</v>
      </c>
    </row>
    <row r="98" spans="1:12">
      <c r="A98" s="416" t="s">
        <v>487</v>
      </c>
      <c r="B98" s="416" t="s">
        <v>488</v>
      </c>
      <c r="F98" s="417">
        <v>0</v>
      </c>
      <c r="G98" s="417">
        <v>20000000</v>
      </c>
      <c r="H98" s="417">
        <v>20000000</v>
      </c>
      <c r="I98" s="417">
        <v>20000000</v>
      </c>
      <c r="J98" s="424">
        <v>20000000</v>
      </c>
      <c r="K98" s="417">
        <v>20000000</v>
      </c>
      <c r="L98" s="417">
        <v>0</v>
      </c>
    </row>
    <row r="99" spans="1:12">
      <c r="A99" s="418">
        <v>3</v>
      </c>
      <c r="B99" s="419" t="s">
        <v>491</v>
      </c>
      <c r="F99" s="420">
        <v>0</v>
      </c>
      <c r="G99" s="420">
        <v>20000000</v>
      </c>
      <c r="H99" s="420">
        <v>20000000</v>
      </c>
      <c r="I99" s="420">
        <v>20000000</v>
      </c>
      <c r="J99" s="420">
        <v>20000000</v>
      </c>
      <c r="K99" s="420">
        <v>20000000</v>
      </c>
      <c r="L99" s="420">
        <v>0</v>
      </c>
    </row>
    <row r="101" spans="1:12">
      <c r="E101" s="413" t="s">
        <v>1026</v>
      </c>
      <c r="F101" s="424">
        <v>448297403.72000003</v>
      </c>
      <c r="G101" s="424">
        <v>83393450.090000004</v>
      </c>
      <c r="H101" s="424">
        <v>531690853.81</v>
      </c>
      <c r="I101" s="424">
        <v>531638273.19</v>
      </c>
      <c r="J101" s="424">
        <v>531638273.19</v>
      </c>
      <c r="K101" s="424">
        <v>531638273.19</v>
      </c>
      <c r="L101" s="424">
        <v>52580.62</v>
      </c>
    </row>
    <row r="103" spans="1:12">
      <c r="A103" s="431" t="s">
        <v>540</v>
      </c>
      <c r="B103" s="431" t="s">
        <v>541</v>
      </c>
    </row>
    <row r="105" spans="1:12">
      <c r="A105" s="416" t="s">
        <v>438</v>
      </c>
      <c r="B105" s="416" t="s">
        <v>439</v>
      </c>
      <c r="F105" s="417">
        <v>1590980439.3900001</v>
      </c>
      <c r="G105" s="417">
        <v>165866858.86000001</v>
      </c>
      <c r="H105" s="417">
        <v>1756847298.25</v>
      </c>
      <c r="I105" s="417">
        <v>1756847298.25</v>
      </c>
      <c r="J105" s="424">
        <v>1756847298.25</v>
      </c>
      <c r="K105" s="417">
        <v>1756847298.25</v>
      </c>
      <c r="L105" s="417">
        <v>0</v>
      </c>
    </row>
    <row r="106" spans="1:12">
      <c r="A106" s="418">
        <v>1</v>
      </c>
      <c r="B106" s="419" t="s">
        <v>440</v>
      </c>
      <c r="F106" s="420">
        <v>618621952.65999997</v>
      </c>
      <c r="G106" s="420">
        <v>35699822.130000003</v>
      </c>
      <c r="H106" s="420">
        <v>654321774.78999996</v>
      </c>
      <c r="I106" s="420">
        <v>654321774.78999996</v>
      </c>
      <c r="J106" s="420">
        <v>654321774.78999996</v>
      </c>
      <c r="K106" s="420">
        <v>654321774.78999996</v>
      </c>
      <c r="L106" s="420">
        <v>0</v>
      </c>
    </row>
    <row r="107" spans="1:12">
      <c r="A107" s="418">
        <v>2</v>
      </c>
      <c r="B107" s="419" t="s">
        <v>441</v>
      </c>
      <c r="F107" s="420">
        <v>55788853</v>
      </c>
      <c r="G107" s="420">
        <v>1068171.3500000001</v>
      </c>
      <c r="H107" s="420">
        <v>56857024.350000001</v>
      </c>
      <c r="I107" s="420">
        <v>56857024.350000001</v>
      </c>
      <c r="J107" s="420">
        <v>56857024.350000001</v>
      </c>
      <c r="K107" s="420">
        <v>56857024.350000001</v>
      </c>
      <c r="L107" s="420">
        <v>0</v>
      </c>
    </row>
    <row r="108" spans="1:12">
      <c r="A108" s="418">
        <v>3</v>
      </c>
      <c r="B108" s="419" t="s">
        <v>442</v>
      </c>
      <c r="F108" s="420">
        <v>580243292.37</v>
      </c>
      <c r="G108" s="420">
        <v>86515077.700000003</v>
      </c>
      <c r="H108" s="420">
        <v>666758370.07000005</v>
      </c>
      <c r="I108" s="420">
        <v>666758370.07000005</v>
      </c>
      <c r="J108" s="420">
        <v>666758370.07000005</v>
      </c>
      <c r="K108" s="420">
        <v>666758370.07000005</v>
      </c>
      <c r="L108" s="420">
        <v>0</v>
      </c>
    </row>
    <row r="109" spans="1:12">
      <c r="A109" s="418">
        <v>4</v>
      </c>
      <c r="B109" s="419" t="s">
        <v>443</v>
      </c>
      <c r="F109" s="420">
        <v>159009910.83000001</v>
      </c>
      <c r="G109" s="420">
        <v>23375137.699999999</v>
      </c>
      <c r="H109" s="420">
        <v>182385048.53</v>
      </c>
      <c r="I109" s="420">
        <v>182385048.53</v>
      </c>
      <c r="J109" s="420">
        <v>182385048.53</v>
      </c>
      <c r="K109" s="420">
        <v>182385048.53</v>
      </c>
      <c r="L109" s="420">
        <v>0</v>
      </c>
    </row>
    <row r="110" spans="1:12">
      <c r="A110" s="418">
        <v>5</v>
      </c>
      <c r="B110" s="419" t="s">
        <v>444</v>
      </c>
      <c r="F110" s="420">
        <v>163265792.13</v>
      </c>
      <c r="G110" s="420">
        <v>19667699.179999996</v>
      </c>
      <c r="H110" s="420">
        <v>182933491.31</v>
      </c>
      <c r="I110" s="420">
        <v>182933491.31</v>
      </c>
      <c r="J110" s="420">
        <v>182933491.31</v>
      </c>
      <c r="K110" s="420">
        <v>182933491.31</v>
      </c>
      <c r="L110" s="420">
        <v>0</v>
      </c>
    </row>
    <row r="111" spans="1:12">
      <c r="A111" s="418">
        <v>6</v>
      </c>
      <c r="B111" s="419" t="s">
        <v>445</v>
      </c>
      <c r="F111" s="420">
        <v>6655684</v>
      </c>
      <c r="G111" s="420">
        <v>-274415.40000000002</v>
      </c>
      <c r="H111" s="420">
        <v>6381268.5999999996</v>
      </c>
      <c r="I111" s="420">
        <v>6381268.5999999996</v>
      </c>
      <c r="J111" s="420">
        <v>6381268.5999999996</v>
      </c>
      <c r="K111" s="420">
        <v>6381268.5999999996</v>
      </c>
      <c r="L111" s="420">
        <v>0</v>
      </c>
    </row>
    <row r="112" spans="1:12">
      <c r="A112" s="418">
        <v>7</v>
      </c>
      <c r="B112" s="419" t="s">
        <v>446</v>
      </c>
      <c r="F112" s="420">
        <v>7394954.4000000004</v>
      </c>
      <c r="G112" s="420">
        <v>-184633.8</v>
      </c>
      <c r="H112" s="420">
        <v>7210320.5999999996</v>
      </c>
      <c r="I112" s="420">
        <v>7210320.5999999996</v>
      </c>
      <c r="J112" s="420">
        <v>7210320.5999999996</v>
      </c>
      <c r="K112" s="420">
        <v>7210320.5999999996</v>
      </c>
      <c r="L112" s="420">
        <v>0</v>
      </c>
    </row>
    <row r="114" spans="1:12">
      <c r="A114" s="416" t="s">
        <v>435</v>
      </c>
      <c r="B114" s="416" t="s">
        <v>447</v>
      </c>
      <c r="F114" s="417">
        <v>193992799.50999999</v>
      </c>
      <c r="G114" s="417">
        <v>56495042.229999997</v>
      </c>
      <c r="H114" s="417">
        <v>250487841.74000001</v>
      </c>
      <c r="I114" s="417">
        <v>250487841.74000001</v>
      </c>
      <c r="J114" s="424">
        <v>250487841.74000001</v>
      </c>
      <c r="K114" s="417">
        <v>248804777.77000001</v>
      </c>
      <c r="L114" s="417">
        <v>0</v>
      </c>
    </row>
    <row r="115" spans="1:12">
      <c r="A115" s="418">
        <v>1</v>
      </c>
      <c r="B115" s="419" t="s">
        <v>448</v>
      </c>
      <c r="F115" s="420">
        <v>6905367.4299999997</v>
      </c>
      <c r="G115" s="420">
        <v>2142484.65</v>
      </c>
      <c r="H115" s="420">
        <v>9047852.0800000001</v>
      </c>
      <c r="I115" s="420">
        <v>9047852.0800000001</v>
      </c>
      <c r="J115" s="420">
        <v>9047852.0800000001</v>
      </c>
      <c r="K115" s="420">
        <v>8931803.0500000007</v>
      </c>
      <c r="L115" s="420">
        <v>0</v>
      </c>
    </row>
    <row r="116" spans="1:12">
      <c r="A116" s="418">
        <v>2</v>
      </c>
      <c r="B116" s="419" t="s">
        <v>449</v>
      </c>
      <c r="F116" s="420">
        <v>83481787.079999983</v>
      </c>
      <c r="G116" s="420">
        <v>6568141.3700000001</v>
      </c>
      <c r="H116" s="420">
        <v>90049928.450000003</v>
      </c>
      <c r="I116" s="420">
        <v>90049928.450000003</v>
      </c>
      <c r="J116" s="420">
        <v>90049928.450000003</v>
      </c>
      <c r="K116" s="420">
        <v>88726607.150000006</v>
      </c>
      <c r="L116" s="420">
        <v>0</v>
      </c>
    </row>
    <row r="117" spans="1:12">
      <c r="A117" s="418">
        <v>3</v>
      </c>
      <c r="B117" s="419" t="s">
        <v>450</v>
      </c>
      <c r="F117" s="420">
        <v>42020</v>
      </c>
      <c r="G117" s="420">
        <v>-7660.01</v>
      </c>
      <c r="H117" s="420">
        <v>34359.99</v>
      </c>
      <c r="I117" s="420">
        <v>34359.99</v>
      </c>
      <c r="J117" s="420">
        <v>34359.99</v>
      </c>
      <c r="K117" s="420">
        <v>34359.99</v>
      </c>
      <c r="L117" s="420">
        <v>0</v>
      </c>
    </row>
    <row r="118" spans="1:12">
      <c r="A118" s="418">
        <v>4</v>
      </c>
      <c r="B118" s="419" t="s">
        <v>451</v>
      </c>
      <c r="F118" s="420">
        <v>1218834.6299999999</v>
      </c>
      <c r="G118" s="420">
        <v>792820.3</v>
      </c>
      <c r="H118" s="420">
        <v>2011654.93</v>
      </c>
      <c r="I118" s="420">
        <v>2011654.93</v>
      </c>
      <c r="J118" s="420">
        <v>2011654.93</v>
      </c>
      <c r="K118" s="420">
        <v>2005450.93</v>
      </c>
      <c r="L118" s="420">
        <v>0</v>
      </c>
    </row>
    <row r="119" spans="1:12">
      <c r="A119" s="418">
        <v>5</v>
      </c>
      <c r="B119" s="419" t="s">
        <v>452</v>
      </c>
      <c r="F119" s="420">
        <v>1797762.21</v>
      </c>
      <c r="G119" s="420">
        <v>-365317.7</v>
      </c>
      <c r="H119" s="420">
        <v>1432444.51</v>
      </c>
      <c r="I119" s="420">
        <v>1432444.51</v>
      </c>
      <c r="J119" s="420">
        <v>1432444.51</v>
      </c>
      <c r="K119" s="420">
        <v>1432444.51</v>
      </c>
      <c r="L119" s="420">
        <v>0</v>
      </c>
    </row>
    <row r="120" spans="1:12">
      <c r="A120" s="418">
        <v>6</v>
      </c>
      <c r="B120" s="419" t="s">
        <v>453</v>
      </c>
      <c r="F120" s="420">
        <v>60768173.049999997</v>
      </c>
      <c r="G120" s="420">
        <v>640239.37</v>
      </c>
      <c r="H120" s="420">
        <v>61408412.420000002</v>
      </c>
      <c r="I120" s="420">
        <v>61408412.420000002</v>
      </c>
      <c r="J120" s="420">
        <v>61408412.420000002</v>
      </c>
      <c r="K120" s="420">
        <v>61170922.780000001</v>
      </c>
      <c r="L120" s="420">
        <v>0</v>
      </c>
    </row>
    <row r="121" spans="1:12">
      <c r="A121" s="418">
        <v>7</v>
      </c>
      <c r="B121" s="419" t="s">
        <v>454</v>
      </c>
      <c r="F121" s="420">
        <v>30268661.75</v>
      </c>
      <c r="G121" s="420">
        <v>46092153.549999997</v>
      </c>
      <c r="H121" s="420">
        <v>76360815.299999997</v>
      </c>
      <c r="I121" s="420">
        <v>76360815.299999997</v>
      </c>
      <c r="J121" s="420">
        <v>76360815.299999997</v>
      </c>
      <c r="K121" s="420">
        <v>76360815.299999997</v>
      </c>
      <c r="L121" s="420">
        <v>0</v>
      </c>
    </row>
    <row r="122" spans="1:12">
      <c r="A122" s="418">
        <v>8</v>
      </c>
      <c r="B122" s="419" t="s">
        <v>455</v>
      </c>
      <c r="F122" s="420">
        <v>1850000</v>
      </c>
      <c r="G122" s="420">
        <v>11372.13</v>
      </c>
      <c r="H122" s="420">
        <v>1861372.13</v>
      </c>
      <c r="I122" s="420">
        <v>1861372.13</v>
      </c>
      <c r="J122" s="420">
        <v>1861372.13</v>
      </c>
      <c r="K122" s="420">
        <v>1861372.13</v>
      </c>
      <c r="L122" s="420">
        <v>0</v>
      </c>
    </row>
    <row r="123" spans="1:12">
      <c r="A123" s="418">
        <v>9</v>
      </c>
      <c r="B123" s="419" t="s">
        <v>456</v>
      </c>
      <c r="F123" s="420">
        <v>7660193.3600000003</v>
      </c>
      <c r="G123" s="420">
        <v>620808.56999999995</v>
      </c>
      <c r="H123" s="420">
        <v>8281001.9299999997</v>
      </c>
      <c r="I123" s="420">
        <v>8281001.9299999997</v>
      </c>
      <c r="J123" s="420">
        <v>8281001.9299999997</v>
      </c>
      <c r="K123" s="420">
        <v>8281001.9299999997</v>
      </c>
      <c r="L123" s="420">
        <v>0</v>
      </c>
    </row>
    <row r="125" spans="1:12">
      <c r="A125" s="416" t="s">
        <v>457</v>
      </c>
      <c r="B125" s="416" t="s">
        <v>458</v>
      </c>
      <c r="F125" s="417">
        <v>125109513.66</v>
      </c>
      <c r="G125" s="417">
        <v>204470764.59999999</v>
      </c>
      <c r="H125" s="417">
        <v>329580278.25999999</v>
      </c>
      <c r="I125" s="417">
        <v>329580178.25</v>
      </c>
      <c r="J125" s="424">
        <v>329580178.25</v>
      </c>
      <c r="K125" s="417">
        <v>329127833.67000002</v>
      </c>
      <c r="L125" s="417">
        <v>100.01</v>
      </c>
    </row>
    <row r="126" spans="1:12">
      <c r="A126" s="418">
        <v>1</v>
      </c>
      <c r="B126" s="419" t="s">
        <v>459</v>
      </c>
      <c r="F126" s="420">
        <v>23606749.600000001</v>
      </c>
      <c r="G126" s="420">
        <v>207453700.36000001</v>
      </c>
      <c r="H126" s="420">
        <v>231060449.96000001</v>
      </c>
      <c r="I126" s="420">
        <v>231060449.96000001</v>
      </c>
      <c r="J126" s="420">
        <v>231060449.96000001</v>
      </c>
      <c r="K126" s="420">
        <v>230987175.25999999</v>
      </c>
      <c r="L126" s="420">
        <v>0</v>
      </c>
    </row>
    <row r="127" spans="1:12">
      <c r="A127" s="418">
        <v>2</v>
      </c>
      <c r="B127" s="419" t="s">
        <v>460</v>
      </c>
      <c r="F127" s="420">
        <v>17922264.460000001</v>
      </c>
      <c r="G127" s="420">
        <v>-571351.9</v>
      </c>
      <c r="H127" s="420">
        <v>17350912.559999999</v>
      </c>
      <c r="I127" s="420">
        <v>17350912.550000001</v>
      </c>
      <c r="J127" s="420">
        <v>17350912.550000001</v>
      </c>
      <c r="K127" s="420">
        <v>17286162.07</v>
      </c>
      <c r="L127" s="420">
        <v>0.01</v>
      </c>
    </row>
    <row r="128" spans="1:12">
      <c r="A128" s="418">
        <v>3</v>
      </c>
      <c r="B128" s="419" t="s">
        <v>461</v>
      </c>
      <c r="F128" s="420">
        <v>19341423.600000001</v>
      </c>
      <c r="G128" s="420">
        <v>66593.149999999994</v>
      </c>
      <c r="H128" s="420">
        <v>19408016.75</v>
      </c>
      <c r="I128" s="420">
        <v>19408016.75</v>
      </c>
      <c r="J128" s="420">
        <v>19408016.75</v>
      </c>
      <c r="K128" s="420">
        <v>19093697.350000001</v>
      </c>
      <c r="L128" s="420">
        <v>0</v>
      </c>
    </row>
    <row r="129" spans="1:12">
      <c r="A129" s="418">
        <v>4</v>
      </c>
      <c r="B129" s="419" t="s">
        <v>462</v>
      </c>
      <c r="F129" s="420">
        <v>11403556.470000001</v>
      </c>
      <c r="G129" s="420">
        <v>-3422019.17</v>
      </c>
      <c r="H129" s="420">
        <v>7981537.2999999998</v>
      </c>
      <c r="I129" s="420">
        <v>7981537.2999999998</v>
      </c>
      <c r="J129" s="420">
        <v>7981537.2999999998</v>
      </c>
      <c r="K129" s="420">
        <v>7981537.2999999998</v>
      </c>
      <c r="L129" s="420">
        <v>0</v>
      </c>
    </row>
    <row r="130" spans="1:12">
      <c r="A130" s="418">
        <v>5</v>
      </c>
      <c r="B130" s="419" t="s">
        <v>463</v>
      </c>
      <c r="F130" s="420">
        <v>12054248.51</v>
      </c>
      <c r="G130" s="420">
        <v>287542.82</v>
      </c>
      <c r="H130" s="420">
        <v>12341791.33</v>
      </c>
      <c r="I130" s="420">
        <v>12341791.33</v>
      </c>
      <c r="J130" s="420">
        <v>12341791.33</v>
      </c>
      <c r="K130" s="420">
        <v>12341791.33</v>
      </c>
      <c r="L130" s="420">
        <v>0</v>
      </c>
    </row>
    <row r="131" spans="1:12">
      <c r="A131" s="418">
        <v>6</v>
      </c>
      <c r="B131" s="419" t="s">
        <v>464</v>
      </c>
      <c r="F131" s="420">
        <v>717499.18</v>
      </c>
      <c r="G131" s="420">
        <v>242981.41</v>
      </c>
      <c r="H131" s="420">
        <v>960480.59</v>
      </c>
      <c r="I131" s="420">
        <v>960480.59</v>
      </c>
      <c r="J131" s="420">
        <v>960480.59</v>
      </c>
      <c r="K131" s="420">
        <v>960480.59</v>
      </c>
      <c r="L131" s="420">
        <v>0</v>
      </c>
    </row>
    <row r="132" spans="1:12">
      <c r="A132" s="418">
        <v>7</v>
      </c>
      <c r="B132" s="419" t="s">
        <v>465</v>
      </c>
      <c r="F132" s="420">
        <v>6197907.4199999999</v>
      </c>
      <c r="G132" s="420">
        <v>4719065.05</v>
      </c>
      <c r="H132" s="420">
        <v>10916972.470000001</v>
      </c>
      <c r="I132" s="420">
        <v>10916872.470000001</v>
      </c>
      <c r="J132" s="420">
        <v>10916872.470000001</v>
      </c>
      <c r="K132" s="420">
        <v>10916872.470000001</v>
      </c>
      <c r="L132" s="420">
        <v>100</v>
      </c>
    </row>
    <row r="133" spans="1:12">
      <c r="A133" s="418">
        <v>8</v>
      </c>
      <c r="B133" s="419" t="s">
        <v>466</v>
      </c>
      <c r="F133" s="420">
        <v>290522.15000000002</v>
      </c>
      <c r="G133" s="420">
        <v>-112625.55</v>
      </c>
      <c r="H133" s="420">
        <v>177896.6</v>
      </c>
      <c r="I133" s="420">
        <v>177896.6</v>
      </c>
      <c r="J133" s="420">
        <v>177896.6</v>
      </c>
      <c r="K133" s="420">
        <v>177896.6</v>
      </c>
      <c r="L133" s="420">
        <v>0</v>
      </c>
    </row>
    <row r="134" spans="1:12">
      <c r="A134" s="418">
        <v>9</v>
      </c>
      <c r="B134" s="419" t="s">
        <v>467</v>
      </c>
      <c r="F134" s="420">
        <v>33575342.270000003</v>
      </c>
      <c r="G134" s="420">
        <v>-4193121.57</v>
      </c>
      <c r="H134" s="420">
        <v>29382220.699999999</v>
      </c>
      <c r="I134" s="420">
        <v>29382220.699999999</v>
      </c>
      <c r="J134" s="420">
        <v>29382220.699999999</v>
      </c>
      <c r="K134" s="420">
        <v>29382220.699999999</v>
      </c>
      <c r="L134" s="420">
        <v>0</v>
      </c>
    </row>
    <row r="136" spans="1:12">
      <c r="A136" s="416" t="s">
        <v>468</v>
      </c>
      <c r="B136" s="416" t="s">
        <v>469</v>
      </c>
      <c r="F136" s="417">
        <v>36786630.880000003</v>
      </c>
      <c r="G136" s="417">
        <v>260517.21</v>
      </c>
      <c r="H136" s="417">
        <v>37047148.090000004</v>
      </c>
      <c r="I136" s="417">
        <v>37047148.090000004</v>
      </c>
      <c r="J136" s="424">
        <v>37047148.090000004</v>
      </c>
      <c r="K136" s="417">
        <v>37047148.090000004</v>
      </c>
      <c r="L136" s="417">
        <v>0</v>
      </c>
    </row>
    <row r="137" spans="1:12">
      <c r="A137" s="418">
        <v>5</v>
      </c>
      <c r="B137" s="419" t="s">
        <v>474</v>
      </c>
      <c r="F137" s="420">
        <v>36786630.880000003</v>
      </c>
      <c r="G137" s="420">
        <v>260517.21</v>
      </c>
      <c r="H137" s="420">
        <v>37047148.090000004</v>
      </c>
      <c r="I137" s="420">
        <v>37047148.090000004</v>
      </c>
      <c r="J137" s="420">
        <v>37047148.090000004</v>
      </c>
      <c r="K137" s="420">
        <v>37047148.090000004</v>
      </c>
      <c r="L137" s="420">
        <v>0</v>
      </c>
    </row>
    <row r="139" spans="1:12">
      <c r="A139" s="416" t="s">
        <v>477</v>
      </c>
      <c r="B139" s="416" t="s">
        <v>478</v>
      </c>
      <c r="F139" s="417">
        <v>569395.16</v>
      </c>
      <c r="G139" s="417">
        <v>369001.66</v>
      </c>
      <c r="H139" s="417">
        <v>938396.82</v>
      </c>
      <c r="I139" s="417">
        <v>938396.82</v>
      </c>
      <c r="J139" s="424">
        <v>938396.82</v>
      </c>
      <c r="K139" s="417">
        <v>938396.82</v>
      </c>
      <c r="L139" s="417">
        <v>0</v>
      </c>
    </row>
    <row r="140" spans="1:12">
      <c r="A140" s="418">
        <v>1</v>
      </c>
      <c r="B140" s="419" t="s">
        <v>479</v>
      </c>
      <c r="F140" s="420">
        <v>535395.16</v>
      </c>
      <c r="G140" s="420">
        <v>19835.16</v>
      </c>
      <c r="H140" s="420">
        <v>555230.31999999995</v>
      </c>
      <c r="I140" s="420">
        <v>555230.31999999995</v>
      </c>
      <c r="J140" s="420">
        <v>555230.31999999995</v>
      </c>
      <c r="K140" s="420">
        <v>555230.31999999995</v>
      </c>
      <c r="L140" s="420">
        <v>0</v>
      </c>
    </row>
    <row r="141" spans="1:12">
      <c r="A141" s="418">
        <v>6</v>
      </c>
      <c r="B141" s="419" t="s">
        <v>484</v>
      </c>
      <c r="F141" s="420">
        <v>34000</v>
      </c>
      <c r="G141" s="420">
        <v>349166.5</v>
      </c>
      <c r="H141" s="420">
        <v>383166.5</v>
      </c>
      <c r="I141" s="420">
        <v>383166.5</v>
      </c>
      <c r="J141" s="420">
        <v>383166.5</v>
      </c>
      <c r="K141" s="420">
        <v>383166.5</v>
      </c>
      <c r="L141" s="420">
        <v>0</v>
      </c>
    </row>
    <row r="143" spans="1:12">
      <c r="A143" s="416" t="s">
        <v>487</v>
      </c>
      <c r="B143" s="416" t="s">
        <v>488</v>
      </c>
      <c r="F143" s="417">
        <v>0</v>
      </c>
      <c r="G143" s="417">
        <v>35463079.460000001</v>
      </c>
      <c r="H143" s="417">
        <v>35463079.460000001</v>
      </c>
      <c r="I143" s="417">
        <v>0</v>
      </c>
      <c r="J143" s="424">
        <v>0</v>
      </c>
      <c r="K143" s="417">
        <v>0</v>
      </c>
      <c r="L143" s="417">
        <v>35463079.460000001</v>
      </c>
    </row>
    <row r="144" spans="1:12">
      <c r="A144" s="418">
        <v>1</v>
      </c>
      <c r="B144" s="419" t="s">
        <v>489</v>
      </c>
      <c r="F144" s="420">
        <v>0</v>
      </c>
      <c r="G144" s="420">
        <v>35463079.460000001</v>
      </c>
      <c r="H144" s="420">
        <v>35463079.460000001</v>
      </c>
      <c r="I144" s="420">
        <v>0</v>
      </c>
      <c r="J144" s="420">
        <v>0</v>
      </c>
      <c r="K144" s="420">
        <v>0</v>
      </c>
      <c r="L144" s="420">
        <v>35463079.460000001</v>
      </c>
    </row>
    <row r="145" spans="1:12">
      <c r="A145" s="418">
        <v>3</v>
      </c>
      <c r="B145" s="419" t="s">
        <v>491</v>
      </c>
      <c r="F145" s="420">
        <v>0</v>
      </c>
      <c r="G145" s="420">
        <v>0</v>
      </c>
      <c r="H145" s="420">
        <v>0</v>
      </c>
      <c r="I145" s="420">
        <v>0</v>
      </c>
      <c r="J145" s="420">
        <v>0</v>
      </c>
      <c r="K145" s="420">
        <v>0</v>
      </c>
      <c r="L145" s="420">
        <v>0</v>
      </c>
    </row>
    <row r="147" spans="1:12">
      <c r="E147" s="413" t="s">
        <v>1026</v>
      </c>
      <c r="F147" s="424">
        <v>1947438778.5999999</v>
      </c>
      <c r="G147" s="424">
        <v>462925264.01999998</v>
      </c>
      <c r="H147" s="424">
        <v>2410364042.6199999</v>
      </c>
      <c r="I147" s="424">
        <v>2374900863.1500001</v>
      </c>
      <c r="J147" s="424">
        <v>2374900863.1500001</v>
      </c>
      <c r="K147" s="424">
        <v>2372765454.5999999</v>
      </c>
      <c r="L147" s="424">
        <v>35463179.469999999</v>
      </c>
    </row>
    <row r="149" spans="1:12">
      <c r="A149" s="431" t="s">
        <v>542</v>
      </c>
      <c r="B149" s="431" t="s">
        <v>543</v>
      </c>
    </row>
    <row r="151" spans="1:12">
      <c r="A151" s="416" t="s">
        <v>438</v>
      </c>
      <c r="B151" s="416" t="s">
        <v>439</v>
      </c>
      <c r="F151" s="417">
        <v>299137979.52999997</v>
      </c>
      <c r="G151" s="417">
        <v>23917059.809999999</v>
      </c>
      <c r="H151" s="417">
        <v>323055039.33999997</v>
      </c>
      <c r="I151" s="417">
        <v>323055039.33999997</v>
      </c>
      <c r="J151" s="424">
        <v>323055039.33999997</v>
      </c>
      <c r="K151" s="417">
        <v>323055039.33999997</v>
      </c>
      <c r="L151" s="417">
        <v>0</v>
      </c>
    </row>
    <row r="152" spans="1:12">
      <c r="A152" s="418">
        <v>1</v>
      </c>
      <c r="B152" s="419" t="s">
        <v>440</v>
      </c>
      <c r="F152" s="420">
        <v>148675581.33000001</v>
      </c>
      <c r="G152" s="420">
        <v>3537683.37</v>
      </c>
      <c r="H152" s="420">
        <v>152213264.69999999</v>
      </c>
      <c r="I152" s="420">
        <v>152213264.69999999</v>
      </c>
      <c r="J152" s="420">
        <v>152213264.69999999</v>
      </c>
      <c r="K152" s="420">
        <v>152213264.69999999</v>
      </c>
      <c r="L152" s="420">
        <v>0</v>
      </c>
    </row>
    <row r="153" spans="1:12">
      <c r="A153" s="418">
        <v>2</v>
      </c>
      <c r="B153" s="419" t="s">
        <v>441</v>
      </c>
      <c r="F153" s="420">
        <v>2687612</v>
      </c>
      <c r="G153" s="420">
        <v>136108.20000000001</v>
      </c>
      <c r="H153" s="420">
        <v>2823720.2</v>
      </c>
      <c r="I153" s="420">
        <v>2823720.2</v>
      </c>
      <c r="J153" s="420">
        <v>2823720.2</v>
      </c>
      <c r="K153" s="420">
        <v>2823720.2</v>
      </c>
      <c r="L153" s="420">
        <v>0</v>
      </c>
    </row>
    <row r="154" spans="1:12">
      <c r="A154" s="418">
        <v>3</v>
      </c>
      <c r="B154" s="419" t="s">
        <v>442</v>
      </c>
      <c r="F154" s="420">
        <v>41108757.530000001</v>
      </c>
      <c r="G154" s="420">
        <v>399319.22</v>
      </c>
      <c r="H154" s="420">
        <v>41508076.75</v>
      </c>
      <c r="I154" s="420">
        <v>41508076.75</v>
      </c>
      <c r="J154" s="420">
        <v>41508076.75</v>
      </c>
      <c r="K154" s="420">
        <v>41508076.75</v>
      </c>
      <c r="L154" s="420">
        <v>0</v>
      </c>
    </row>
    <row r="155" spans="1:12">
      <c r="A155" s="418">
        <v>4</v>
      </c>
      <c r="B155" s="419" t="s">
        <v>443</v>
      </c>
      <c r="F155" s="420">
        <v>14067744</v>
      </c>
      <c r="G155" s="420">
        <v>4147507.14</v>
      </c>
      <c r="H155" s="420">
        <v>18215251.140000001</v>
      </c>
      <c r="I155" s="420">
        <v>18215251.140000001</v>
      </c>
      <c r="J155" s="420">
        <v>18215251.140000001</v>
      </c>
      <c r="K155" s="420">
        <v>18215251.140000001</v>
      </c>
      <c r="L155" s="420">
        <v>0</v>
      </c>
    </row>
    <row r="156" spans="1:12">
      <c r="A156" s="418">
        <v>5</v>
      </c>
      <c r="B156" s="419" t="s">
        <v>444</v>
      </c>
      <c r="F156" s="420">
        <v>90618561.670000002</v>
      </c>
      <c r="G156" s="420">
        <v>15836422.880000001</v>
      </c>
      <c r="H156" s="420">
        <v>106454984.55</v>
      </c>
      <c r="I156" s="420">
        <v>106454984.55</v>
      </c>
      <c r="J156" s="420">
        <v>106454984.55</v>
      </c>
      <c r="K156" s="420">
        <v>106454984.55</v>
      </c>
      <c r="L156" s="420">
        <v>0</v>
      </c>
    </row>
    <row r="157" spans="1:12">
      <c r="A157" s="418">
        <v>6</v>
      </c>
      <c r="B157" s="419" t="s">
        <v>445</v>
      </c>
      <c r="F157" s="420">
        <v>1173575</v>
      </c>
      <c r="G157" s="420">
        <v>-132643.5</v>
      </c>
      <c r="H157" s="420">
        <v>1040931.5</v>
      </c>
      <c r="I157" s="420">
        <v>1040931.5</v>
      </c>
      <c r="J157" s="420">
        <v>1040931.5</v>
      </c>
      <c r="K157" s="420">
        <v>1040931.5</v>
      </c>
      <c r="L157" s="420">
        <v>0</v>
      </c>
    </row>
    <row r="158" spans="1:12">
      <c r="A158" s="418">
        <v>7</v>
      </c>
      <c r="B158" s="419" t="s">
        <v>446</v>
      </c>
      <c r="F158" s="420">
        <v>806148</v>
      </c>
      <c r="G158" s="420">
        <v>-7337.5</v>
      </c>
      <c r="H158" s="420">
        <v>798810.5</v>
      </c>
      <c r="I158" s="420">
        <v>798810.5</v>
      </c>
      <c r="J158" s="420">
        <v>798810.5</v>
      </c>
      <c r="K158" s="420">
        <v>798810.5</v>
      </c>
      <c r="L158" s="420">
        <v>0</v>
      </c>
    </row>
    <row r="160" spans="1:12">
      <c r="A160" s="416" t="s">
        <v>435</v>
      </c>
      <c r="B160" s="416" t="s">
        <v>447</v>
      </c>
      <c r="F160" s="417">
        <v>8692197.7899999991</v>
      </c>
      <c r="G160" s="417">
        <v>3701088.36</v>
      </c>
      <c r="H160" s="417">
        <v>12393286.15</v>
      </c>
      <c r="I160" s="417">
        <v>12393286.15</v>
      </c>
      <c r="J160" s="424">
        <v>12393286.15</v>
      </c>
      <c r="K160" s="417">
        <v>12382286.15</v>
      </c>
      <c r="L160" s="417">
        <v>0</v>
      </c>
    </row>
    <row r="161" spans="1:12">
      <c r="A161" s="418">
        <v>1</v>
      </c>
      <c r="B161" s="419" t="s">
        <v>448</v>
      </c>
      <c r="F161" s="420">
        <v>768770.32</v>
      </c>
      <c r="G161" s="420">
        <v>1022836.8</v>
      </c>
      <c r="H161" s="420">
        <v>1791607.12</v>
      </c>
      <c r="I161" s="420">
        <v>1791607.12</v>
      </c>
      <c r="J161" s="420">
        <v>1791607.12</v>
      </c>
      <c r="K161" s="420">
        <v>1780607.12</v>
      </c>
      <c r="L161" s="420">
        <v>0</v>
      </c>
    </row>
    <row r="162" spans="1:12">
      <c r="A162" s="418">
        <v>4</v>
      </c>
      <c r="B162" s="419" t="s">
        <v>451</v>
      </c>
      <c r="F162" s="420">
        <v>0</v>
      </c>
      <c r="G162" s="420">
        <v>432739.21</v>
      </c>
      <c r="H162" s="420">
        <v>432739.21</v>
      </c>
      <c r="I162" s="420">
        <v>432739.21</v>
      </c>
      <c r="J162" s="420">
        <v>432739.21</v>
      </c>
      <c r="K162" s="420">
        <v>432739.21</v>
      </c>
      <c r="L162" s="420">
        <v>0</v>
      </c>
    </row>
    <row r="163" spans="1:12">
      <c r="A163" s="418">
        <v>5</v>
      </c>
      <c r="B163" s="419" t="s">
        <v>452</v>
      </c>
      <c r="F163" s="420">
        <v>0</v>
      </c>
      <c r="G163" s="420">
        <v>0</v>
      </c>
      <c r="H163" s="420">
        <v>0</v>
      </c>
      <c r="I163" s="420">
        <v>0</v>
      </c>
      <c r="J163" s="420">
        <v>0</v>
      </c>
      <c r="K163" s="420">
        <v>0</v>
      </c>
      <c r="L163" s="420">
        <v>0</v>
      </c>
    </row>
    <row r="164" spans="1:12">
      <c r="A164" s="418">
        <v>6</v>
      </c>
      <c r="B164" s="419" t="s">
        <v>453</v>
      </c>
      <c r="F164" s="420">
        <v>1999784.64</v>
      </c>
      <c r="G164" s="420">
        <v>569652.81999999995</v>
      </c>
      <c r="H164" s="420">
        <v>2569437.46</v>
      </c>
      <c r="I164" s="420">
        <v>2569437.46</v>
      </c>
      <c r="J164" s="420">
        <v>2569437.46</v>
      </c>
      <c r="K164" s="420">
        <v>2569437.46</v>
      </c>
      <c r="L164" s="420">
        <v>0</v>
      </c>
    </row>
    <row r="165" spans="1:12">
      <c r="A165" s="418">
        <v>7</v>
      </c>
      <c r="B165" s="419" t="s">
        <v>454</v>
      </c>
      <c r="F165" s="420">
        <v>5667642.8300000001</v>
      </c>
      <c r="G165" s="420">
        <v>1902710.89</v>
      </c>
      <c r="H165" s="420">
        <v>7570353.7199999997</v>
      </c>
      <c r="I165" s="420">
        <v>7570353.7199999997</v>
      </c>
      <c r="J165" s="420">
        <v>7570353.7199999997</v>
      </c>
      <c r="K165" s="420">
        <v>7570353.7199999997</v>
      </c>
      <c r="L165" s="420">
        <v>0</v>
      </c>
    </row>
    <row r="166" spans="1:12">
      <c r="A166" s="418">
        <v>9</v>
      </c>
      <c r="B166" s="419" t="s">
        <v>456</v>
      </c>
      <c r="F166" s="420">
        <v>256000</v>
      </c>
      <c r="G166" s="420">
        <v>-226851.36</v>
      </c>
      <c r="H166" s="420">
        <v>29148.639999999999</v>
      </c>
      <c r="I166" s="420">
        <v>29148.639999999999</v>
      </c>
      <c r="J166" s="420">
        <v>29148.639999999999</v>
      </c>
      <c r="K166" s="420">
        <v>29148.639999999999</v>
      </c>
      <c r="L166" s="420">
        <v>0</v>
      </c>
    </row>
    <row r="168" spans="1:12">
      <c r="A168" s="416" t="s">
        <v>457</v>
      </c>
      <c r="B168" s="416" t="s">
        <v>458</v>
      </c>
      <c r="F168" s="417">
        <v>16867055.120000001</v>
      </c>
      <c r="G168" s="417">
        <v>15122538.17</v>
      </c>
      <c r="H168" s="417">
        <v>31989593.289999999</v>
      </c>
      <c r="I168" s="417">
        <v>31989593.289999999</v>
      </c>
      <c r="J168" s="424">
        <v>31989593.289999999</v>
      </c>
      <c r="K168" s="417">
        <v>31989593.289999999</v>
      </c>
      <c r="L168" s="417">
        <v>0</v>
      </c>
    </row>
    <row r="169" spans="1:12">
      <c r="A169" s="418">
        <v>1</v>
      </c>
      <c r="B169" s="419" t="s">
        <v>459</v>
      </c>
      <c r="F169" s="420">
        <v>3293493.92</v>
      </c>
      <c r="G169" s="420">
        <v>368450.45</v>
      </c>
      <c r="H169" s="420">
        <v>3661944.37</v>
      </c>
      <c r="I169" s="420">
        <v>3661944.37</v>
      </c>
      <c r="J169" s="420">
        <v>3661944.37</v>
      </c>
      <c r="K169" s="420">
        <v>3661944.37</v>
      </c>
      <c r="L169" s="420">
        <v>0</v>
      </c>
    </row>
    <row r="170" spans="1:12">
      <c r="A170" s="418">
        <v>2</v>
      </c>
      <c r="B170" s="419" t="s">
        <v>460</v>
      </c>
      <c r="F170" s="420">
        <v>1283879.3600000001</v>
      </c>
      <c r="G170" s="420">
        <v>-527264.29</v>
      </c>
      <c r="H170" s="420">
        <v>756615.07</v>
      </c>
      <c r="I170" s="420">
        <v>756615.07</v>
      </c>
      <c r="J170" s="420">
        <v>756615.07</v>
      </c>
      <c r="K170" s="420">
        <v>756615.07</v>
      </c>
      <c r="L170" s="420">
        <v>0</v>
      </c>
    </row>
    <row r="171" spans="1:12">
      <c r="A171" s="418">
        <v>3</v>
      </c>
      <c r="B171" s="419" t="s">
        <v>461</v>
      </c>
      <c r="F171" s="420">
        <v>807961.2</v>
      </c>
      <c r="G171" s="420">
        <v>15792897.359999999</v>
      </c>
      <c r="H171" s="420">
        <v>16600858.560000001</v>
      </c>
      <c r="I171" s="420">
        <v>16600858.560000001</v>
      </c>
      <c r="J171" s="420">
        <v>16600858.560000001</v>
      </c>
      <c r="K171" s="420">
        <v>16600858.560000001</v>
      </c>
      <c r="L171" s="420">
        <v>0</v>
      </c>
    </row>
    <row r="172" spans="1:12">
      <c r="A172" s="418">
        <v>4</v>
      </c>
      <c r="B172" s="419" t="s">
        <v>462</v>
      </c>
      <c r="F172" s="420">
        <v>792589.64</v>
      </c>
      <c r="G172" s="420">
        <v>-127646.62</v>
      </c>
      <c r="H172" s="420">
        <v>664943.02</v>
      </c>
      <c r="I172" s="420">
        <v>664943.02</v>
      </c>
      <c r="J172" s="420">
        <v>664943.02</v>
      </c>
      <c r="K172" s="420">
        <v>664943.02</v>
      </c>
      <c r="L172" s="420">
        <v>0</v>
      </c>
    </row>
    <row r="173" spans="1:12">
      <c r="A173" s="418">
        <v>5</v>
      </c>
      <c r="B173" s="419" t="s">
        <v>463</v>
      </c>
      <c r="F173" s="420">
        <v>930000</v>
      </c>
      <c r="G173" s="420">
        <v>643604.78</v>
      </c>
      <c r="H173" s="420">
        <v>1573604.78</v>
      </c>
      <c r="I173" s="420">
        <v>1573604.78</v>
      </c>
      <c r="J173" s="420">
        <v>1573604.78</v>
      </c>
      <c r="K173" s="420">
        <v>1573604.78</v>
      </c>
      <c r="L173" s="420">
        <v>0</v>
      </c>
    </row>
    <row r="174" spans="1:12">
      <c r="A174" s="418">
        <v>6</v>
      </c>
      <c r="B174" s="419" t="s">
        <v>464</v>
      </c>
      <c r="F174" s="420">
        <v>100000</v>
      </c>
      <c r="G174" s="420">
        <v>725325.05</v>
      </c>
      <c r="H174" s="420">
        <v>825325.05</v>
      </c>
      <c r="I174" s="420">
        <v>825325.05</v>
      </c>
      <c r="J174" s="420">
        <v>825325.05</v>
      </c>
      <c r="K174" s="420">
        <v>825325.05</v>
      </c>
      <c r="L174" s="420">
        <v>0</v>
      </c>
    </row>
    <row r="175" spans="1:12">
      <c r="A175" s="418">
        <v>7</v>
      </c>
      <c r="B175" s="419" t="s">
        <v>465</v>
      </c>
      <c r="F175" s="420">
        <v>1272000</v>
      </c>
      <c r="G175" s="420">
        <v>1302274.1299999999</v>
      </c>
      <c r="H175" s="420">
        <v>2574274.13</v>
      </c>
      <c r="I175" s="420">
        <v>2574274.13</v>
      </c>
      <c r="J175" s="420">
        <v>2574274.13</v>
      </c>
      <c r="K175" s="420">
        <v>2574274.13</v>
      </c>
      <c r="L175" s="420">
        <v>0</v>
      </c>
    </row>
    <row r="176" spans="1:12">
      <c r="A176" s="418">
        <v>8</v>
      </c>
      <c r="B176" s="419" t="s">
        <v>466</v>
      </c>
      <c r="F176" s="420">
        <v>100000</v>
      </c>
      <c r="G176" s="420">
        <v>35844.31</v>
      </c>
      <c r="H176" s="420">
        <v>135844.31</v>
      </c>
      <c r="I176" s="420">
        <v>135844.31</v>
      </c>
      <c r="J176" s="420">
        <v>135844.31</v>
      </c>
      <c r="K176" s="420">
        <v>135844.31</v>
      </c>
      <c r="L176" s="420">
        <v>0</v>
      </c>
    </row>
    <row r="177" spans="1:12">
      <c r="A177" s="418">
        <v>9</v>
      </c>
      <c r="B177" s="419" t="s">
        <v>467</v>
      </c>
      <c r="F177" s="420">
        <v>8287131</v>
      </c>
      <c r="G177" s="420">
        <v>-3090947</v>
      </c>
      <c r="H177" s="420">
        <v>5196184</v>
      </c>
      <c r="I177" s="420">
        <v>5196184</v>
      </c>
      <c r="J177" s="420">
        <v>5196184</v>
      </c>
      <c r="K177" s="420">
        <v>5196184</v>
      </c>
      <c r="L177" s="420">
        <v>0</v>
      </c>
    </row>
    <row r="179" spans="1:12">
      <c r="A179" s="416" t="s">
        <v>468</v>
      </c>
      <c r="B179" s="416" t="s">
        <v>469</v>
      </c>
      <c r="F179" s="417">
        <v>26317260</v>
      </c>
      <c r="G179" s="417">
        <v>332499.5</v>
      </c>
      <c r="H179" s="417">
        <v>26649759.5</v>
      </c>
      <c r="I179" s="417">
        <v>26649759.5</v>
      </c>
      <c r="J179" s="424">
        <v>26649759.5</v>
      </c>
      <c r="K179" s="417">
        <v>26649759.5</v>
      </c>
      <c r="L179" s="417">
        <v>0</v>
      </c>
    </row>
    <row r="180" spans="1:12">
      <c r="A180" s="418">
        <v>5</v>
      </c>
      <c r="B180" s="419" t="s">
        <v>474</v>
      </c>
      <c r="F180" s="420">
        <v>26317260</v>
      </c>
      <c r="G180" s="420">
        <v>332499.5</v>
      </c>
      <c r="H180" s="420">
        <v>26649759.5</v>
      </c>
      <c r="I180" s="420">
        <v>26649759.5</v>
      </c>
      <c r="J180" s="420">
        <v>26649759.5</v>
      </c>
      <c r="K180" s="420">
        <v>26649759.5</v>
      </c>
      <c r="L180" s="420">
        <v>0</v>
      </c>
    </row>
    <row r="182" spans="1:12">
      <c r="A182" s="416" t="s">
        <v>487</v>
      </c>
      <c r="B182" s="416" t="s">
        <v>488</v>
      </c>
      <c r="F182" s="417">
        <v>0</v>
      </c>
      <c r="G182" s="417">
        <v>919687921.20000005</v>
      </c>
      <c r="H182" s="417">
        <v>919687921.20000005</v>
      </c>
      <c r="I182" s="417">
        <v>240509044.77000001</v>
      </c>
      <c r="J182" s="424">
        <v>240509044.77000001</v>
      </c>
      <c r="K182" s="417">
        <v>199614808.38</v>
      </c>
      <c r="L182" s="417">
        <v>679178876.42999995</v>
      </c>
    </row>
    <row r="183" spans="1:12">
      <c r="A183" s="418">
        <v>1</v>
      </c>
      <c r="B183" s="419" t="s">
        <v>489</v>
      </c>
      <c r="F183" s="420">
        <v>0</v>
      </c>
      <c r="G183" s="420">
        <v>919687921.20000005</v>
      </c>
      <c r="H183" s="420">
        <v>919687921.20000005</v>
      </c>
      <c r="I183" s="420">
        <v>240509044.77000001</v>
      </c>
      <c r="J183" s="420">
        <v>240509044.77000001</v>
      </c>
      <c r="K183" s="420">
        <v>199614808.38</v>
      </c>
      <c r="L183" s="420">
        <v>679178876.42999995</v>
      </c>
    </row>
    <row r="184" spans="1:12">
      <c r="A184" s="418">
        <v>2</v>
      </c>
      <c r="B184" s="419" t="s">
        <v>490</v>
      </c>
      <c r="F184" s="420">
        <v>0</v>
      </c>
      <c r="G184" s="420">
        <v>0</v>
      </c>
      <c r="H184" s="420">
        <v>0</v>
      </c>
      <c r="I184" s="420">
        <v>0</v>
      </c>
      <c r="J184" s="420">
        <v>0</v>
      </c>
      <c r="K184" s="420">
        <v>0</v>
      </c>
      <c r="L184" s="420">
        <v>0</v>
      </c>
    </row>
    <row r="186" spans="1:12">
      <c r="E186" s="413" t="s">
        <v>1026</v>
      </c>
      <c r="F186" s="424">
        <v>351014492.44</v>
      </c>
      <c r="G186" s="424">
        <v>962761107.03999996</v>
      </c>
      <c r="H186" s="424">
        <v>1313775599.48</v>
      </c>
      <c r="I186" s="424">
        <v>634596723.04999995</v>
      </c>
      <c r="J186" s="424">
        <v>634596723.04999995</v>
      </c>
      <c r="K186" s="424">
        <v>593691486.65999997</v>
      </c>
      <c r="L186" s="424">
        <v>679178876.42999995</v>
      </c>
    </row>
    <row r="188" spans="1:12">
      <c r="A188" s="431" t="s">
        <v>544</v>
      </c>
      <c r="B188" s="431" t="s">
        <v>545</v>
      </c>
    </row>
    <row r="190" spans="1:12">
      <c r="A190" s="416" t="s">
        <v>438</v>
      </c>
      <c r="B190" s="416" t="s">
        <v>439</v>
      </c>
      <c r="F190" s="417">
        <v>0</v>
      </c>
      <c r="G190" s="417">
        <v>22447619.390000001</v>
      </c>
      <c r="H190" s="417">
        <v>22447619.390000001</v>
      </c>
      <c r="I190" s="417">
        <v>22447619.390000001</v>
      </c>
      <c r="J190" s="424">
        <v>22447619.390000001</v>
      </c>
      <c r="K190" s="417">
        <v>22447619.390000001</v>
      </c>
      <c r="L190" s="417">
        <v>0</v>
      </c>
    </row>
    <row r="191" spans="1:12">
      <c r="A191" s="418">
        <v>1</v>
      </c>
      <c r="B191" s="419" t="s">
        <v>440</v>
      </c>
      <c r="F191" s="420">
        <v>0</v>
      </c>
      <c r="G191" s="420">
        <v>7281446.2000000002</v>
      </c>
      <c r="H191" s="420">
        <v>7281446.2000000002</v>
      </c>
      <c r="I191" s="420">
        <v>7281446.2000000002</v>
      </c>
      <c r="J191" s="420">
        <v>7281446.2000000002</v>
      </c>
      <c r="K191" s="420">
        <v>7281446.2000000002</v>
      </c>
      <c r="L191" s="420">
        <v>0</v>
      </c>
    </row>
    <row r="192" spans="1:12">
      <c r="A192" s="418">
        <v>2</v>
      </c>
      <c r="B192" s="419" t="s">
        <v>441</v>
      </c>
      <c r="F192" s="420">
        <v>0</v>
      </c>
      <c r="G192" s="420">
        <v>352164.2</v>
      </c>
      <c r="H192" s="420">
        <v>352164.2</v>
      </c>
      <c r="I192" s="420">
        <v>352164.2</v>
      </c>
      <c r="J192" s="420">
        <v>352164.2</v>
      </c>
      <c r="K192" s="420">
        <v>352164.2</v>
      </c>
      <c r="L192" s="420">
        <v>0</v>
      </c>
    </row>
    <row r="193" spans="1:12">
      <c r="A193" s="418">
        <v>3</v>
      </c>
      <c r="B193" s="419" t="s">
        <v>442</v>
      </c>
      <c r="F193" s="420">
        <v>0</v>
      </c>
      <c r="G193" s="420">
        <v>3277904.65</v>
      </c>
      <c r="H193" s="420">
        <v>3277904.65</v>
      </c>
      <c r="I193" s="420">
        <v>3277904.65</v>
      </c>
      <c r="J193" s="420">
        <v>3277904.65</v>
      </c>
      <c r="K193" s="420">
        <v>3277904.65</v>
      </c>
      <c r="L193" s="420">
        <v>0</v>
      </c>
    </row>
    <row r="194" spans="1:12">
      <c r="A194" s="418">
        <v>4</v>
      </c>
      <c r="B194" s="419" t="s">
        <v>443</v>
      </c>
      <c r="F194" s="420">
        <v>0</v>
      </c>
      <c r="G194" s="420">
        <v>845505.34</v>
      </c>
      <c r="H194" s="420">
        <v>845505.34</v>
      </c>
      <c r="I194" s="420">
        <v>845505.34</v>
      </c>
      <c r="J194" s="420">
        <v>845505.34</v>
      </c>
      <c r="K194" s="420">
        <v>845505.34</v>
      </c>
      <c r="L194" s="420">
        <v>0</v>
      </c>
    </row>
    <row r="195" spans="1:12">
      <c r="A195" s="418">
        <v>5</v>
      </c>
      <c r="B195" s="419" t="s">
        <v>444</v>
      </c>
      <c r="F195" s="420">
        <v>0</v>
      </c>
      <c r="G195" s="420">
        <v>9968673</v>
      </c>
      <c r="H195" s="420">
        <v>9968673</v>
      </c>
      <c r="I195" s="420">
        <v>9968673</v>
      </c>
      <c r="J195" s="420">
        <v>9968673</v>
      </c>
      <c r="K195" s="420">
        <v>9968673</v>
      </c>
      <c r="L195" s="420">
        <v>0</v>
      </c>
    </row>
    <row r="196" spans="1:12">
      <c r="A196" s="418">
        <v>6</v>
      </c>
      <c r="B196" s="419" t="s">
        <v>445</v>
      </c>
      <c r="F196" s="420">
        <v>0</v>
      </c>
      <c r="G196" s="420">
        <v>662805</v>
      </c>
      <c r="H196" s="420">
        <v>662805</v>
      </c>
      <c r="I196" s="420">
        <v>662805</v>
      </c>
      <c r="J196" s="420">
        <v>662805</v>
      </c>
      <c r="K196" s="420">
        <v>662805</v>
      </c>
      <c r="L196" s="420">
        <v>0</v>
      </c>
    </row>
    <row r="197" spans="1:12">
      <c r="A197" s="418">
        <v>7</v>
      </c>
      <c r="B197" s="419" t="s">
        <v>446</v>
      </c>
      <c r="F197" s="420">
        <v>0</v>
      </c>
      <c r="G197" s="420">
        <v>59121</v>
      </c>
      <c r="H197" s="420">
        <v>59121</v>
      </c>
      <c r="I197" s="420">
        <v>59121</v>
      </c>
      <c r="J197" s="420">
        <v>59121</v>
      </c>
      <c r="K197" s="420">
        <v>59121</v>
      </c>
      <c r="L197" s="420">
        <v>0</v>
      </c>
    </row>
    <row r="199" spans="1:12">
      <c r="A199" s="416" t="s">
        <v>435</v>
      </c>
      <c r="B199" s="416" t="s">
        <v>447</v>
      </c>
      <c r="F199" s="417">
        <v>0</v>
      </c>
      <c r="G199" s="417">
        <v>5449199.8799999999</v>
      </c>
      <c r="H199" s="417">
        <v>5449199.8799999999</v>
      </c>
      <c r="I199" s="417">
        <v>5449199.8799999999</v>
      </c>
      <c r="J199" s="424">
        <v>5449199.8799999999</v>
      </c>
      <c r="K199" s="417">
        <v>5449199.8799999999</v>
      </c>
      <c r="L199" s="417">
        <v>0</v>
      </c>
    </row>
    <row r="200" spans="1:12">
      <c r="A200" s="418">
        <v>1</v>
      </c>
      <c r="B200" s="419" t="s">
        <v>448</v>
      </c>
      <c r="F200" s="420">
        <v>0</v>
      </c>
      <c r="G200" s="420">
        <v>2786540.03</v>
      </c>
      <c r="H200" s="420">
        <v>2786540.03</v>
      </c>
      <c r="I200" s="420">
        <v>2786540.03</v>
      </c>
      <c r="J200" s="420">
        <v>2786540.03</v>
      </c>
      <c r="K200" s="420">
        <v>2786540.03</v>
      </c>
      <c r="L200" s="420">
        <v>0</v>
      </c>
    </row>
    <row r="201" spans="1:12">
      <c r="A201" s="418">
        <v>4</v>
      </c>
      <c r="B201" s="419" t="s">
        <v>451</v>
      </c>
      <c r="F201" s="420">
        <v>0</v>
      </c>
      <c r="G201" s="420">
        <v>1163168.3500000001</v>
      </c>
      <c r="H201" s="420">
        <v>1163168.3500000001</v>
      </c>
      <c r="I201" s="420">
        <v>1163168.3500000001</v>
      </c>
      <c r="J201" s="420">
        <v>1163168.3500000001</v>
      </c>
      <c r="K201" s="420">
        <v>1163168.3500000001</v>
      </c>
      <c r="L201" s="420">
        <v>0</v>
      </c>
    </row>
    <row r="202" spans="1:12">
      <c r="A202" s="418">
        <v>5</v>
      </c>
      <c r="B202" s="419" t="s">
        <v>452</v>
      </c>
      <c r="F202" s="420">
        <v>0</v>
      </c>
      <c r="G202" s="420">
        <v>35452.300000000003</v>
      </c>
      <c r="H202" s="420">
        <v>35452.300000000003</v>
      </c>
      <c r="I202" s="420">
        <v>35452.300000000003</v>
      </c>
      <c r="J202" s="420">
        <v>35452.300000000003</v>
      </c>
      <c r="K202" s="420">
        <v>35452.300000000003</v>
      </c>
      <c r="L202" s="420">
        <v>0</v>
      </c>
    </row>
    <row r="203" spans="1:12">
      <c r="A203" s="418">
        <v>6</v>
      </c>
      <c r="B203" s="419" t="s">
        <v>453</v>
      </c>
      <c r="F203" s="420">
        <v>0</v>
      </c>
      <c r="G203" s="420">
        <v>700981.53</v>
      </c>
      <c r="H203" s="420">
        <v>700981.53</v>
      </c>
      <c r="I203" s="420">
        <v>700981.53</v>
      </c>
      <c r="J203" s="420">
        <v>700981.53</v>
      </c>
      <c r="K203" s="420">
        <v>700981.53</v>
      </c>
      <c r="L203" s="420">
        <v>0</v>
      </c>
    </row>
    <row r="204" spans="1:12">
      <c r="A204" s="418">
        <v>7</v>
      </c>
      <c r="B204" s="419" t="s">
        <v>454</v>
      </c>
      <c r="F204" s="420">
        <v>0</v>
      </c>
      <c r="G204" s="420">
        <v>126139.59</v>
      </c>
      <c r="H204" s="420">
        <v>126139.59</v>
      </c>
      <c r="I204" s="420">
        <v>126139.59</v>
      </c>
      <c r="J204" s="420">
        <v>126139.59</v>
      </c>
      <c r="K204" s="420">
        <v>126139.59</v>
      </c>
      <c r="L204" s="420">
        <v>0</v>
      </c>
    </row>
    <row r="205" spans="1:12">
      <c r="A205" s="418">
        <v>9</v>
      </c>
      <c r="B205" s="419" t="s">
        <v>456</v>
      </c>
      <c r="F205" s="420">
        <v>0</v>
      </c>
      <c r="G205" s="420">
        <v>636918.07999999996</v>
      </c>
      <c r="H205" s="420">
        <v>636918.07999999996</v>
      </c>
      <c r="I205" s="420">
        <v>636918.07999999996</v>
      </c>
      <c r="J205" s="420">
        <v>636918.07999999996</v>
      </c>
      <c r="K205" s="420">
        <v>636918.07999999996</v>
      </c>
      <c r="L205" s="420">
        <v>0</v>
      </c>
    </row>
    <row r="207" spans="1:12">
      <c r="A207" s="416" t="s">
        <v>457</v>
      </c>
      <c r="B207" s="416" t="s">
        <v>458</v>
      </c>
      <c r="F207" s="417">
        <v>0</v>
      </c>
      <c r="G207" s="417">
        <v>6592802.8600000003</v>
      </c>
      <c r="H207" s="417">
        <v>6592802.8600000003</v>
      </c>
      <c r="I207" s="417">
        <v>6592802.8600000003</v>
      </c>
      <c r="J207" s="424">
        <v>6592802.8600000003</v>
      </c>
      <c r="K207" s="417">
        <v>6592802.8600000003</v>
      </c>
      <c r="L207" s="417">
        <v>0</v>
      </c>
    </row>
    <row r="208" spans="1:12">
      <c r="A208" s="418">
        <v>1</v>
      </c>
      <c r="B208" s="419" t="s">
        <v>459</v>
      </c>
      <c r="F208" s="420">
        <v>0</v>
      </c>
      <c r="G208" s="420">
        <v>315812.84000000003</v>
      </c>
      <c r="H208" s="420">
        <v>315812.84000000003</v>
      </c>
      <c r="I208" s="420">
        <v>315812.84000000003</v>
      </c>
      <c r="J208" s="420">
        <v>315812.84000000003</v>
      </c>
      <c r="K208" s="420">
        <v>315812.84000000003</v>
      </c>
      <c r="L208" s="420">
        <v>0</v>
      </c>
    </row>
    <row r="209" spans="1:12">
      <c r="A209" s="418">
        <v>2</v>
      </c>
      <c r="B209" s="419" t="s">
        <v>460</v>
      </c>
      <c r="F209" s="420">
        <v>0</v>
      </c>
      <c r="G209" s="420">
        <v>1412398.15</v>
      </c>
      <c r="H209" s="420">
        <v>1412398.15</v>
      </c>
      <c r="I209" s="420">
        <v>1412398.15</v>
      </c>
      <c r="J209" s="420">
        <v>1412398.15</v>
      </c>
      <c r="K209" s="420">
        <v>1412398.15</v>
      </c>
      <c r="L209" s="420">
        <v>0</v>
      </c>
    </row>
    <row r="210" spans="1:12">
      <c r="A210" s="418">
        <v>3</v>
      </c>
      <c r="B210" s="419" t="s">
        <v>461</v>
      </c>
      <c r="F210" s="420">
        <v>0</v>
      </c>
      <c r="G210" s="420">
        <v>2446432.2799999998</v>
      </c>
      <c r="H210" s="420">
        <v>2446432.2799999998</v>
      </c>
      <c r="I210" s="420">
        <v>2446432.2799999998</v>
      </c>
      <c r="J210" s="420">
        <v>2446432.2799999998</v>
      </c>
      <c r="K210" s="420">
        <v>2446432.2799999998</v>
      </c>
      <c r="L210" s="420">
        <v>0</v>
      </c>
    </row>
    <row r="211" spans="1:12">
      <c r="A211" s="418">
        <v>5</v>
      </c>
      <c r="B211" s="419" t="s">
        <v>463</v>
      </c>
      <c r="F211" s="420">
        <v>0</v>
      </c>
      <c r="G211" s="420">
        <v>641628</v>
      </c>
      <c r="H211" s="420">
        <v>641628</v>
      </c>
      <c r="I211" s="420">
        <v>641628</v>
      </c>
      <c r="J211" s="420">
        <v>641628</v>
      </c>
      <c r="K211" s="420">
        <v>641628</v>
      </c>
      <c r="L211" s="420">
        <v>0</v>
      </c>
    </row>
    <row r="212" spans="1:12">
      <c r="A212" s="418">
        <v>6</v>
      </c>
      <c r="B212" s="419" t="s">
        <v>464</v>
      </c>
      <c r="F212" s="420">
        <v>0</v>
      </c>
      <c r="G212" s="420">
        <v>541540.67000000004</v>
      </c>
      <c r="H212" s="420">
        <v>541540.67000000004</v>
      </c>
      <c r="I212" s="420">
        <v>541540.67000000004</v>
      </c>
      <c r="J212" s="420">
        <v>541540.67000000004</v>
      </c>
      <c r="K212" s="420">
        <v>541540.67000000004</v>
      </c>
      <c r="L212" s="420">
        <v>0</v>
      </c>
    </row>
    <row r="213" spans="1:12">
      <c r="A213" s="418">
        <v>7</v>
      </c>
      <c r="B213" s="419" t="s">
        <v>465</v>
      </c>
      <c r="F213" s="420">
        <v>0</v>
      </c>
      <c r="G213" s="420">
        <v>463720</v>
      </c>
      <c r="H213" s="420">
        <v>463720</v>
      </c>
      <c r="I213" s="420">
        <v>463720</v>
      </c>
      <c r="J213" s="420">
        <v>463720</v>
      </c>
      <c r="K213" s="420">
        <v>463720</v>
      </c>
      <c r="L213" s="420">
        <v>0</v>
      </c>
    </row>
    <row r="214" spans="1:12">
      <c r="A214" s="418">
        <v>8</v>
      </c>
      <c r="B214" s="419" t="s">
        <v>466</v>
      </c>
      <c r="F214" s="420">
        <v>0</v>
      </c>
      <c r="G214" s="420">
        <v>550982.92000000004</v>
      </c>
      <c r="H214" s="420">
        <v>550982.92000000004</v>
      </c>
      <c r="I214" s="420">
        <v>550982.92000000004</v>
      </c>
      <c r="J214" s="420">
        <v>550982.92000000004</v>
      </c>
      <c r="K214" s="420">
        <v>550982.92000000004</v>
      </c>
      <c r="L214" s="420">
        <v>0</v>
      </c>
    </row>
    <row r="215" spans="1:12">
      <c r="A215" s="418">
        <v>9</v>
      </c>
      <c r="B215" s="419" t="s">
        <v>467</v>
      </c>
      <c r="F215" s="420">
        <v>0</v>
      </c>
      <c r="G215" s="420">
        <v>220288</v>
      </c>
      <c r="H215" s="420">
        <v>220288</v>
      </c>
      <c r="I215" s="420">
        <v>220288</v>
      </c>
      <c r="J215" s="420">
        <v>220288</v>
      </c>
      <c r="K215" s="420">
        <v>220288</v>
      </c>
      <c r="L215" s="420">
        <v>0</v>
      </c>
    </row>
    <row r="217" spans="1:12">
      <c r="A217" s="416" t="s">
        <v>468</v>
      </c>
      <c r="B217" s="416" t="s">
        <v>469</v>
      </c>
      <c r="F217" s="417">
        <v>0</v>
      </c>
      <c r="G217" s="417">
        <v>1319253.3999999999</v>
      </c>
      <c r="H217" s="417">
        <v>1319253.3999999999</v>
      </c>
      <c r="I217" s="417">
        <v>1319253.3999999999</v>
      </c>
      <c r="J217" s="424">
        <v>1319253.3999999999</v>
      </c>
      <c r="K217" s="417">
        <v>1319253.3999999999</v>
      </c>
      <c r="L217" s="417">
        <v>0</v>
      </c>
    </row>
    <row r="218" spans="1:12">
      <c r="A218" s="418">
        <v>5</v>
      </c>
      <c r="B218" s="419" t="s">
        <v>474</v>
      </c>
      <c r="F218" s="420">
        <v>0</v>
      </c>
      <c r="G218" s="420">
        <v>1319253.3999999999</v>
      </c>
      <c r="H218" s="420">
        <v>1319253.3999999999</v>
      </c>
      <c r="I218" s="420">
        <v>1319253.3999999999</v>
      </c>
      <c r="J218" s="420">
        <v>1319253.3999999999</v>
      </c>
      <c r="K218" s="420">
        <v>1319253.3999999999</v>
      </c>
      <c r="L218" s="420">
        <v>0</v>
      </c>
    </row>
    <row r="220" spans="1:12">
      <c r="E220" s="413" t="s">
        <v>1026</v>
      </c>
      <c r="F220" s="424">
        <v>0</v>
      </c>
      <c r="G220" s="424">
        <v>35808875.530000001</v>
      </c>
      <c r="H220" s="424">
        <v>35808875.530000001</v>
      </c>
      <c r="I220" s="424">
        <v>35808875.530000001</v>
      </c>
      <c r="J220" s="424">
        <v>35808875.530000001</v>
      </c>
      <c r="K220" s="424">
        <v>35808875.530000001</v>
      </c>
      <c r="L220" s="424">
        <v>0</v>
      </c>
    </row>
    <row r="222" spans="1:12">
      <c r="A222" s="431" t="s">
        <v>546</v>
      </c>
      <c r="B222" s="431" t="s">
        <v>547</v>
      </c>
    </row>
    <row r="224" spans="1:12">
      <c r="A224" s="416" t="s">
        <v>438</v>
      </c>
      <c r="B224" s="416" t="s">
        <v>439</v>
      </c>
      <c r="F224" s="417">
        <v>153310067.56999999</v>
      </c>
      <c r="G224" s="417">
        <v>19190134.59</v>
      </c>
      <c r="H224" s="417">
        <v>172500202.16</v>
      </c>
      <c r="I224" s="417">
        <v>172500202.16</v>
      </c>
      <c r="J224" s="424">
        <v>172500202.16</v>
      </c>
      <c r="K224" s="417">
        <v>172500202.16</v>
      </c>
      <c r="L224" s="417">
        <v>0</v>
      </c>
    </row>
    <row r="225" spans="1:12">
      <c r="A225" s="418">
        <v>1</v>
      </c>
      <c r="B225" s="419" t="s">
        <v>440</v>
      </c>
      <c r="F225" s="420">
        <v>71778320.200000003</v>
      </c>
      <c r="G225" s="420">
        <v>7010745.75</v>
      </c>
      <c r="H225" s="420">
        <v>78789065.950000003</v>
      </c>
      <c r="I225" s="420">
        <v>78789065.950000003</v>
      </c>
      <c r="J225" s="420">
        <v>78789065.950000003</v>
      </c>
      <c r="K225" s="420">
        <v>78789065.950000003</v>
      </c>
      <c r="L225" s="420">
        <v>0</v>
      </c>
    </row>
    <row r="226" spans="1:12">
      <c r="A226" s="418">
        <v>2</v>
      </c>
      <c r="B226" s="419" t="s">
        <v>441</v>
      </c>
      <c r="F226" s="420">
        <v>3088393</v>
      </c>
      <c r="G226" s="420">
        <v>-70034.649999999994</v>
      </c>
      <c r="H226" s="420">
        <v>3018358.35</v>
      </c>
      <c r="I226" s="420">
        <v>3018358.35</v>
      </c>
      <c r="J226" s="420">
        <v>3018358.35</v>
      </c>
      <c r="K226" s="420">
        <v>3018358.35</v>
      </c>
      <c r="L226" s="420">
        <v>0</v>
      </c>
    </row>
    <row r="227" spans="1:12">
      <c r="A227" s="418">
        <v>3</v>
      </c>
      <c r="B227" s="419" t="s">
        <v>442</v>
      </c>
      <c r="F227" s="420">
        <v>19834309.289999999</v>
      </c>
      <c r="G227" s="420">
        <v>1372147.56</v>
      </c>
      <c r="H227" s="420">
        <v>21206456.850000001</v>
      </c>
      <c r="I227" s="420">
        <v>21206456.850000001</v>
      </c>
      <c r="J227" s="420">
        <v>21206456.850000001</v>
      </c>
      <c r="K227" s="420">
        <v>21206456.850000001</v>
      </c>
      <c r="L227" s="420">
        <v>0</v>
      </c>
    </row>
    <row r="228" spans="1:12">
      <c r="A228" s="418">
        <v>4</v>
      </c>
      <c r="B228" s="419" t="s">
        <v>443</v>
      </c>
      <c r="F228" s="420">
        <v>7968367</v>
      </c>
      <c r="G228" s="420">
        <v>2811672.36</v>
      </c>
      <c r="H228" s="420">
        <v>10780039.359999999</v>
      </c>
      <c r="I228" s="420">
        <v>10780039.359999999</v>
      </c>
      <c r="J228" s="420">
        <v>10780039.359999999</v>
      </c>
      <c r="K228" s="420">
        <v>10780039.359999999</v>
      </c>
      <c r="L228" s="420">
        <v>0</v>
      </c>
    </row>
    <row r="229" spans="1:12">
      <c r="A229" s="418">
        <v>5</v>
      </c>
      <c r="B229" s="419" t="s">
        <v>444</v>
      </c>
      <c r="F229" s="420">
        <v>49307751.079999998</v>
      </c>
      <c r="G229" s="420">
        <v>8091778.6200000001</v>
      </c>
      <c r="H229" s="420">
        <v>57399529.700000003</v>
      </c>
      <c r="I229" s="420">
        <v>57399529.700000003</v>
      </c>
      <c r="J229" s="420">
        <v>57399529.700000003</v>
      </c>
      <c r="K229" s="420">
        <v>57399529.700000003</v>
      </c>
      <c r="L229" s="420">
        <v>0</v>
      </c>
    </row>
    <row r="230" spans="1:12">
      <c r="A230" s="418">
        <v>6</v>
      </c>
      <c r="B230" s="419" t="s">
        <v>445</v>
      </c>
      <c r="F230" s="420">
        <v>710259</v>
      </c>
      <c r="G230" s="420">
        <v>4384.45</v>
      </c>
      <c r="H230" s="420">
        <v>714643.45</v>
      </c>
      <c r="I230" s="420">
        <v>714643.45</v>
      </c>
      <c r="J230" s="420">
        <v>714643.45</v>
      </c>
      <c r="K230" s="420">
        <v>714643.45</v>
      </c>
      <c r="L230" s="420">
        <v>0</v>
      </c>
    </row>
    <row r="231" spans="1:12">
      <c r="A231" s="418">
        <v>7</v>
      </c>
      <c r="B231" s="419" t="s">
        <v>446</v>
      </c>
      <c r="F231" s="420">
        <v>622668</v>
      </c>
      <c r="G231" s="420">
        <v>-30559.5</v>
      </c>
      <c r="H231" s="420">
        <v>592108.5</v>
      </c>
      <c r="I231" s="420">
        <v>592108.5</v>
      </c>
      <c r="J231" s="420">
        <v>592108.5</v>
      </c>
      <c r="K231" s="420">
        <v>592108.5</v>
      </c>
      <c r="L231" s="420">
        <v>0</v>
      </c>
    </row>
    <row r="233" spans="1:12">
      <c r="A233" s="416" t="s">
        <v>435</v>
      </c>
      <c r="B233" s="416" t="s">
        <v>447</v>
      </c>
      <c r="F233" s="417">
        <v>53190035.390000001</v>
      </c>
      <c r="G233" s="417">
        <v>38089096.270000003</v>
      </c>
      <c r="H233" s="417">
        <v>91279131.659999996</v>
      </c>
      <c r="I233" s="417">
        <v>91279131.659999996</v>
      </c>
      <c r="J233" s="424">
        <v>91279131.659999996</v>
      </c>
      <c r="K233" s="417">
        <v>91246618.879999995</v>
      </c>
      <c r="L233" s="417">
        <v>0</v>
      </c>
    </row>
    <row r="234" spans="1:12">
      <c r="A234" s="418">
        <v>1</v>
      </c>
      <c r="B234" s="419" t="s">
        <v>448</v>
      </c>
      <c r="F234" s="420">
        <v>49213001.600000001</v>
      </c>
      <c r="G234" s="420">
        <v>38206792.260000005</v>
      </c>
      <c r="H234" s="420">
        <v>87419793.859999999</v>
      </c>
      <c r="I234" s="420">
        <v>87419793.859999999</v>
      </c>
      <c r="J234" s="420">
        <v>87419793.859999999</v>
      </c>
      <c r="K234" s="420">
        <v>87419793.859999999</v>
      </c>
      <c r="L234" s="420">
        <v>0</v>
      </c>
    </row>
    <row r="235" spans="1:12">
      <c r="A235" s="418">
        <v>4</v>
      </c>
      <c r="B235" s="419" t="s">
        <v>451</v>
      </c>
      <c r="F235" s="420">
        <v>204184.48</v>
      </c>
      <c r="G235" s="420">
        <v>-110974.39999999999</v>
      </c>
      <c r="H235" s="420">
        <v>93210.08</v>
      </c>
      <c r="I235" s="420">
        <v>93210.08</v>
      </c>
      <c r="J235" s="420">
        <v>93210.08</v>
      </c>
      <c r="K235" s="420">
        <v>93210.08</v>
      </c>
      <c r="L235" s="420">
        <v>0</v>
      </c>
    </row>
    <row r="236" spans="1:12">
      <c r="A236" s="418">
        <v>5</v>
      </c>
      <c r="B236" s="419" t="s">
        <v>452</v>
      </c>
      <c r="F236" s="420">
        <v>0</v>
      </c>
      <c r="G236" s="420">
        <v>8693</v>
      </c>
      <c r="H236" s="420">
        <v>8693</v>
      </c>
      <c r="I236" s="420">
        <v>8693</v>
      </c>
      <c r="J236" s="420">
        <v>8693</v>
      </c>
      <c r="K236" s="420">
        <v>8693</v>
      </c>
      <c r="L236" s="420">
        <v>0</v>
      </c>
    </row>
    <row r="237" spans="1:12">
      <c r="A237" s="418">
        <v>6</v>
      </c>
      <c r="B237" s="419" t="s">
        <v>453</v>
      </c>
      <c r="F237" s="420">
        <v>1057343.6399999999</v>
      </c>
      <c r="G237" s="420">
        <v>-25.22</v>
      </c>
      <c r="H237" s="420">
        <v>1057318.42</v>
      </c>
      <c r="I237" s="420">
        <v>1057318.42</v>
      </c>
      <c r="J237" s="420">
        <v>1057318.42</v>
      </c>
      <c r="K237" s="420">
        <v>1057318.42</v>
      </c>
      <c r="L237" s="420">
        <v>0</v>
      </c>
    </row>
    <row r="238" spans="1:12">
      <c r="A238" s="418">
        <v>7</v>
      </c>
      <c r="B238" s="419" t="s">
        <v>454</v>
      </c>
      <c r="F238" s="420">
        <v>2267305.67</v>
      </c>
      <c r="G238" s="420">
        <v>77129.149999999994</v>
      </c>
      <c r="H238" s="420">
        <v>2344434.8199999998</v>
      </c>
      <c r="I238" s="420">
        <v>2344434.8199999998</v>
      </c>
      <c r="J238" s="420">
        <v>2344434.8199999998</v>
      </c>
      <c r="K238" s="420">
        <v>2344434.8199999998</v>
      </c>
      <c r="L238" s="420">
        <v>0</v>
      </c>
    </row>
    <row r="239" spans="1:12">
      <c r="A239" s="418">
        <v>9</v>
      </c>
      <c r="B239" s="419" t="s">
        <v>456</v>
      </c>
      <c r="F239" s="420">
        <v>448200</v>
      </c>
      <c r="G239" s="420">
        <v>-92518.52</v>
      </c>
      <c r="H239" s="420">
        <v>355681.48</v>
      </c>
      <c r="I239" s="420">
        <v>355681.48</v>
      </c>
      <c r="J239" s="420">
        <v>355681.48</v>
      </c>
      <c r="K239" s="420">
        <v>323168.7</v>
      </c>
      <c r="L239" s="420">
        <v>0</v>
      </c>
    </row>
    <row r="241" spans="1:12">
      <c r="A241" s="416" t="s">
        <v>457</v>
      </c>
      <c r="B241" s="416" t="s">
        <v>458</v>
      </c>
      <c r="F241" s="417">
        <v>17903694.030000001</v>
      </c>
      <c r="G241" s="417">
        <v>14135645.73</v>
      </c>
      <c r="H241" s="417">
        <v>32039339.760000002</v>
      </c>
      <c r="I241" s="417">
        <v>32039339.760000002</v>
      </c>
      <c r="J241" s="424">
        <v>32039339.760000002</v>
      </c>
      <c r="K241" s="417">
        <v>31997004.760000002</v>
      </c>
      <c r="L241" s="417">
        <v>0</v>
      </c>
    </row>
    <row r="242" spans="1:12">
      <c r="A242" s="418">
        <v>1</v>
      </c>
      <c r="B242" s="419" t="s">
        <v>459</v>
      </c>
      <c r="F242" s="420">
        <v>2466000</v>
      </c>
      <c r="G242" s="420">
        <v>-413142.49</v>
      </c>
      <c r="H242" s="420">
        <v>2052857.51</v>
      </c>
      <c r="I242" s="420">
        <v>2052857.51</v>
      </c>
      <c r="J242" s="420">
        <v>2052857.51</v>
      </c>
      <c r="K242" s="420">
        <v>2010522.51</v>
      </c>
      <c r="L242" s="420">
        <v>0</v>
      </c>
    </row>
    <row r="243" spans="1:12">
      <c r="A243" s="418">
        <v>2</v>
      </c>
      <c r="B243" s="419" t="s">
        <v>460</v>
      </c>
      <c r="F243" s="420">
        <v>6721162.5</v>
      </c>
      <c r="G243" s="420">
        <v>747458.81</v>
      </c>
      <c r="H243" s="420">
        <v>7468621.3099999996</v>
      </c>
      <c r="I243" s="420">
        <v>7468621.3099999996</v>
      </c>
      <c r="J243" s="420">
        <v>7468621.3099999996</v>
      </c>
      <c r="K243" s="420">
        <v>7468621.3099999996</v>
      </c>
      <c r="L243" s="420">
        <v>0</v>
      </c>
    </row>
    <row r="244" spans="1:12">
      <c r="A244" s="418">
        <v>3</v>
      </c>
      <c r="B244" s="419" t="s">
        <v>461</v>
      </c>
      <c r="F244" s="420">
        <v>1572727.77</v>
      </c>
      <c r="G244" s="420">
        <v>15745934.49</v>
      </c>
      <c r="H244" s="420">
        <v>17318662.260000002</v>
      </c>
      <c r="I244" s="420">
        <v>17318662.260000002</v>
      </c>
      <c r="J244" s="420">
        <v>17318662.260000002</v>
      </c>
      <c r="K244" s="420">
        <v>17318662.260000002</v>
      </c>
      <c r="L244" s="420">
        <v>0</v>
      </c>
    </row>
    <row r="245" spans="1:12">
      <c r="A245" s="418">
        <v>4</v>
      </c>
      <c r="B245" s="419" t="s">
        <v>462</v>
      </c>
      <c r="F245" s="420">
        <v>118600</v>
      </c>
      <c r="G245" s="420">
        <v>10456.469999999999</v>
      </c>
      <c r="H245" s="420">
        <v>129056.47</v>
      </c>
      <c r="I245" s="420">
        <v>129056.47</v>
      </c>
      <c r="J245" s="420">
        <v>129056.47</v>
      </c>
      <c r="K245" s="420">
        <v>129056.47</v>
      </c>
      <c r="L245" s="420">
        <v>0</v>
      </c>
    </row>
    <row r="246" spans="1:12">
      <c r="A246" s="418">
        <v>5</v>
      </c>
      <c r="B246" s="419" t="s">
        <v>463</v>
      </c>
      <c r="F246" s="420">
        <v>146980</v>
      </c>
      <c r="G246" s="420">
        <v>366875.2</v>
      </c>
      <c r="H246" s="420">
        <v>513855.2</v>
      </c>
      <c r="I246" s="420">
        <v>513855.2</v>
      </c>
      <c r="J246" s="420">
        <v>513855.2</v>
      </c>
      <c r="K246" s="420">
        <v>513855.2</v>
      </c>
      <c r="L246" s="420">
        <v>0</v>
      </c>
    </row>
    <row r="247" spans="1:12">
      <c r="A247" s="418">
        <v>6</v>
      </c>
      <c r="B247" s="419" t="s">
        <v>464</v>
      </c>
      <c r="F247" s="420">
        <v>285000</v>
      </c>
      <c r="G247" s="420">
        <v>-11086.99</v>
      </c>
      <c r="H247" s="420">
        <v>273913.01</v>
      </c>
      <c r="I247" s="420">
        <v>273913.01</v>
      </c>
      <c r="J247" s="420">
        <v>273913.01</v>
      </c>
      <c r="K247" s="420">
        <v>273913.01</v>
      </c>
      <c r="L247" s="420">
        <v>0</v>
      </c>
    </row>
    <row r="248" spans="1:12">
      <c r="A248" s="418">
        <v>7</v>
      </c>
      <c r="B248" s="419" t="s">
        <v>465</v>
      </c>
      <c r="F248" s="420">
        <v>1575416</v>
      </c>
      <c r="G248" s="420">
        <v>-204765.17</v>
      </c>
      <c r="H248" s="420">
        <v>1370650.83</v>
      </c>
      <c r="I248" s="420">
        <v>1370650.83</v>
      </c>
      <c r="J248" s="420">
        <v>1370650.83</v>
      </c>
      <c r="K248" s="420">
        <v>1370650.83</v>
      </c>
      <c r="L248" s="420">
        <v>0</v>
      </c>
    </row>
    <row r="249" spans="1:12">
      <c r="A249" s="418">
        <v>8</v>
      </c>
      <c r="B249" s="419" t="s">
        <v>466</v>
      </c>
      <c r="F249" s="420">
        <v>695467.06</v>
      </c>
      <c r="G249" s="420">
        <v>-433856.89</v>
      </c>
      <c r="H249" s="420">
        <v>261610.17</v>
      </c>
      <c r="I249" s="420">
        <v>261610.17</v>
      </c>
      <c r="J249" s="420">
        <v>261610.17</v>
      </c>
      <c r="K249" s="420">
        <v>261610.17</v>
      </c>
      <c r="L249" s="420">
        <v>0</v>
      </c>
    </row>
    <row r="250" spans="1:12">
      <c r="A250" s="418">
        <v>9</v>
      </c>
      <c r="B250" s="419" t="s">
        <v>467</v>
      </c>
      <c r="F250" s="420">
        <v>4322340.7</v>
      </c>
      <c r="G250" s="420">
        <v>-1672227.7</v>
      </c>
      <c r="H250" s="420">
        <v>2650113</v>
      </c>
      <c r="I250" s="420">
        <v>2650113</v>
      </c>
      <c r="J250" s="420">
        <v>2650113</v>
      </c>
      <c r="K250" s="420">
        <v>2650113</v>
      </c>
      <c r="L250" s="420">
        <v>0</v>
      </c>
    </row>
    <row r="252" spans="1:12">
      <c r="A252" s="416" t="s">
        <v>468</v>
      </c>
      <c r="B252" s="416" t="s">
        <v>469</v>
      </c>
      <c r="F252" s="417">
        <v>13691688</v>
      </c>
      <c r="G252" s="417">
        <v>221435.1</v>
      </c>
      <c r="H252" s="417">
        <v>13913123.1</v>
      </c>
      <c r="I252" s="417">
        <v>13913123.1</v>
      </c>
      <c r="J252" s="424">
        <v>13913123.1</v>
      </c>
      <c r="K252" s="417">
        <v>13913123.1</v>
      </c>
      <c r="L252" s="417">
        <v>0</v>
      </c>
    </row>
    <row r="253" spans="1:12">
      <c r="A253" s="418">
        <v>4</v>
      </c>
      <c r="B253" s="419" t="s">
        <v>473</v>
      </c>
      <c r="F253" s="420">
        <v>300000</v>
      </c>
      <c r="G253" s="420">
        <v>-180000</v>
      </c>
      <c r="H253" s="420">
        <v>120000</v>
      </c>
      <c r="I253" s="420">
        <v>120000</v>
      </c>
      <c r="J253" s="420">
        <v>120000</v>
      </c>
      <c r="K253" s="420">
        <v>120000</v>
      </c>
      <c r="L253" s="420">
        <v>0</v>
      </c>
    </row>
    <row r="254" spans="1:12">
      <c r="A254" s="418">
        <v>5</v>
      </c>
      <c r="B254" s="419" t="s">
        <v>474</v>
      </c>
      <c r="F254" s="420">
        <v>13391688</v>
      </c>
      <c r="G254" s="420">
        <v>401435.1</v>
      </c>
      <c r="H254" s="420">
        <v>13793123.1</v>
      </c>
      <c r="I254" s="420">
        <v>13793123.1</v>
      </c>
      <c r="J254" s="420">
        <v>13793123.1</v>
      </c>
      <c r="K254" s="420">
        <v>13793123.1</v>
      </c>
      <c r="L254" s="420">
        <v>0</v>
      </c>
    </row>
    <row r="256" spans="1:12">
      <c r="A256" s="416" t="s">
        <v>477</v>
      </c>
      <c r="B256" s="416" t="s">
        <v>478</v>
      </c>
      <c r="F256" s="417">
        <v>0</v>
      </c>
      <c r="G256" s="417">
        <v>178373.2</v>
      </c>
      <c r="H256" s="417">
        <v>178373.2</v>
      </c>
      <c r="I256" s="417">
        <v>178373.2</v>
      </c>
      <c r="J256" s="424">
        <v>178373.2</v>
      </c>
      <c r="K256" s="417">
        <v>178373.2</v>
      </c>
      <c r="L256" s="417">
        <v>0</v>
      </c>
    </row>
    <row r="257" spans="1:12">
      <c r="A257" s="418">
        <v>1</v>
      </c>
      <c r="B257" s="419" t="s">
        <v>479</v>
      </c>
      <c r="F257" s="420">
        <v>0</v>
      </c>
      <c r="G257" s="420">
        <v>111893.6</v>
      </c>
      <c r="H257" s="420">
        <v>111893.6</v>
      </c>
      <c r="I257" s="420">
        <v>111893.6</v>
      </c>
      <c r="J257" s="420">
        <v>111893.6</v>
      </c>
      <c r="K257" s="420">
        <v>111893.6</v>
      </c>
      <c r="L257" s="420">
        <v>0</v>
      </c>
    </row>
    <row r="258" spans="1:12">
      <c r="A258" s="418">
        <v>2</v>
      </c>
      <c r="B258" s="419" t="s">
        <v>480</v>
      </c>
      <c r="F258" s="420">
        <v>0</v>
      </c>
      <c r="G258" s="420">
        <v>66479.600000000006</v>
      </c>
      <c r="H258" s="420">
        <v>66479.600000000006</v>
      </c>
      <c r="I258" s="420">
        <v>66479.600000000006</v>
      </c>
      <c r="J258" s="420">
        <v>66479.600000000006</v>
      </c>
      <c r="K258" s="420">
        <v>66479.600000000006</v>
      </c>
      <c r="L258" s="420">
        <v>0</v>
      </c>
    </row>
    <row r="260" spans="1:12">
      <c r="E260" s="413" t="s">
        <v>1026</v>
      </c>
      <c r="F260" s="424">
        <v>238095484.99000001</v>
      </c>
      <c r="G260" s="424">
        <v>71814684.890000001</v>
      </c>
      <c r="H260" s="424">
        <v>309910169.88</v>
      </c>
      <c r="I260" s="424">
        <v>309910169.88</v>
      </c>
      <c r="J260" s="424">
        <v>309910169.88</v>
      </c>
      <c r="K260" s="424">
        <v>309835322.10000002</v>
      </c>
      <c r="L260" s="424">
        <v>0</v>
      </c>
    </row>
    <row r="262" spans="1:12">
      <c r="A262" s="431" t="s">
        <v>548</v>
      </c>
      <c r="B262" s="431" t="s">
        <v>549</v>
      </c>
    </row>
    <row r="264" spans="1:12">
      <c r="A264" s="416" t="s">
        <v>438</v>
      </c>
      <c r="B264" s="416" t="s">
        <v>439</v>
      </c>
      <c r="F264" s="417">
        <v>191313718.19</v>
      </c>
      <c r="G264" s="417">
        <v>15151284.130000001</v>
      </c>
      <c r="H264" s="417">
        <v>206465002.31999999</v>
      </c>
      <c r="I264" s="417">
        <v>206465002.31999999</v>
      </c>
      <c r="J264" s="424">
        <v>206465002.31999999</v>
      </c>
      <c r="K264" s="417">
        <v>206465002.31999999</v>
      </c>
      <c r="L264" s="417">
        <v>0</v>
      </c>
    </row>
    <row r="265" spans="1:12">
      <c r="A265" s="418">
        <v>1</v>
      </c>
      <c r="B265" s="419" t="s">
        <v>440</v>
      </c>
      <c r="F265" s="420">
        <v>87127603.730000004</v>
      </c>
      <c r="G265" s="420">
        <v>4491577.7699999996</v>
      </c>
      <c r="H265" s="420">
        <v>91619181.5</v>
      </c>
      <c r="I265" s="420">
        <v>91619181.5</v>
      </c>
      <c r="J265" s="420">
        <v>91619181.5</v>
      </c>
      <c r="K265" s="420">
        <v>91619181.5</v>
      </c>
      <c r="L265" s="420">
        <v>0</v>
      </c>
    </row>
    <row r="266" spans="1:12">
      <c r="A266" s="418">
        <v>2</v>
      </c>
      <c r="B266" s="419" t="s">
        <v>441</v>
      </c>
      <c r="F266" s="420">
        <v>7324109</v>
      </c>
      <c r="G266" s="420">
        <v>576139.05000000005</v>
      </c>
      <c r="H266" s="420">
        <v>7900248.0499999998</v>
      </c>
      <c r="I266" s="420">
        <v>7900248.0499999998</v>
      </c>
      <c r="J266" s="420">
        <v>7900248.0499999998</v>
      </c>
      <c r="K266" s="420">
        <v>7900248.0499999998</v>
      </c>
      <c r="L266" s="420">
        <v>0</v>
      </c>
    </row>
    <row r="267" spans="1:12">
      <c r="A267" s="418">
        <v>3</v>
      </c>
      <c r="B267" s="419" t="s">
        <v>442</v>
      </c>
      <c r="F267" s="420">
        <v>24412579.600000001</v>
      </c>
      <c r="G267" s="420">
        <v>545276.19999999984</v>
      </c>
      <c r="H267" s="420">
        <v>24957855.800000001</v>
      </c>
      <c r="I267" s="420">
        <v>24957855.800000001</v>
      </c>
      <c r="J267" s="420">
        <v>24957855.800000001</v>
      </c>
      <c r="K267" s="420">
        <v>24957855.800000001</v>
      </c>
      <c r="L267" s="420">
        <v>0</v>
      </c>
    </row>
    <row r="268" spans="1:12">
      <c r="A268" s="418">
        <v>4</v>
      </c>
      <c r="B268" s="419" t="s">
        <v>443</v>
      </c>
      <c r="F268" s="420">
        <v>10118994</v>
      </c>
      <c r="G268" s="420">
        <v>3443684.42</v>
      </c>
      <c r="H268" s="420">
        <v>13562678.42</v>
      </c>
      <c r="I268" s="420">
        <v>13562678.42</v>
      </c>
      <c r="J268" s="420">
        <v>13562678.42</v>
      </c>
      <c r="K268" s="420">
        <v>13562678.42</v>
      </c>
      <c r="L268" s="420">
        <v>0</v>
      </c>
    </row>
    <row r="269" spans="1:12">
      <c r="A269" s="418">
        <v>5</v>
      </c>
      <c r="B269" s="419" t="s">
        <v>444</v>
      </c>
      <c r="F269" s="420">
        <v>60070467.859999999</v>
      </c>
      <c r="G269" s="420">
        <v>6170085.6900000004</v>
      </c>
      <c r="H269" s="420">
        <v>66240553.549999997</v>
      </c>
      <c r="I269" s="420">
        <v>66240553.549999997</v>
      </c>
      <c r="J269" s="420">
        <v>66240553.549999997</v>
      </c>
      <c r="K269" s="420">
        <v>66240553.549999997</v>
      </c>
      <c r="L269" s="420">
        <v>0</v>
      </c>
    </row>
    <row r="270" spans="1:12">
      <c r="A270" s="418">
        <v>6</v>
      </c>
      <c r="B270" s="419" t="s">
        <v>445</v>
      </c>
      <c r="F270" s="420">
        <v>638416</v>
      </c>
      <c r="G270" s="420">
        <v>-42816.5</v>
      </c>
      <c r="H270" s="420">
        <v>595599.5</v>
      </c>
      <c r="I270" s="420">
        <v>595599.5</v>
      </c>
      <c r="J270" s="420">
        <v>595599.5</v>
      </c>
      <c r="K270" s="420">
        <v>595599.5</v>
      </c>
      <c r="L270" s="420">
        <v>0</v>
      </c>
    </row>
    <row r="271" spans="1:12">
      <c r="A271" s="418">
        <v>7</v>
      </c>
      <c r="B271" s="419" t="s">
        <v>446</v>
      </c>
      <c r="F271" s="420">
        <v>1621548</v>
      </c>
      <c r="G271" s="420">
        <v>-32662.5</v>
      </c>
      <c r="H271" s="420">
        <v>1588885.5</v>
      </c>
      <c r="I271" s="420">
        <v>1588885.5</v>
      </c>
      <c r="J271" s="420">
        <v>1588885.5</v>
      </c>
      <c r="K271" s="420">
        <v>1588885.5</v>
      </c>
      <c r="L271" s="420">
        <v>0</v>
      </c>
    </row>
    <row r="273" spans="1:12">
      <c r="A273" s="416" t="s">
        <v>435</v>
      </c>
      <c r="B273" s="416" t="s">
        <v>447</v>
      </c>
      <c r="F273" s="417">
        <v>2657655.4500000002</v>
      </c>
      <c r="G273" s="417">
        <v>1058226.82</v>
      </c>
      <c r="H273" s="417">
        <v>3715882.27</v>
      </c>
      <c r="I273" s="417">
        <v>3715882.27</v>
      </c>
      <c r="J273" s="424">
        <v>3715882.27</v>
      </c>
      <c r="K273" s="417">
        <v>3714676.27</v>
      </c>
      <c r="L273" s="417">
        <v>0</v>
      </c>
    </row>
    <row r="274" spans="1:12">
      <c r="A274" s="418">
        <v>1</v>
      </c>
      <c r="B274" s="419" t="s">
        <v>448</v>
      </c>
      <c r="F274" s="420">
        <v>626460</v>
      </c>
      <c r="G274" s="420">
        <v>-49779.87</v>
      </c>
      <c r="H274" s="420">
        <v>576680.13</v>
      </c>
      <c r="I274" s="420">
        <v>576680.13</v>
      </c>
      <c r="J274" s="420">
        <v>576680.13</v>
      </c>
      <c r="K274" s="420">
        <v>576680.13</v>
      </c>
      <c r="L274" s="420">
        <v>0</v>
      </c>
    </row>
    <row r="275" spans="1:12">
      <c r="A275" s="418">
        <v>3</v>
      </c>
      <c r="B275" s="419" t="s">
        <v>450</v>
      </c>
      <c r="F275" s="420">
        <v>39500</v>
      </c>
      <c r="G275" s="420">
        <v>44954.53</v>
      </c>
      <c r="H275" s="420">
        <v>84454.53</v>
      </c>
      <c r="I275" s="420">
        <v>84454.53</v>
      </c>
      <c r="J275" s="420">
        <v>84454.53</v>
      </c>
      <c r="K275" s="420">
        <v>84454.53</v>
      </c>
      <c r="L275" s="420">
        <v>0</v>
      </c>
    </row>
    <row r="276" spans="1:12">
      <c r="A276" s="418">
        <v>4</v>
      </c>
      <c r="B276" s="419" t="s">
        <v>451</v>
      </c>
      <c r="F276" s="420">
        <v>61500</v>
      </c>
      <c r="G276" s="420">
        <v>52107.29</v>
      </c>
      <c r="H276" s="420">
        <v>113607.29</v>
      </c>
      <c r="I276" s="420">
        <v>113607.29</v>
      </c>
      <c r="J276" s="420">
        <v>113607.29</v>
      </c>
      <c r="K276" s="420">
        <v>113607.29</v>
      </c>
      <c r="L276" s="420">
        <v>0</v>
      </c>
    </row>
    <row r="277" spans="1:12">
      <c r="A277" s="418">
        <v>5</v>
      </c>
      <c r="B277" s="419" t="s">
        <v>452</v>
      </c>
      <c r="F277" s="420">
        <v>42800</v>
      </c>
      <c r="G277" s="420">
        <v>-31689.34</v>
      </c>
      <c r="H277" s="420">
        <v>11110.66</v>
      </c>
      <c r="I277" s="420">
        <v>11110.66</v>
      </c>
      <c r="J277" s="420">
        <v>11110.66</v>
      </c>
      <c r="K277" s="420">
        <v>11110.66</v>
      </c>
      <c r="L277" s="420">
        <v>0</v>
      </c>
    </row>
    <row r="278" spans="1:12">
      <c r="A278" s="418">
        <v>6</v>
      </c>
      <c r="B278" s="419" t="s">
        <v>453</v>
      </c>
      <c r="F278" s="420">
        <v>355068</v>
      </c>
      <c r="G278" s="420">
        <v>130697.53</v>
      </c>
      <c r="H278" s="420">
        <v>485765.53</v>
      </c>
      <c r="I278" s="420">
        <v>485765.53</v>
      </c>
      <c r="J278" s="420">
        <v>485765.53</v>
      </c>
      <c r="K278" s="420">
        <v>484565.53</v>
      </c>
      <c r="L278" s="420">
        <v>0</v>
      </c>
    </row>
    <row r="279" spans="1:12">
      <c r="A279" s="418">
        <v>7</v>
      </c>
      <c r="B279" s="419" t="s">
        <v>454</v>
      </c>
      <c r="F279" s="420">
        <v>1402807.45</v>
      </c>
      <c r="G279" s="420">
        <v>939410.85</v>
      </c>
      <c r="H279" s="420">
        <v>2342218.3000000003</v>
      </c>
      <c r="I279" s="420">
        <v>2342218.3000000003</v>
      </c>
      <c r="J279" s="420">
        <v>2342218.3000000003</v>
      </c>
      <c r="K279" s="420">
        <v>2342218.3000000003</v>
      </c>
      <c r="L279" s="420">
        <v>0</v>
      </c>
    </row>
    <row r="280" spans="1:12">
      <c r="A280" s="418">
        <v>9</v>
      </c>
      <c r="B280" s="419" t="s">
        <v>456</v>
      </c>
      <c r="F280" s="420">
        <v>129520</v>
      </c>
      <c r="G280" s="420">
        <v>-27474.17</v>
      </c>
      <c r="H280" s="420">
        <v>102045.83</v>
      </c>
      <c r="I280" s="420">
        <v>102045.83</v>
      </c>
      <c r="J280" s="420">
        <v>102045.83</v>
      </c>
      <c r="K280" s="420">
        <v>102039.83</v>
      </c>
      <c r="L280" s="420">
        <v>0</v>
      </c>
    </row>
    <row r="282" spans="1:12">
      <c r="A282" s="416" t="s">
        <v>457</v>
      </c>
      <c r="B282" s="416" t="s">
        <v>458</v>
      </c>
      <c r="F282" s="417">
        <v>18331331</v>
      </c>
      <c r="G282" s="417">
        <v>-474582.37</v>
      </c>
      <c r="H282" s="417">
        <v>17856748.629999999</v>
      </c>
      <c r="I282" s="417">
        <v>17856748.629999999</v>
      </c>
      <c r="J282" s="424">
        <v>17856748.629999999</v>
      </c>
      <c r="K282" s="417">
        <v>17212412.969999999</v>
      </c>
      <c r="L282" s="417">
        <v>0</v>
      </c>
    </row>
    <row r="283" spans="1:12">
      <c r="A283" s="418">
        <v>1</v>
      </c>
      <c r="B283" s="419" t="s">
        <v>459</v>
      </c>
      <c r="F283" s="420">
        <v>2162560</v>
      </c>
      <c r="G283" s="420">
        <v>-447273.1</v>
      </c>
      <c r="H283" s="420">
        <v>1715286.9</v>
      </c>
      <c r="I283" s="420">
        <v>1715286.9</v>
      </c>
      <c r="J283" s="420">
        <v>1715286.9</v>
      </c>
      <c r="K283" s="420">
        <v>1642532.39</v>
      </c>
      <c r="L283" s="420">
        <v>0</v>
      </c>
    </row>
    <row r="284" spans="1:12">
      <c r="A284" s="418">
        <v>2</v>
      </c>
      <c r="B284" s="419" t="s">
        <v>460</v>
      </c>
      <c r="F284" s="420">
        <v>1816183.52</v>
      </c>
      <c r="G284" s="420">
        <v>-149924.07999999999</v>
      </c>
      <c r="H284" s="420">
        <v>1666259.44</v>
      </c>
      <c r="I284" s="420">
        <v>1666259.44</v>
      </c>
      <c r="J284" s="420">
        <v>1666259.44</v>
      </c>
      <c r="K284" s="420">
        <v>1666259.44</v>
      </c>
      <c r="L284" s="420">
        <v>0</v>
      </c>
    </row>
    <row r="285" spans="1:12">
      <c r="A285" s="418">
        <v>3</v>
      </c>
      <c r="B285" s="419" t="s">
        <v>461</v>
      </c>
      <c r="F285" s="420">
        <v>5978878.6799999997</v>
      </c>
      <c r="G285" s="420">
        <v>2415423.16</v>
      </c>
      <c r="H285" s="420">
        <v>8394301.8399999999</v>
      </c>
      <c r="I285" s="420">
        <v>8394301.8399999999</v>
      </c>
      <c r="J285" s="420">
        <v>8394301.8399999999</v>
      </c>
      <c r="K285" s="420">
        <v>8393301.8399999999</v>
      </c>
      <c r="L285" s="420">
        <v>0</v>
      </c>
    </row>
    <row r="286" spans="1:12">
      <c r="A286" s="418">
        <v>4</v>
      </c>
      <c r="B286" s="419" t="s">
        <v>462</v>
      </c>
      <c r="F286" s="420">
        <v>944316.8</v>
      </c>
      <c r="G286" s="420">
        <v>-146475.74</v>
      </c>
      <c r="H286" s="420">
        <v>797841.06</v>
      </c>
      <c r="I286" s="420">
        <v>797841.06</v>
      </c>
      <c r="J286" s="420">
        <v>797841.06</v>
      </c>
      <c r="K286" s="420">
        <v>241143.94</v>
      </c>
      <c r="L286" s="420">
        <v>0</v>
      </c>
    </row>
    <row r="287" spans="1:12">
      <c r="A287" s="418">
        <v>5</v>
      </c>
      <c r="B287" s="419" t="s">
        <v>463</v>
      </c>
      <c r="F287" s="420">
        <v>1320900</v>
      </c>
      <c r="G287" s="420">
        <v>-70536.08</v>
      </c>
      <c r="H287" s="420">
        <v>1250363.92</v>
      </c>
      <c r="I287" s="420">
        <v>1250363.92</v>
      </c>
      <c r="J287" s="420">
        <v>1250363.92</v>
      </c>
      <c r="K287" s="420">
        <v>1245051.05</v>
      </c>
      <c r="L287" s="420">
        <v>0</v>
      </c>
    </row>
    <row r="288" spans="1:12">
      <c r="A288" s="418">
        <v>6</v>
      </c>
      <c r="B288" s="419" t="s">
        <v>464</v>
      </c>
      <c r="F288" s="420">
        <v>49000</v>
      </c>
      <c r="G288" s="420">
        <v>-23219.66</v>
      </c>
      <c r="H288" s="420">
        <v>25780.34</v>
      </c>
      <c r="I288" s="420">
        <v>25780.34</v>
      </c>
      <c r="J288" s="420">
        <v>25780.34</v>
      </c>
      <c r="K288" s="420">
        <v>25780.34</v>
      </c>
      <c r="L288" s="420">
        <v>0</v>
      </c>
    </row>
    <row r="289" spans="1:12">
      <c r="A289" s="418">
        <v>7</v>
      </c>
      <c r="B289" s="419" t="s">
        <v>465</v>
      </c>
      <c r="F289" s="420">
        <v>795200</v>
      </c>
      <c r="G289" s="420">
        <v>-78857.62</v>
      </c>
      <c r="H289" s="420">
        <v>716342.38</v>
      </c>
      <c r="I289" s="420">
        <v>716342.38</v>
      </c>
      <c r="J289" s="420">
        <v>716342.38</v>
      </c>
      <c r="K289" s="420">
        <v>711217.38</v>
      </c>
      <c r="L289" s="420">
        <v>0</v>
      </c>
    </row>
    <row r="290" spans="1:12">
      <c r="A290" s="418">
        <v>8</v>
      </c>
      <c r="B290" s="419" t="s">
        <v>466</v>
      </c>
      <c r="F290" s="420">
        <v>15600</v>
      </c>
      <c r="G290" s="420">
        <v>42654.75</v>
      </c>
      <c r="H290" s="420">
        <v>58254.75</v>
      </c>
      <c r="I290" s="420">
        <v>58254.75</v>
      </c>
      <c r="J290" s="420">
        <v>58254.75</v>
      </c>
      <c r="K290" s="420">
        <v>54808.59</v>
      </c>
      <c r="L290" s="420">
        <v>0</v>
      </c>
    </row>
    <row r="291" spans="1:12">
      <c r="A291" s="418">
        <v>9</v>
      </c>
      <c r="B291" s="419" t="s">
        <v>467</v>
      </c>
      <c r="F291" s="420">
        <v>5248692</v>
      </c>
      <c r="G291" s="420">
        <v>-2016374</v>
      </c>
      <c r="H291" s="420">
        <v>3232318</v>
      </c>
      <c r="I291" s="420">
        <v>3232318</v>
      </c>
      <c r="J291" s="420">
        <v>3232318</v>
      </c>
      <c r="K291" s="420">
        <v>3232318</v>
      </c>
      <c r="L291" s="420">
        <v>0</v>
      </c>
    </row>
    <row r="293" spans="1:12">
      <c r="A293" s="416" t="s">
        <v>468</v>
      </c>
      <c r="B293" s="416" t="s">
        <v>469</v>
      </c>
      <c r="F293" s="417">
        <v>15820716</v>
      </c>
      <c r="G293" s="417">
        <v>99587.3</v>
      </c>
      <c r="H293" s="417">
        <v>15920303.300000001</v>
      </c>
      <c r="I293" s="417">
        <v>15920303.300000001</v>
      </c>
      <c r="J293" s="424">
        <v>15920303.300000001</v>
      </c>
      <c r="K293" s="417">
        <v>15920303.300000001</v>
      </c>
      <c r="L293" s="417">
        <v>0</v>
      </c>
    </row>
    <row r="294" spans="1:12">
      <c r="A294" s="418">
        <v>5</v>
      </c>
      <c r="B294" s="419" t="s">
        <v>474</v>
      </c>
      <c r="F294" s="420">
        <v>15820716</v>
      </c>
      <c r="G294" s="420">
        <v>99587.3</v>
      </c>
      <c r="H294" s="420">
        <v>15920303.300000001</v>
      </c>
      <c r="I294" s="420">
        <v>15920303.300000001</v>
      </c>
      <c r="J294" s="420">
        <v>15920303.300000001</v>
      </c>
      <c r="K294" s="420">
        <v>15920303.300000001</v>
      </c>
      <c r="L294" s="420">
        <v>0</v>
      </c>
    </row>
    <row r="296" spans="1:12">
      <c r="A296" s="416" t="s">
        <v>477</v>
      </c>
      <c r="B296" s="416" t="s">
        <v>478</v>
      </c>
      <c r="F296" s="417">
        <v>0</v>
      </c>
      <c r="G296" s="417">
        <v>5023572.25</v>
      </c>
      <c r="H296" s="417">
        <v>5023572.25</v>
      </c>
      <c r="I296" s="417">
        <v>5023572.25</v>
      </c>
      <c r="J296" s="424">
        <v>5023572.25</v>
      </c>
      <c r="K296" s="417">
        <v>5023572.25</v>
      </c>
      <c r="L296" s="417">
        <v>0</v>
      </c>
    </row>
    <row r="297" spans="1:12">
      <c r="A297" s="418">
        <v>1</v>
      </c>
      <c r="B297" s="419" t="s">
        <v>479</v>
      </c>
      <c r="F297" s="420">
        <v>0</v>
      </c>
      <c r="G297" s="420">
        <v>0</v>
      </c>
      <c r="H297" s="420">
        <v>0</v>
      </c>
      <c r="I297" s="420">
        <v>0</v>
      </c>
      <c r="J297" s="420">
        <v>0</v>
      </c>
      <c r="K297" s="420">
        <v>0</v>
      </c>
      <c r="L297" s="420">
        <v>0</v>
      </c>
    </row>
    <row r="298" spans="1:12">
      <c r="A298" s="418">
        <v>2</v>
      </c>
      <c r="B298" s="419" t="s">
        <v>480</v>
      </c>
      <c r="F298" s="420">
        <v>0</v>
      </c>
      <c r="G298" s="420">
        <v>5005593.41</v>
      </c>
      <c r="H298" s="420">
        <v>5005593.41</v>
      </c>
      <c r="I298" s="420">
        <v>5005593.41</v>
      </c>
      <c r="J298" s="420">
        <v>5005593.41</v>
      </c>
      <c r="K298" s="420">
        <v>5005593.41</v>
      </c>
      <c r="L298" s="420">
        <v>0</v>
      </c>
    </row>
    <row r="299" spans="1:12">
      <c r="A299" s="418">
        <v>6</v>
      </c>
      <c r="B299" s="419" t="s">
        <v>484</v>
      </c>
      <c r="F299" s="420">
        <v>0</v>
      </c>
      <c r="G299" s="420">
        <v>17978.84</v>
      </c>
      <c r="H299" s="420">
        <v>17978.84</v>
      </c>
      <c r="I299" s="420">
        <v>17978.84</v>
      </c>
      <c r="J299" s="420">
        <v>17978.84</v>
      </c>
      <c r="K299" s="420">
        <v>17978.84</v>
      </c>
      <c r="L299" s="420">
        <v>0</v>
      </c>
    </row>
    <row r="301" spans="1:12">
      <c r="A301" s="416" t="s">
        <v>487</v>
      </c>
      <c r="B301" s="416" t="s">
        <v>488</v>
      </c>
      <c r="F301" s="417">
        <v>16000000</v>
      </c>
      <c r="G301" s="417">
        <v>31439373.710000001</v>
      </c>
      <c r="H301" s="417">
        <v>47439373.710000001</v>
      </c>
      <c r="I301" s="417">
        <v>47439373.710000001</v>
      </c>
      <c r="J301" s="424">
        <v>47439373.710000001</v>
      </c>
      <c r="K301" s="417">
        <v>47223481.609999999</v>
      </c>
      <c r="L301" s="417">
        <v>0</v>
      </c>
    </row>
    <row r="302" spans="1:12">
      <c r="A302" s="418">
        <v>3</v>
      </c>
      <c r="B302" s="419" t="s">
        <v>491</v>
      </c>
      <c r="F302" s="420">
        <v>16000000</v>
      </c>
      <c r="G302" s="420">
        <v>31439373.710000001</v>
      </c>
      <c r="H302" s="420">
        <v>47439373.710000001</v>
      </c>
      <c r="I302" s="420">
        <v>47439373.710000001</v>
      </c>
      <c r="J302" s="420">
        <v>47439373.710000001</v>
      </c>
      <c r="K302" s="420">
        <v>47223481.609999999</v>
      </c>
      <c r="L302" s="420">
        <v>0</v>
      </c>
    </row>
    <row r="304" spans="1:12">
      <c r="E304" s="413" t="s">
        <v>1026</v>
      </c>
      <c r="F304" s="424">
        <v>244123420.63999999</v>
      </c>
      <c r="G304" s="424">
        <v>52297461.840000004</v>
      </c>
      <c r="H304" s="424">
        <v>296420882.48000002</v>
      </c>
      <c r="I304" s="424">
        <v>296420882.48000002</v>
      </c>
      <c r="J304" s="424">
        <v>296420882.48000002</v>
      </c>
      <c r="K304" s="424">
        <v>295559448.72000003</v>
      </c>
      <c r="L304" s="424">
        <v>0</v>
      </c>
    </row>
    <row r="306" spans="1:12">
      <c r="A306" s="431" t="s">
        <v>550</v>
      </c>
      <c r="B306" s="431" t="s">
        <v>551</v>
      </c>
    </row>
    <row r="308" spans="1:12">
      <c r="A308" s="416" t="s">
        <v>438</v>
      </c>
      <c r="B308" s="416" t="s">
        <v>439</v>
      </c>
      <c r="F308" s="417">
        <v>89363260.019999996</v>
      </c>
      <c r="G308" s="417">
        <v>19837136.899999999</v>
      </c>
      <c r="H308" s="417">
        <v>109200396.92</v>
      </c>
      <c r="I308" s="417">
        <v>109200396.92</v>
      </c>
      <c r="J308" s="424">
        <v>109200396.92</v>
      </c>
      <c r="K308" s="417">
        <v>109200396.92</v>
      </c>
      <c r="L308" s="417">
        <v>0</v>
      </c>
    </row>
    <row r="309" spans="1:12">
      <c r="A309" s="418">
        <v>1</v>
      </c>
      <c r="B309" s="419" t="s">
        <v>440</v>
      </c>
      <c r="F309" s="420">
        <v>36000527.329999998</v>
      </c>
      <c r="G309" s="420">
        <v>4168160.77</v>
      </c>
      <c r="H309" s="420">
        <v>40168688.100000001</v>
      </c>
      <c r="I309" s="420">
        <v>40168688.100000001</v>
      </c>
      <c r="J309" s="420">
        <v>40168688.100000001</v>
      </c>
      <c r="K309" s="420">
        <v>40168688.100000001</v>
      </c>
      <c r="L309" s="420">
        <v>0</v>
      </c>
    </row>
    <row r="310" spans="1:12">
      <c r="A310" s="418">
        <v>2</v>
      </c>
      <c r="B310" s="419" t="s">
        <v>441</v>
      </c>
      <c r="F310" s="420">
        <v>6680365.0300000003</v>
      </c>
      <c r="G310" s="420">
        <v>4947091.74</v>
      </c>
      <c r="H310" s="420">
        <v>11627456.77</v>
      </c>
      <c r="I310" s="420">
        <v>11627456.77</v>
      </c>
      <c r="J310" s="420">
        <v>11627456.77</v>
      </c>
      <c r="K310" s="420">
        <v>11627456.77</v>
      </c>
      <c r="L310" s="420">
        <v>0</v>
      </c>
    </row>
    <row r="311" spans="1:12">
      <c r="A311" s="418">
        <v>3</v>
      </c>
      <c r="B311" s="419" t="s">
        <v>442</v>
      </c>
      <c r="F311" s="420">
        <v>12145067.16</v>
      </c>
      <c r="G311" s="420">
        <v>1694349.69</v>
      </c>
      <c r="H311" s="420">
        <v>13839416.85</v>
      </c>
      <c r="I311" s="420">
        <v>13839416.85</v>
      </c>
      <c r="J311" s="420">
        <v>13839416.85</v>
      </c>
      <c r="K311" s="420">
        <v>13839416.85</v>
      </c>
      <c r="L311" s="420">
        <v>0</v>
      </c>
    </row>
    <row r="312" spans="1:12">
      <c r="A312" s="418">
        <v>4</v>
      </c>
      <c r="B312" s="419" t="s">
        <v>443</v>
      </c>
      <c r="F312" s="420">
        <v>3825839</v>
      </c>
      <c r="G312" s="420">
        <v>1536398.11</v>
      </c>
      <c r="H312" s="420">
        <v>5362237.1100000003</v>
      </c>
      <c r="I312" s="420">
        <v>5362237.1100000003</v>
      </c>
      <c r="J312" s="420">
        <v>5362237.1100000003</v>
      </c>
      <c r="K312" s="420">
        <v>5362237.1100000003</v>
      </c>
      <c r="L312" s="420">
        <v>0</v>
      </c>
    </row>
    <row r="313" spans="1:12">
      <c r="A313" s="418">
        <v>5</v>
      </c>
      <c r="B313" s="419" t="s">
        <v>444</v>
      </c>
      <c r="F313" s="420">
        <v>29118335.5</v>
      </c>
      <c r="G313" s="420">
        <v>6914812.9400000004</v>
      </c>
      <c r="H313" s="420">
        <v>36033148.439999998</v>
      </c>
      <c r="I313" s="420">
        <v>36033148.439999998</v>
      </c>
      <c r="J313" s="420">
        <v>36033148.439999998</v>
      </c>
      <c r="K313" s="420">
        <v>36033148.439999998</v>
      </c>
      <c r="L313" s="420">
        <v>0</v>
      </c>
    </row>
    <row r="314" spans="1:12">
      <c r="A314" s="418">
        <v>6</v>
      </c>
      <c r="B314" s="419" t="s">
        <v>445</v>
      </c>
      <c r="F314" s="420">
        <v>1332198</v>
      </c>
      <c r="G314" s="420">
        <v>578947.15</v>
      </c>
      <c r="H314" s="420">
        <v>1911145.15</v>
      </c>
      <c r="I314" s="420">
        <v>1911145.15</v>
      </c>
      <c r="J314" s="420">
        <v>1911145.15</v>
      </c>
      <c r="K314" s="420">
        <v>1911145.15</v>
      </c>
      <c r="L314" s="420">
        <v>0</v>
      </c>
    </row>
    <row r="315" spans="1:12">
      <c r="A315" s="418">
        <v>7</v>
      </c>
      <c r="B315" s="419" t="s">
        <v>446</v>
      </c>
      <c r="F315" s="420">
        <v>260928</v>
      </c>
      <c r="G315" s="420">
        <v>-2623.5</v>
      </c>
      <c r="H315" s="420">
        <v>258304.5</v>
      </c>
      <c r="I315" s="420">
        <v>258304.5</v>
      </c>
      <c r="J315" s="420">
        <v>258304.5</v>
      </c>
      <c r="K315" s="420">
        <v>258304.5</v>
      </c>
      <c r="L315" s="420">
        <v>0</v>
      </c>
    </row>
    <row r="317" spans="1:12">
      <c r="A317" s="416" t="s">
        <v>435</v>
      </c>
      <c r="B317" s="416" t="s">
        <v>447</v>
      </c>
      <c r="F317" s="417">
        <v>2549372.67</v>
      </c>
      <c r="G317" s="417">
        <v>7696861.8899999997</v>
      </c>
      <c r="H317" s="417">
        <v>10246234.560000001</v>
      </c>
      <c r="I317" s="417">
        <v>10246234.560000001</v>
      </c>
      <c r="J317" s="424">
        <v>10246234.560000001</v>
      </c>
      <c r="K317" s="417">
        <v>10229008.560000001</v>
      </c>
      <c r="L317" s="417">
        <v>0</v>
      </c>
    </row>
    <row r="318" spans="1:12">
      <c r="A318" s="418">
        <v>1</v>
      </c>
      <c r="B318" s="419" t="s">
        <v>448</v>
      </c>
      <c r="F318" s="420">
        <v>506008</v>
      </c>
      <c r="G318" s="420">
        <v>2385946.11</v>
      </c>
      <c r="H318" s="420">
        <v>2891954.11</v>
      </c>
      <c r="I318" s="420">
        <v>2891954.11</v>
      </c>
      <c r="J318" s="420">
        <v>2891954.11</v>
      </c>
      <c r="K318" s="420">
        <v>2874728.11</v>
      </c>
      <c r="L318" s="420">
        <v>0</v>
      </c>
    </row>
    <row r="319" spans="1:12">
      <c r="A319" s="418">
        <v>3</v>
      </c>
      <c r="B319" s="419" t="s">
        <v>450</v>
      </c>
      <c r="F319" s="420">
        <v>10000</v>
      </c>
      <c r="G319" s="420">
        <v>40414.160000000003</v>
      </c>
      <c r="H319" s="420">
        <v>50414.16</v>
      </c>
      <c r="I319" s="420">
        <v>50414.16</v>
      </c>
      <c r="J319" s="420">
        <v>50414.16</v>
      </c>
      <c r="K319" s="420">
        <v>50414.16</v>
      </c>
      <c r="L319" s="420">
        <v>0</v>
      </c>
    </row>
    <row r="320" spans="1:12">
      <c r="A320" s="418">
        <v>4</v>
      </c>
      <c r="B320" s="419" t="s">
        <v>451</v>
      </c>
      <c r="F320" s="420">
        <v>12000</v>
      </c>
      <c r="G320" s="420">
        <v>2134707.0099999998</v>
      </c>
      <c r="H320" s="420">
        <v>2146707.0099999998</v>
      </c>
      <c r="I320" s="420">
        <v>2146707.0099999998</v>
      </c>
      <c r="J320" s="420">
        <v>2146707.0099999998</v>
      </c>
      <c r="K320" s="420">
        <v>2146707.0099999998</v>
      </c>
      <c r="L320" s="420">
        <v>0</v>
      </c>
    </row>
    <row r="321" spans="1:12">
      <c r="A321" s="418">
        <v>5</v>
      </c>
      <c r="B321" s="419" t="s">
        <v>452</v>
      </c>
      <c r="F321" s="420">
        <v>0</v>
      </c>
      <c r="G321" s="420">
        <v>2230167.65</v>
      </c>
      <c r="H321" s="420">
        <v>2230167.65</v>
      </c>
      <c r="I321" s="420">
        <v>2230167.65</v>
      </c>
      <c r="J321" s="420">
        <v>2230167.65</v>
      </c>
      <c r="K321" s="420">
        <v>2230167.65</v>
      </c>
      <c r="L321" s="420">
        <v>0</v>
      </c>
    </row>
    <row r="322" spans="1:12">
      <c r="A322" s="418">
        <v>6</v>
      </c>
      <c r="B322" s="419" t="s">
        <v>453</v>
      </c>
      <c r="F322" s="420">
        <v>781373.56</v>
      </c>
      <c r="G322" s="420">
        <v>611026.73</v>
      </c>
      <c r="H322" s="420">
        <v>1392400.29</v>
      </c>
      <c r="I322" s="420">
        <v>1392400.29</v>
      </c>
      <c r="J322" s="420">
        <v>1392400.29</v>
      </c>
      <c r="K322" s="420">
        <v>1392400.29</v>
      </c>
      <c r="L322" s="420">
        <v>0</v>
      </c>
    </row>
    <row r="323" spans="1:12">
      <c r="A323" s="418">
        <v>7</v>
      </c>
      <c r="B323" s="419" t="s">
        <v>454</v>
      </c>
      <c r="F323" s="420">
        <v>1147106.6000000001</v>
      </c>
      <c r="G323" s="420">
        <v>39890.080000000002</v>
      </c>
      <c r="H323" s="420">
        <v>1186996.68</v>
      </c>
      <c r="I323" s="420">
        <v>1186996.68</v>
      </c>
      <c r="J323" s="420">
        <v>1186996.68</v>
      </c>
      <c r="K323" s="420">
        <v>1186996.68</v>
      </c>
      <c r="L323" s="420">
        <v>0</v>
      </c>
    </row>
    <row r="324" spans="1:12">
      <c r="A324" s="418">
        <v>9</v>
      </c>
      <c r="B324" s="419" t="s">
        <v>456</v>
      </c>
      <c r="F324" s="420">
        <v>92884.51</v>
      </c>
      <c r="G324" s="420">
        <v>254710.15</v>
      </c>
      <c r="H324" s="420">
        <v>347594.66</v>
      </c>
      <c r="I324" s="420">
        <v>347594.66</v>
      </c>
      <c r="J324" s="420">
        <v>347594.66</v>
      </c>
      <c r="K324" s="420">
        <v>347594.66</v>
      </c>
      <c r="L324" s="420">
        <v>0</v>
      </c>
    </row>
    <row r="326" spans="1:12">
      <c r="A326" s="416" t="s">
        <v>457</v>
      </c>
      <c r="B326" s="416" t="s">
        <v>458</v>
      </c>
      <c r="F326" s="417">
        <v>6485056.6699999999</v>
      </c>
      <c r="G326" s="417">
        <v>28674147.079999998</v>
      </c>
      <c r="H326" s="417">
        <v>35159203.75</v>
      </c>
      <c r="I326" s="417">
        <v>35159203.75</v>
      </c>
      <c r="J326" s="424">
        <v>35159203.75</v>
      </c>
      <c r="K326" s="417">
        <v>35127883.75</v>
      </c>
      <c r="L326" s="417">
        <v>0</v>
      </c>
    </row>
    <row r="327" spans="1:12">
      <c r="A327" s="418">
        <v>1</v>
      </c>
      <c r="B327" s="419" t="s">
        <v>459</v>
      </c>
      <c r="F327" s="420">
        <v>205698</v>
      </c>
      <c r="G327" s="420">
        <v>255410.12</v>
      </c>
      <c r="H327" s="420">
        <v>461108.12</v>
      </c>
      <c r="I327" s="420">
        <v>461108.12</v>
      </c>
      <c r="J327" s="420">
        <v>461108.12</v>
      </c>
      <c r="K327" s="420">
        <v>461108.12</v>
      </c>
      <c r="L327" s="420">
        <v>0</v>
      </c>
    </row>
    <row r="328" spans="1:12">
      <c r="A328" s="418">
        <v>2</v>
      </c>
      <c r="B328" s="419" t="s">
        <v>460</v>
      </c>
      <c r="F328" s="420">
        <v>1445179.2</v>
      </c>
      <c r="G328" s="420">
        <v>2482759.34</v>
      </c>
      <c r="H328" s="420">
        <v>3927938.54</v>
      </c>
      <c r="I328" s="420">
        <v>3927938.54</v>
      </c>
      <c r="J328" s="420">
        <v>3927938.54</v>
      </c>
      <c r="K328" s="420">
        <v>3927938.54</v>
      </c>
      <c r="L328" s="420">
        <v>0</v>
      </c>
    </row>
    <row r="329" spans="1:12">
      <c r="A329" s="418">
        <v>3</v>
      </c>
      <c r="B329" s="419" t="s">
        <v>461</v>
      </c>
      <c r="F329" s="420">
        <v>395545.52</v>
      </c>
      <c r="G329" s="420">
        <v>23146081.059999999</v>
      </c>
      <c r="H329" s="420">
        <v>23541626.579999998</v>
      </c>
      <c r="I329" s="420">
        <v>23541626.579999998</v>
      </c>
      <c r="J329" s="420">
        <v>23541626.579999998</v>
      </c>
      <c r="K329" s="420">
        <v>23541626.579999998</v>
      </c>
      <c r="L329" s="420">
        <v>0</v>
      </c>
    </row>
    <row r="330" spans="1:12">
      <c r="A330" s="418">
        <v>4</v>
      </c>
      <c r="B330" s="419" t="s">
        <v>462</v>
      </c>
      <c r="F330" s="420">
        <v>119492.46</v>
      </c>
      <c r="G330" s="420">
        <v>610726.65</v>
      </c>
      <c r="H330" s="420">
        <v>730219.11</v>
      </c>
      <c r="I330" s="420">
        <v>730219.11</v>
      </c>
      <c r="J330" s="420">
        <v>730219.11</v>
      </c>
      <c r="K330" s="420">
        <v>730219.11</v>
      </c>
      <c r="L330" s="420">
        <v>0</v>
      </c>
    </row>
    <row r="331" spans="1:12">
      <c r="A331" s="418">
        <v>5</v>
      </c>
      <c r="B331" s="419" t="s">
        <v>463</v>
      </c>
      <c r="F331" s="420">
        <v>353500</v>
      </c>
      <c r="G331" s="420">
        <v>427948.58</v>
      </c>
      <c r="H331" s="420">
        <v>781448.58</v>
      </c>
      <c r="I331" s="420">
        <v>781448.58</v>
      </c>
      <c r="J331" s="420">
        <v>781448.58</v>
      </c>
      <c r="K331" s="420">
        <v>750128.58</v>
      </c>
      <c r="L331" s="420">
        <v>0</v>
      </c>
    </row>
    <row r="332" spans="1:12">
      <c r="A332" s="418">
        <v>6</v>
      </c>
      <c r="B332" s="419" t="s">
        <v>464</v>
      </c>
      <c r="F332" s="420">
        <v>60000</v>
      </c>
      <c r="G332" s="420">
        <v>1008497.64</v>
      </c>
      <c r="H332" s="420">
        <v>1068497.6399999999</v>
      </c>
      <c r="I332" s="420">
        <v>1068497.6399999999</v>
      </c>
      <c r="J332" s="420">
        <v>1068497.6399999999</v>
      </c>
      <c r="K332" s="420">
        <v>1068497.6399999999</v>
      </c>
      <c r="L332" s="420">
        <v>0</v>
      </c>
    </row>
    <row r="333" spans="1:12">
      <c r="A333" s="418">
        <v>7</v>
      </c>
      <c r="B333" s="419" t="s">
        <v>465</v>
      </c>
      <c r="F333" s="420">
        <v>1020333.97</v>
      </c>
      <c r="G333" s="420">
        <v>1471148.43</v>
      </c>
      <c r="H333" s="420">
        <v>2491482.4</v>
      </c>
      <c r="I333" s="420">
        <v>2491482.4</v>
      </c>
      <c r="J333" s="420">
        <v>2491482.4</v>
      </c>
      <c r="K333" s="420">
        <v>2491482.4</v>
      </c>
      <c r="L333" s="420">
        <v>0</v>
      </c>
    </row>
    <row r="334" spans="1:12">
      <c r="A334" s="418">
        <v>8</v>
      </c>
      <c r="B334" s="419" t="s">
        <v>466</v>
      </c>
      <c r="F334" s="420">
        <v>110000</v>
      </c>
      <c r="G334" s="420">
        <v>284056.78000000003</v>
      </c>
      <c r="H334" s="420">
        <v>394056.78</v>
      </c>
      <c r="I334" s="420">
        <v>394056.78</v>
      </c>
      <c r="J334" s="420">
        <v>394056.78</v>
      </c>
      <c r="K334" s="420">
        <v>394056.78</v>
      </c>
      <c r="L334" s="420">
        <v>0</v>
      </c>
    </row>
    <row r="335" spans="1:12">
      <c r="A335" s="418">
        <v>9</v>
      </c>
      <c r="B335" s="419" t="s">
        <v>467</v>
      </c>
      <c r="F335" s="420">
        <v>2775307.52</v>
      </c>
      <c r="G335" s="420">
        <v>-1012481.5199999999</v>
      </c>
      <c r="H335" s="420">
        <v>1762826</v>
      </c>
      <c r="I335" s="420">
        <v>1762826</v>
      </c>
      <c r="J335" s="420">
        <v>1762826</v>
      </c>
      <c r="K335" s="420">
        <v>1762826</v>
      </c>
      <c r="L335" s="420">
        <v>0</v>
      </c>
    </row>
    <row r="337" spans="1:12">
      <c r="A337" s="416" t="s">
        <v>468</v>
      </c>
      <c r="B337" s="416" t="s">
        <v>469</v>
      </c>
      <c r="F337" s="417">
        <v>6186022.3799999999</v>
      </c>
      <c r="G337" s="417">
        <v>565739025.69000006</v>
      </c>
      <c r="H337" s="417">
        <v>571925048.07000005</v>
      </c>
      <c r="I337" s="417">
        <v>571925048.07000005</v>
      </c>
      <c r="J337" s="424">
        <v>571925048.07000005</v>
      </c>
      <c r="K337" s="417">
        <v>571925048.07000005</v>
      </c>
      <c r="L337" s="417">
        <v>0</v>
      </c>
    </row>
    <row r="338" spans="1:12">
      <c r="A338" s="418">
        <v>1</v>
      </c>
      <c r="B338" s="419" t="s">
        <v>470</v>
      </c>
      <c r="F338" s="420">
        <v>0</v>
      </c>
      <c r="G338" s="420">
        <v>0</v>
      </c>
      <c r="H338" s="420">
        <v>0</v>
      </c>
      <c r="I338" s="420">
        <v>0</v>
      </c>
      <c r="J338" s="420">
        <v>0</v>
      </c>
      <c r="K338" s="420">
        <v>0</v>
      </c>
      <c r="L338" s="420">
        <v>0</v>
      </c>
    </row>
    <row r="339" spans="1:12">
      <c r="A339" s="418">
        <v>4</v>
      </c>
      <c r="B339" s="419" t="s">
        <v>473</v>
      </c>
      <c r="F339" s="420">
        <v>0</v>
      </c>
      <c r="G339" s="420">
        <v>508818098.92000002</v>
      </c>
      <c r="H339" s="420">
        <v>508818098.92000002</v>
      </c>
      <c r="I339" s="420">
        <v>508818098.92000002</v>
      </c>
      <c r="J339" s="420">
        <v>508818098.92000002</v>
      </c>
      <c r="K339" s="420">
        <v>508818098.92000002</v>
      </c>
      <c r="L339" s="420">
        <v>0</v>
      </c>
    </row>
    <row r="340" spans="1:12">
      <c r="A340" s="418">
        <v>5</v>
      </c>
      <c r="B340" s="419" t="s">
        <v>474</v>
      </c>
      <c r="F340" s="420">
        <v>6186022.3799999999</v>
      </c>
      <c r="G340" s="420">
        <v>856176.77</v>
      </c>
      <c r="H340" s="420">
        <v>7042199.1500000004</v>
      </c>
      <c r="I340" s="420">
        <v>7042199.1500000004</v>
      </c>
      <c r="J340" s="420">
        <v>7042199.1500000004</v>
      </c>
      <c r="K340" s="420">
        <v>7042199.1500000004</v>
      </c>
      <c r="L340" s="420">
        <v>0</v>
      </c>
    </row>
    <row r="341" spans="1:12">
      <c r="A341" s="418">
        <v>6</v>
      </c>
      <c r="B341" s="419" t="s">
        <v>475</v>
      </c>
      <c r="F341" s="420">
        <v>0</v>
      </c>
      <c r="G341" s="420">
        <v>56064750</v>
      </c>
      <c r="H341" s="420">
        <v>56064750</v>
      </c>
      <c r="I341" s="420">
        <v>56064750</v>
      </c>
      <c r="J341" s="420">
        <v>56064750</v>
      </c>
      <c r="K341" s="420">
        <v>56064750</v>
      </c>
      <c r="L341" s="420">
        <v>0</v>
      </c>
    </row>
    <row r="343" spans="1:12">
      <c r="A343" s="416" t="s">
        <v>477</v>
      </c>
      <c r="B343" s="416" t="s">
        <v>478</v>
      </c>
      <c r="F343" s="417">
        <v>0</v>
      </c>
      <c r="G343" s="417">
        <v>2223635.5299999998</v>
      </c>
      <c r="H343" s="417">
        <v>2223635.5299999998</v>
      </c>
      <c r="I343" s="417">
        <v>2223635.5299999998</v>
      </c>
      <c r="J343" s="424">
        <v>2223635.5299999998</v>
      </c>
      <c r="K343" s="417">
        <v>2223635.5299999998</v>
      </c>
      <c r="L343" s="417">
        <v>0</v>
      </c>
    </row>
    <row r="344" spans="1:12">
      <c r="A344" s="418">
        <v>1</v>
      </c>
      <c r="B344" s="419" t="s">
        <v>479</v>
      </c>
      <c r="F344" s="420">
        <v>0</v>
      </c>
      <c r="G344" s="420">
        <v>2120561.52</v>
      </c>
      <c r="H344" s="420">
        <v>2120561.52</v>
      </c>
      <c r="I344" s="420">
        <v>2120561.52</v>
      </c>
      <c r="J344" s="420">
        <v>2120561.52</v>
      </c>
      <c r="K344" s="420">
        <v>2120561.52</v>
      </c>
      <c r="L344" s="420">
        <v>0</v>
      </c>
    </row>
    <row r="345" spans="1:12">
      <c r="A345" s="418">
        <v>2</v>
      </c>
      <c r="B345" s="419" t="s">
        <v>480</v>
      </c>
      <c r="F345" s="420">
        <v>0</v>
      </c>
      <c r="G345" s="420">
        <v>78474.009999999995</v>
      </c>
      <c r="H345" s="420">
        <v>78474.009999999995</v>
      </c>
      <c r="I345" s="420">
        <v>78474.009999999995</v>
      </c>
      <c r="J345" s="420">
        <v>78474.009999999995</v>
      </c>
      <c r="K345" s="420">
        <v>78474.009999999995</v>
      </c>
      <c r="L345" s="420">
        <v>0</v>
      </c>
    </row>
    <row r="346" spans="1:12">
      <c r="A346" s="418">
        <v>4</v>
      </c>
      <c r="B346" s="419" t="s">
        <v>482</v>
      </c>
      <c r="F346" s="420">
        <v>0</v>
      </c>
      <c r="G346" s="420">
        <v>0</v>
      </c>
      <c r="H346" s="420">
        <v>0</v>
      </c>
      <c r="I346" s="420">
        <v>0</v>
      </c>
      <c r="J346" s="420">
        <v>0</v>
      </c>
      <c r="K346" s="420">
        <v>0</v>
      </c>
      <c r="L346" s="420">
        <v>0</v>
      </c>
    </row>
    <row r="347" spans="1:12">
      <c r="A347" s="418">
        <v>6</v>
      </c>
      <c r="B347" s="419" t="s">
        <v>484</v>
      </c>
      <c r="F347" s="420">
        <v>0</v>
      </c>
      <c r="G347" s="420">
        <v>24600</v>
      </c>
      <c r="H347" s="420">
        <v>24600</v>
      </c>
      <c r="I347" s="420">
        <v>24600</v>
      </c>
      <c r="J347" s="420">
        <v>24600</v>
      </c>
      <c r="K347" s="420">
        <v>24600</v>
      </c>
      <c r="L347" s="420">
        <v>0</v>
      </c>
    </row>
    <row r="349" spans="1:12">
      <c r="E349" s="413" t="s">
        <v>1026</v>
      </c>
      <c r="F349" s="424">
        <v>104583711.73999999</v>
      </c>
      <c r="G349" s="424">
        <v>624170807.09000003</v>
      </c>
      <c r="H349" s="424">
        <v>728754518.83000004</v>
      </c>
      <c r="I349" s="424">
        <v>728754518.83000004</v>
      </c>
      <c r="J349" s="424">
        <v>728754518.83000004</v>
      </c>
      <c r="K349" s="424">
        <v>728705972.83000004</v>
      </c>
      <c r="L349" s="424">
        <v>0</v>
      </c>
    </row>
    <row r="351" spans="1:12">
      <c r="A351" s="431" t="s">
        <v>552</v>
      </c>
      <c r="B351" s="431" t="s">
        <v>553</v>
      </c>
    </row>
    <row r="353" spans="1:12">
      <c r="A353" s="416" t="s">
        <v>438</v>
      </c>
      <c r="B353" s="416" t="s">
        <v>439</v>
      </c>
      <c r="F353" s="417">
        <v>34643430.899999999</v>
      </c>
      <c r="G353" s="417">
        <v>1101192.08</v>
      </c>
      <c r="H353" s="417">
        <v>35744622.979999997</v>
      </c>
      <c r="I353" s="417">
        <v>35744622.979999997</v>
      </c>
      <c r="J353" s="424">
        <v>35744622.979999997</v>
      </c>
      <c r="K353" s="417">
        <v>35744622.979999997</v>
      </c>
      <c r="L353" s="417">
        <v>0</v>
      </c>
    </row>
    <row r="354" spans="1:12">
      <c r="A354" s="418">
        <v>1</v>
      </c>
      <c r="B354" s="419" t="s">
        <v>440</v>
      </c>
      <c r="F354" s="420">
        <v>13222463</v>
      </c>
      <c r="G354" s="420">
        <v>228251.85</v>
      </c>
      <c r="H354" s="420">
        <v>13450714.85</v>
      </c>
      <c r="I354" s="420">
        <v>13450714.85</v>
      </c>
      <c r="J354" s="420">
        <v>13450714.85</v>
      </c>
      <c r="K354" s="420">
        <v>13450714.85</v>
      </c>
      <c r="L354" s="420">
        <v>0</v>
      </c>
    </row>
    <row r="355" spans="1:12">
      <c r="A355" s="418">
        <v>2</v>
      </c>
      <c r="B355" s="419" t="s">
        <v>441</v>
      </c>
      <c r="F355" s="420">
        <v>1415085</v>
      </c>
      <c r="G355" s="420">
        <v>9630.65</v>
      </c>
      <c r="H355" s="420">
        <v>1424715.65</v>
      </c>
      <c r="I355" s="420">
        <v>1424715.65</v>
      </c>
      <c r="J355" s="420">
        <v>1424715.65</v>
      </c>
      <c r="K355" s="420">
        <v>1424715.65</v>
      </c>
      <c r="L355" s="420">
        <v>0</v>
      </c>
    </row>
    <row r="356" spans="1:12">
      <c r="A356" s="418">
        <v>3</v>
      </c>
      <c r="B356" s="419" t="s">
        <v>442</v>
      </c>
      <c r="F356" s="420">
        <v>4848476.9000000004</v>
      </c>
      <c r="G356" s="420">
        <v>13706.75</v>
      </c>
      <c r="H356" s="420">
        <v>4862183.6500000004</v>
      </c>
      <c r="I356" s="420">
        <v>4862183.6500000004</v>
      </c>
      <c r="J356" s="420">
        <v>4862183.6500000004</v>
      </c>
      <c r="K356" s="420">
        <v>4862183.6500000004</v>
      </c>
      <c r="L356" s="420">
        <v>0</v>
      </c>
    </row>
    <row r="357" spans="1:12">
      <c r="A357" s="418">
        <v>4</v>
      </c>
      <c r="B357" s="419" t="s">
        <v>443</v>
      </c>
      <c r="F357" s="420">
        <v>1610664</v>
      </c>
      <c r="G357" s="420">
        <v>451961.83</v>
      </c>
      <c r="H357" s="420">
        <v>2062625.83</v>
      </c>
      <c r="I357" s="420">
        <v>2062625.83</v>
      </c>
      <c r="J357" s="420">
        <v>2062625.83</v>
      </c>
      <c r="K357" s="420">
        <v>2062625.83</v>
      </c>
      <c r="L357" s="420">
        <v>0</v>
      </c>
    </row>
    <row r="358" spans="1:12">
      <c r="A358" s="418">
        <v>5</v>
      </c>
      <c r="B358" s="419" t="s">
        <v>444</v>
      </c>
      <c r="F358" s="420">
        <v>12617643</v>
      </c>
      <c r="G358" s="420">
        <v>486502.5</v>
      </c>
      <c r="H358" s="420">
        <v>13104145.5</v>
      </c>
      <c r="I358" s="420">
        <v>13104145.5</v>
      </c>
      <c r="J358" s="420">
        <v>13104145.5</v>
      </c>
      <c r="K358" s="420">
        <v>13104145.5</v>
      </c>
      <c r="L358" s="420">
        <v>0</v>
      </c>
    </row>
    <row r="359" spans="1:12">
      <c r="A359" s="418">
        <v>6</v>
      </c>
      <c r="B359" s="419" t="s">
        <v>445</v>
      </c>
      <c r="F359" s="420">
        <v>655883</v>
      </c>
      <c r="G359" s="420">
        <v>-77844</v>
      </c>
      <c r="H359" s="420">
        <v>578039</v>
      </c>
      <c r="I359" s="420">
        <v>578039</v>
      </c>
      <c r="J359" s="420">
        <v>578039</v>
      </c>
      <c r="K359" s="420">
        <v>578039</v>
      </c>
      <c r="L359" s="420">
        <v>0</v>
      </c>
    </row>
    <row r="360" spans="1:12">
      <c r="A360" s="418">
        <v>7</v>
      </c>
      <c r="B360" s="419" t="s">
        <v>446</v>
      </c>
      <c r="F360" s="420">
        <v>273216</v>
      </c>
      <c r="G360" s="420">
        <v>-11017.5</v>
      </c>
      <c r="H360" s="420">
        <v>262198.5</v>
      </c>
      <c r="I360" s="420">
        <v>262198.5</v>
      </c>
      <c r="J360" s="420">
        <v>262198.5</v>
      </c>
      <c r="K360" s="420">
        <v>262198.5</v>
      </c>
      <c r="L360" s="420">
        <v>0</v>
      </c>
    </row>
    <row r="362" spans="1:12">
      <c r="A362" s="416" t="s">
        <v>435</v>
      </c>
      <c r="B362" s="416" t="s">
        <v>447</v>
      </c>
      <c r="F362" s="417">
        <v>3234067</v>
      </c>
      <c r="G362" s="417">
        <v>719608.51</v>
      </c>
      <c r="H362" s="417">
        <v>3953675.51</v>
      </c>
      <c r="I362" s="417">
        <v>3953675.51</v>
      </c>
      <c r="J362" s="424">
        <v>3953675.51</v>
      </c>
      <c r="K362" s="417">
        <v>3953675.51</v>
      </c>
      <c r="L362" s="417">
        <v>0</v>
      </c>
    </row>
    <row r="363" spans="1:12">
      <c r="A363" s="418">
        <v>1</v>
      </c>
      <c r="B363" s="419" t="s">
        <v>448</v>
      </c>
      <c r="F363" s="420">
        <v>948200</v>
      </c>
      <c r="G363" s="420">
        <v>358207.85</v>
      </c>
      <c r="H363" s="420">
        <v>1306407.8500000001</v>
      </c>
      <c r="I363" s="420">
        <v>1306407.8500000001</v>
      </c>
      <c r="J363" s="420">
        <v>1306407.8500000001</v>
      </c>
      <c r="K363" s="420">
        <v>1306407.8500000001</v>
      </c>
      <c r="L363" s="420">
        <v>0</v>
      </c>
    </row>
    <row r="364" spans="1:12">
      <c r="A364" s="418">
        <v>4</v>
      </c>
      <c r="B364" s="419" t="s">
        <v>451</v>
      </c>
      <c r="F364" s="420">
        <v>7675.6</v>
      </c>
      <c r="G364" s="420">
        <v>6042.85</v>
      </c>
      <c r="H364" s="420">
        <v>13718.45</v>
      </c>
      <c r="I364" s="420">
        <v>13718.45</v>
      </c>
      <c r="J364" s="420">
        <v>13718.45</v>
      </c>
      <c r="K364" s="420">
        <v>13718.45</v>
      </c>
      <c r="L364" s="420">
        <v>0</v>
      </c>
    </row>
    <row r="365" spans="1:12">
      <c r="A365" s="418">
        <v>5</v>
      </c>
      <c r="B365" s="419" t="s">
        <v>452</v>
      </c>
      <c r="F365" s="420">
        <v>49875</v>
      </c>
      <c r="G365" s="420">
        <v>-27751.759999999998</v>
      </c>
      <c r="H365" s="420">
        <v>22123.24</v>
      </c>
      <c r="I365" s="420">
        <v>22123.24</v>
      </c>
      <c r="J365" s="420">
        <v>22123.24</v>
      </c>
      <c r="K365" s="420">
        <v>22123.24</v>
      </c>
      <c r="L365" s="420">
        <v>0</v>
      </c>
    </row>
    <row r="366" spans="1:12">
      <c r="A366" s="418">
        <v>6</v>
      </c>
      <c r="B366" s="419" t="s">
        <v>453</v>
      </c>
      <c r="F366" s="420">
        <v>912448.4</v>
      </c>
      <c r="G366" s="420">
        <v>75652.72</v>
      </c>
      <c r="H366" s="420">
        <v>988101.12</v>
      </c>
      <c r="I366" s="420">
        <v>988101.12</v>
      </c>
      <c r="J366" s="420">
        <v>988101.12</v>
      </c>
      <c r="K366" s="420">
        <v>988101.12</v>
      </c>
      <c r="L366" s="420">
        <v>0</v>
      </c>
    </row>
    <row r="367" spans="1:12">
      <c r="A367" s="418">
        <v>7</v>
      </c>
      <c r="B367" s="419" t="s">
        <v>454</v>
      </c>
      <c r="F367" s="420">
        <v>846200</v>
      </c>
      <c r="G367" s="420">
        <v>-19672.28</v>
      </c>
      <c r="H367" s="420">
        <v>826527.72</v>
      </c>
      <c r="I367" s="420">
        <v>826527.72</v>
      </c>
      <c r="J367" s="420">
        <v>826527.72</v>
      </c>
      <c r="K367" s="420">
        <v>826527.72</v>
      </c>
      <c r="L367" s="420">
        <v>0</v>
      </c>
    </row>
    <row r="368" spans="1:12">
      <c r="A368" s="418">
        <v>9</v>
      </c>
      <c r="B368" s="419" t="s">
        <v>456</v>
      </c>
      <c r="F368" s="420">
        <v>469668</v>
      </c>
      <c r="G368" s="420">
        <v>327129.12999999995</v>
      </c>
      <c r="H368" s="420">
        <v>796797.13</v>
      </c>
      <c r="I368" s="420">
        <v>796797.13</v>
      </c>
      <c r="J368" s="420">
        <v>796797.13</v>
      </c>
      <c r="K368" s="420">
        <v>796797.13</v>
      </c>
      <c r="L368" s="420">
        <v>0</v>
      </c>
    </row>
    <row r="370" spans="1:12">
      <c r="A370" s="416" t="s">
        <v>457</v>
      </c>
      <c r="B370" s="416" t="s">
        <v>458</v>
      </c>
      <c r="F370" s="417">
        <v>6746549</v>
      </c>
      <c r="G370" s="417">
        <v>4211503.5599999996</v>
      </c>
      <c r="H370" s="417">
        <v>10958052.560000001</v>
      </c>
      <c r="I370" s="417">
        <v>10958052.560000001</v>
      </c>
      <c r="J370" s="424">
        <v>10958052.560000001</v>
      </c>
      <c r="K370" s="417">
        <v>10958052.560000001</v>
      </c>
      <c r="L370" s="417">
        <v>0</v>
      </c>
    </row>
    <row r="371" spans="1:12">
      <c r="A371" s="418">
        <v>1</v>
      </c>
      <c r="B371" s="419" t="s">
        <v>459</v>
      </c>
      <c r="F371" s="420">
        <v>61735</v>
      </c>
      <c r="G371" s="420">
        <v>-7414.49</v>
      </c>
      <c r="H371" s="420">
        <v>54320.51</v>
      </c>
      <c r="I371" s="420">
        <v>54320.51</v>
      </c>
      <c r="J371" s="420">
        <v>54320.51</v>
      </c>
      <c r="K371" s="420">
        <v>54320.51</v>
      </c>
      <c r="L371" s="420">
        <v>0</v>
      </c>
    </row>
    <row r="372" spans="1:12">
      <c r="A372" s="418">
        <v>2</v>
      </c>
      <c r="B372" s="419" t="s">
        <v>460</v>
      </c>
      <c r="F372" s="420">
        <v>55000</v>
      </c>
      <c r="G372" s="420">
        <v>-0.17</v>
      </c>
      <c r="H372" s="420">
        <v>54999.83</v>
      </c>
      <c r="I372" s="420">
        <v>54999.83</v>
      </c>
      <c r="J372" s="420">
        <v>54999.83</v>
      </c>
      <c r="K372" s="420">
        <v>54999.83</v>
      </c>
      <c r="L372" s="420">
        <v>0</v>
      </c>
    </row>
    <row r="373" spans="1:12">
      <c r="A373" s="418">
        <v>3</v>
      </c>
      <c r="B373" s="419" t="s">
        <v>461</v>
      </c>
      <c r="F373" s="420">
        <v>1400000</v>
      </c>
      <c r="G373" s="420">
        <v>-1345000</v>
      </c>
      <c r="H373" s="420">
        <v>55000</v>
      </c>
      <c r="I373" s="420">
        <v>55000</v>
      </c>
      <c r="J373" s="420">
        <v>55000</v>
      </c>
      <c r="K373" s="420">
        <v>55000</v>
      </c>
      <c r="L373" s="420">
        <v>0</v>
      </c>
    </row>
    <row r="374" spans="1:12">
      <c r="A374" s="418">
        <v>4</v>
      </c>
      <c r="B374" s="419" t="s">
        <v>462</v>
      </c>
      <c r="F374" s="420">
        <v>169300</v>
      </c>
      <c r="G374" s="420">
        <v>47800.93</v>
      </c>
      <c r="H374" s="420">
        <v>217100.93</v>
      </c>
      <c r="I374" s="420">
        <v>217100.93</v>
      </c>
      <c r="J374" s="420">
        <v>217100.93</v>
      </c>
      <c r="K374" s="420">
        <v>217100.93</v>
      </c>
      <c r="L374" s="420">
        <v>0</v>
      </c>
    </row>
    <row r="375" spans="1:12">
      <c r="A375" s="418">
        <v>5</v>
      </c>
      <c r="B375" s="419" t="s">
        <v>463</v>
      </c>
      <c r="F375" s="420">
        <v>338800</v>
      </c>
      <c r="G375" s="420">
        <v>188374.92</v>
      </c>
      <c r="H375" s="420">
        <v>527174.92000000004</v>
      </c>
      <c r="I375" s="420">
        <v>527174.92000000004</v>
      </c>
      <c r="J375" s="420">
        <v>527174.92000000004</v>
      </c>
      <c r="K375" s="420">
        <v>527174.92000000004</v>
      </c>
      <c r="L375" s="420">
        <v>0</v>
      </c>
    </row>
    <row r="376" spans="1:12">
      <c r="A376" s="418">
        <v>6</v>
      </c>
      <c r="B376" s="419" t="s">
        <v>464</v>
      </c>
      <c r="F376" s="420">
        <v>261000</v>
      </c>
      <c r="G376" s="420">
        <v>774013.24</v>
      </c>
      <c r="H376" s="420">
        <v>1035013.24</v>
      </c>
      <c r="I376" s="420">
        <v>1035013.24</v>
      </c>
      <c r="J376" s="420">
        <v>1035013.24</v>
      </c>
      <c r="K376" s="420">
        <v>1035013.24</v>
      </c>
      <c r="L376" s="420">
        <v>0</v>
      </c>
    </row>
    <row r="377" spans="1:12">
      <c r="A377" s="418">
        <v>7</v>
      </c>
      <c r="B377" s="419" t="s">
        <v>465</v>
      </c>
      <c r="F377" s="420">
        <v>2354548</v>
      </c>
      <c r="G377" s="420">
        <v>-1414495.88</v>
      </c>
      <c r="H377" s="420">
        <v>940052.12</v>
      </c>
      <c r="I377" s="420">
        <v>940052.12</v>
      </c>
      <c r="J377" s="420">
        <v>940052.12</v>
      </c>
      <c r="K377" s="420">
        <v>940052.12</v>
      </c>
      <c r="L377" s="420">
        <v>0</v>
      </c>
    </row>
    <row r="378" spans="1:12">
      <c r="A378" s="418">
        <v>8</v>
      </c>
      <c r="B378" s="419" t="s">
        <v>466</v>
      </c>
      <c r="F378" s="420">
        <v>1159000</v>
      </c>
      <c r="G378" s="420">
        <v>6374877.0099999998</v>
      </c>
      <c r="H378" s="420">
        <v>7533877.0099999998</v>
      </c>
      <c r="I378" s="420">
        <v>7533877.0099999998</v>
      </c>
      <c r="J378" s="420">
        <v>7533877.0099999998</v>
      </c>
      <c r="K378" s="420">
        <v>7533877.0099999998</v>
      </c>
      <c r="L378" s="420">
        <v>0</v>
      </c>
    </row>
    <row r="379" spans="1:12">
      <c r="A379" s="418">
        <v>9</v>
      </c>
      <c r="B379" s="419" t="s">
        <v>467</v>
      </c>
      <c r="F379" s="420">
        <v>947166</v>
      </c>
      <c r="G379" s="420">
        <v>-406652</v>
      </c>
      <c r="H379" s="420">
        <v>540514</v>
      </c>
      <c r="I379" s="420">
        <v>540514</v>
      </c>
      <c r="J379" s="420">
        <v>540514</v>
      </c>
      <c r="K379" s="420">
        <v>540514</v>
      </c>
      <c r="L379" s="420">
        <v>0</v>
      </c>
    </row>
    <row r="381" spans="1:12">
      <c r="A381" s="416" t="s">
        <v>468</v>
      </c>
      <c r="B381" s="416" t="s">
        <v>469</v>
      </c>
      <c r="F381" s="417">
        <v>2445914.0299999998</v>
      </c>
      <c r="G381" s="417">
        <v>286977.03000000003</v>
      </c>
      <c r="H381" s="417">
        <v>2732891.06</v>
      </c>
      <c r="I381" s="417">
        <v>2732891.06</v>
      </c>
      <c r="J381" s="424">
        <v>2732891.06</v>
      </c>
      <c r="K381" s="417">
        <v>2732891.06</v>
      </c>
      <c r="L381" s="417">
        <v>0</v>
      </c>
    </row>
    <row r="382" spans="1:12">
      <c r="A382" s="418">
        <v>1</v>
      </c>
      <c r="B382" s="419" t="s">
        <v>470</v>
      </c>
      <c r="F382" s="420">
        <v>0</v>
      </c>
      <c r="G382" s="420">
        <v>0</v>
      </c>
      <c r="H382" s="420">
        <v>0</v>
      </c>
      <c r="I382" s="420">
        <v>0</v>
      </c>
      <c r="J382" s="420">
        <v>0</v>
      </c>
      <c r="K382" s="420">
        <v>0</v>
      </c>
      <c r="L382" s="420">
        <v>0</v>
      </c>
    </row>
    <row r="383" spans="1:12">
      <c r="A383" s="418">
        <v>4</v>
      </c>
      <c r="B383" s="419" t="s">
        <v>473</v>
      </c>
      <c r="F383" s="420">
        <v>190000</v>
      </c>
      <c r="G383" s="420">
        <v>166688.01</v>
      </c>
      <c r="H383" s="420">
        <v>356688.01</v>
      </c>
      <c r="I383" s="420">
        <v>356688.01</v>
      </c>
      <c r="J383" s="420">
        <v>356688.01</v>
      </c>
      <c r="K383" s="420">
        <v>356688.01</v>
      </c>
      <c r="L383" s="420">
        <v>0</v>
      </c>
    </row>
    <row r="384" spans="1:12">
      <c r="A384" s="418">
        <v>5</v>
      </c>
      <c r="B384" s="419" t="s">
        <v>474</v>
      </c>
      <c r="F384" s="420">
        <v>2255914.0299999998</v>
      </c>
      <c r="G384" s="420">
        <v>120289.02</v>
      </c>
      <c r="H384" s="420">
        <v>2376203.0499999998</v>
      </c>
      <c r="I384" s="420">
        <v>2376203.0499999998</v>
      </c>
      <c r="J384" s="420">
        <v>2376203.0499999998</v>
      </c>
      <c r="K384" s="420">
        <v>2376203.0499999998</v>
      </c>
      <c r="L384" s="420">
        <v>0</v>
      </c>
    </row>
    <row r="386" spans="1:12">
      <c r="A386" s="416" t="s">
        <v>477</v>
      </c>
      <c r="B386" s="416" t="s">
        <v>478</v>
      </c>
      <c r="F386" s="417">
        <v>0</v>
      </c>
      <c r="G386" s="417">
        <v>430262.88</v>
      </c>
      <c r="H386" s="417">
        <v>430262.88</v>
      </c>
      <c r="I386" s="417">
        <v>430262.88</v>
      </c>
      <c r="J386" s="424">
        <v>430262.88</v>
      </c>
      <c r="K386" s="417">
        <v>430262.88</v>
      </c>
      <c r="L386" s="417">
        <v>0</v>
      </c>
    </row>
    <row r="387" spans="1:12">
      <c r="A387" s="418">
        <v>1</v>
      </c>
      <c r="B387" s="419" t="s">
        <v>479</v>
      </c>
      <c r="F387" s="420">
        <v>0</v>
      </c>
      <c r="G387" s="420">
        <v>366265.68</v>
      </c>
      <c r="H387" s="420">
        <v>366265.68</v>
      </c>
      <c r="I387" s="420">
        <v>366265.68</v>
      </c>
      <c r="J387" s="420">
        <v>366265.68</v>
      </c>
      <c r="K387" s="420">
        <v>366265.68</v>
      </c>
      <c r="L387" s="420">
        <v>0</v>
      </c>
    </row>
    <row r="388" spans="1:12">
      <c r="A388" s="418">
        <v>2</v>
      </c>
      <c r="B388" s="419" t="s">
        <v>480</v>
      </c>
      <c r="F388" s="420">
        <v>0</v>
      </c>
      <c r="G388" s="420">
        <v>63997.2</v>
      </c>
      <c r="H388" s="420">
        <v>63997.2</v>
      </c>
      <c r="I388" s="420">
        <v>63997.2</v>
      </c>
      <c r="J388" s="420">
        <v>63997.2</v>
      </c>
      <c r="K388" s="420">
        <v>63997.2</v>
      </c>
      <c r="L388" s="420">
        <v>0</v>
      </c>
    </row>
    <row r="390" spans="1:12">
      <c r="A390" s="416" t="s">
        <v>487</v>
      </c>
      <c r="B390" s="416" t="s">
        <v>488</v>
      </c>
      <c r="F390" s="417">
        <v>0</v>
      </c>
      <c r="G390" s="417">
        <v>25309484.800000001</v>
      </c>
      <c r="H390" s="417">
        <v>25309484.800000001</v>
      </c>
      <c r="I390" s="417">
        <v>25309484.800000001</v>
      </c>
      <c r="J390" s="424">
        <v>25309484.800000001</v>
      </c>
      <c r="K390" s="417">
        <v>14785484.800000001</v>
      </c>
      <c r="L390" s="417">
        <v>0</v>
      </c>
    </row>
    <row r="391" spans="1:12">
      <c r="A391" s="418">
        <v>3</v>
      </c>
      <c r="B391" s="419" t="s">
        <v>491</v>
      </c>
      <c r="F391" s="420">
        <v>0</v>
      </c>
      <c r="G391" s="420">
        <v>25309484.800000001</v>
      </c>
      <c r="H391" s="420">
        <v>25309484.800000001</v>
      </c>
      <c r="I391" s="420">
        <v>25309484.800000001</v>
      </c>
      <c r="J391" s="420">
        <v>25309484.800000001</v>
      </c>
      <c r="K391" s="420">
        <v>14785484.800000001</v>
      </c>
      <c r="L391" s="420">
        <v>0</v>
      </c>
    </row>
    <row r="393" spans="1:12">
      <c r="E393" s="413" t="s">
        <v>1026</v>
      </c>
      <c r="F393" s="424">
        <v>47069960.93</v>
      </c>
      <c r="G393" s="424">
        <v>32059028.859999999</v>
      </c>
      <c r="H393" s="424">
        <v>79128989.790000007</v>
      </c>
      <c r="I393" s="424">
        <v>79128989.790000007</v>
      </c>
      <c r="J393" s="424">
        <v>79128989.790000007</v>
      </c>
      <c r="K393" s="424">
        <v>68604989.790000007</v>
      </c>
      <c r="L393" s="424">
        <v>0</v>
      </c>
    </row>
    <row r="395" spans="1:12">
      <c r="A395" s="431" t="s">
        <v>554</v>
      </c>
      <c r="B395" s="431" t="s">
        <v>555</v>
      </c>
    </row>
    <row r="397" spans="1:12">
      <c r="A397" s="416" t="s">
        <v>438</v>
      </c>
      <c r="B397" s="416" t="s">
        <v>439</v>
      </c>
      <c r="F397" s="417">
        <v>326839496.38999999</v>
      </c>
      <c r="G397" s="417">
        <v>23720161.850000001</v>
      </c>
      <c r="H397" s="417">
        <v>350559658.24000001</v>
      </c>
      <c r="I397" s="417">
        <v>350559658.24000001</v>
      </c>
      <c r="J397" s="424">
        <v>350559658.24000001</v>
      </c>
      <c r="K397" s="417">
        <v>350559658.24000001</v>
      </c>
      <c r="L397" s="417">
        <v>0</v>
      </c>
    </row>
    <row r="398" spans="1:12">
      <c r="A398" s="418">
        <v>1</v>
      </c>
      <c r="B398" s="419" t="s">
        <v>440</v>
      </c>
      <c r="F398" s="420">
        <v>162560096.53</v>
      </c>
      <c r="G398" s="420">
        <v>7443529.2699999996</v>
      </c>
      <c r="H398" s="420">
        <v>170003625.80000001</v>
      </c>
      <c r="I398" s="420">
        <v>170003625.80000001</v>
      </c>
      <c r="J398" s="420">
        <v>170003625.80000001</v>
      </c>
      <c r="K398" s="420">
        <v>170003625.80000001</v>
      </c>
      <c r="L398" s="420">
        <v>0</v>
      </c>
    </row>
    <row r="399" spans="1:12">
      <c r="A399" s="418">
        <v>2</v>
      </c>
      <c r="B399" s="419" t="s">
        <v>441</v>
      </c>
      <c r="F399" s="420">
        <v>3838751</v>
      </c>
      <c r="G399" s="420">
        <v>247833.2</v>
      </c>
      <c r="H399" s="420">
        <v>4086584.2</v>
      </c>
      <c r="I399" s="420">
        <v>4086584.2</v>
      </c>
      <c r="J399" s="420">
        <v>4086584.2</v>
      </c>
      <c r="K399" s="420">
        <v>4086584.2</v>
      </c>
      <c r="L399" s="420">
        <v>0</v>
      </c>
    </row>
    <row r="400" spans="1:12">
      <c r="A400" s="418">
        <v>3</v>
      </c>
      <c r="B400" s="419" t="s">
        <v>442</v>
      </c>
      <c r="F400" s="420">
        <v>46828764.859999999</v>
      </c>
      <c r="G400" s="420">
        <v>-1505938.86</v>
      </c>
      <c r="H400" s="420">
        <v>45322826</v>
      </c>
      <c r="I400" s="420">
        <v>45322826</v>
      </c>
      <c r="J400" s="420">
        <v>45322826</v>
      </c>
      <c r="K400" s="420">
        <v>45322826</v>
      </c>
      <c r="L400" s="420">
        <v>0</v>
      </c>
    </row>
    <row r="401" spans="1:12">
      <c r="A401" s="418">
        <v>4</v>
      </c>
      <c r="B401" s="419" t="s">
        <v>443</v>
      </c>
      <c r="F401" s="420">
        <v>15416040</v>
      </c>
      <c r="G401" s="420">
        <v>4805631.1900000004</v>
      </c>
      <c r="H401" s="420">
        <v>20221671.190000001</v>
      </c>
      <c r="I401" s="420">
        <v>20221671.190000001</v>
      </c>
      <c r="J401" s="420">
        <v>20221671.190000001</v>
      </c>
      <c r="K401" s="420">
        <v>20221671.190000001</v>
      </c>
      <c r="L401" s="420">
        <v>0</v>
      </c>
    </row>
    <row r="402" spans="1:12">
      <c r="A402" s="418">
        <v>5</v>
      </c>
      <c r="B402" s="419" t="s">
        <v>444</v>
      </c>
      <c r="F402" s="420">
        <v>95842220</v>
      </c>
      <c r="G402" s="420">
        <v>12836079.550000001</v>
      </c>
      <c r="H402" s="420">
        <v>108678299.55</v>
      </c>
      <c r="I402" s="420">
        <v>108678299.55</v>
      </c>
      <c r="J402" s="420">
        <v>108678299.55</v>
      </c>
      <c r="K402" s="420">
        <v>108678299.55</v>
      </c>
      <c r="L402" s="420">
        <v>0</v>
      </c>
    </row>
    <row r="403" spans="1:12">
      <c r="A403" s="418">
        <v>6</v>
      </c>
      <c r="B403" s="419" t="s">
        <v>445</v>
      </c>
      <c r="F403" s="420">
        <v>978628</v>
      </c>
      <c r="G403" s="420">
        <v>-58219.5</v>
      </c>
      <c r="H403" s="420">
        <v>920408.5</v>
      </c>
      <c r="I403" s="420">
        <v>920408.5</v>
      </c>
      <c r="J403" s="420">
        <v>920408.5</v>
      </c>
      <c r="K403" s="420">
        <v>920408.5</v>
      </c>
      <c r="L403" s="420">
        <v>0</v>
      </c>
    </row>
    <row r="404" spans="1:12">
      <c r="A404" s="418">
        <v>7</v>
      </c>
      <c r="B404" s="419" t="s">
        <v>446</v>
      </c>
      <c r="F404" s="420">
        <v>1374996</v>
      </c>
      <c r="G404" s="420">
        <v>-48753</v>
      </c>
      <c r="H404" s="420">
        <v>1326243</v>
      </c>
      <c r="I404" s="420">
        <v>1326243</v>
      </c>
      <c r="J404" s="420">
        <v>1326243</v>
      </c>
      <c r="K404" s="420">
        <v>1326243</v>
      </c>
      <c r="L404" s="420">
        <v>0</v>
      </c>
    </row>
    <row r="406" spans="1:12">
      <c r="A406" s="416" t="s">
        <v>435</v>
      </c>
      <c r="B406" s="416" t="s">
        <v>447</v>
      </c>
      <c r="F406" s="417">
        <v>7795203.1500000004</v>
      </c>
      <c r="G406" s="417">
        <v>393326142.13</v>
      </c>
      <c r="H406" s="417">
        <v>401121345.27999997</v>
      </c>
      <c r="I406" s="417">
        <v>400576245.33999997</v>
      </c>
      <c r="J406" s="424">
        <v>400576245.33999997</v>
      </c>
      <c r="K406" s="417">
        <v>398782925.13999999</v>
      </c>
      <c r="L406" s="417">
        <v>545099.94000000029</v>
      </c>
    </row>
    <row r="407" spans="1:12">
      <c r="A407" s="418">
        <v>1</v>
      </c>
      <c r="B407" s="419" t="s">
        <v>448</v>
      </c>
      <c r="F407" s="420">
        <v>663922.19999999995</v>
      </c>
      <c r="G407" s="420">
        <v>3212226.83</v>
      </c>
      <c r="H407" s="420">
        <v>3876149.03</v>
      </c>
      <c r="I407" s="420">
        <v>3876149.03</v>
      </c>
      <c r="J407" s="420">
        <v>3876149.03</v>
      </c>
      <c r="K407" s="420">
        <v>3596171.43</v>
      </c>
      <c r="L407" s="420">
        <v>0</v>
      </c>
    </row>
    <row r="408" spans="1:12">
      <c r="A408" s="418">
        <v>2</v>
      </c>
      <c r="B408" s="419" t="s">
        <v>449</v>
      </c>
      <c r="F408" s="420">
        <v>84000</v>
      </c>
      <c r="G408" s="420">
        <v>422267.5</v>
      </c>
      <c r="H408" s="420">
        <v>506267.5</v>
      </c>
      <c r="I408" s="420">
        <v>506267.5</v>
      </c>
      <c r="J408" s="420">
        <v>506267.5</v>
      </c>
      <c r="K408" s="420">
        <v>84000</v>
      </c>
      <c r="L408" s="420">
        <v>0</v>
      </c>
    </row>
    <row r="409" spans="1:12">
      <c r="A409" s="418">
        <v>3</v>
      </c>
      <c r="B409" s="419" t="s">
        <v>450</v>
      </c>
      <c r="F409" s="420">
        <v>0</v>
      </c>
      <c r="G409" s="420">
        <v>0</v>
      </c>
      <c r="H409" s="420">
        <v>0</v>
      </c>
      <c r="I409" s="420">
        <v>0</v>
      </c>
      <c r="J409" s="420">
        <v>0</v>
      </c>
      <c r="K409" s="420">
        <v>0</v>
      </c>
      <c r="L409" s="420">
        <v>0</v>
      </c>
    </row>
    <row r="410" spans="1:12">
      <c r="A410" s="418">
        <v>4</v>
      </c>
      <c r="B410" s="419" t="s">
        <v>451</v>
      </c>
      <c r="F410" s="420">
        <v>0</v>
      </c>
      <c r="G410" s="420">
        <v>216941.14</v>
      </c>
      <c r="H410" s="420">
        <v>216941.14</v>
      </c>
      <c r="I410" s="420">
        <v>216941.14</v>
      </c>
      <c r="J410" s="420">
        <v>216941.14</v>
      </c>
      <c r="K410" s="420">
        <v>0</v>
      </c>
      <c r="L410" s="420">
        <v>0</v>
      </c>
    </row>
    <row r="411" spans="1:12">
      <c r="A411" s="418">
        <v>5</v>
      </c>
      <c r="B411" s="419" t="s">
        <v>452</v>
      </c>
      <c r="F411" s="420">
        <v>0</v>
      </c>
      <c r="G411" s="420">
        <v>387041136.29000002</v>
      </c>
      <c r="H411" s="420">
        <v>387041136.29000002</v>
      </c>
      <c r="I411" s="420">
        <v>387041136.29000002</v>
      </c>
      <c r="J411" s="420">
        <v>387041136.29000002</v>
      </c>
      <c r="K411" s="420">
        <v>386245468</v>
      </c>
      <c r="L411" s="420">
        <v>0</v>
      </c>
    </row>
    <row r="412" spans="1:12">
      <c r="A412" s="418">
        <v>6</v>
      </c>
      <c r="B412" s="419" t="s">
        <v>453</v>
      </c>
      <c r="F412" s="420">
        <v>277353.36</v>
      </c>
      <c r="G412" s="420">
        <v>2475931.84</v>
      </c>
      <c r="H412" s="420">
        <v>2753285.2</v>
      </c>
      <c r="I412" s="420">
        <v>2208185.2599999998</v>
      </c>
      <c r="J412" s="420">
        <v>2208185.2599999998</v>
      </c>
      <c r="K412" s="420">
        <v>2149903.59</v>
      </c>
      <c r="L412" s="420">
        <v>545099.94000000029</v>
      </c>
    </row>
    <row r="413" spans="1:12">
      <c r="A413" s="418">
        <v>7</v>
      </c>
      <c r="B413" s="419" t="s">
        <v>454</v>
      </c>
      <c r="F413" s="420">
        <v>6758177.5899999999</v>
      </c>
      <c r="G413" s="420">
        <v>-35281.47</v>
      </c>
      <c r="H413" s="420">
        <v>6722896.1200000001</v>
      </c>
      <c r="I413" s="420">
        <v>6722896.1200000001</v>
      </c>
      <c r="J413" s="420">
        <v>6722896.1200000001</v>
      </c>
      <c r="K413" s="420">
        <v>6702712.1200000001</v>
      </c>
      <c r="L413" s="420">
        <v>0</v>
      </c>
    </row>
    <row r="414" spans="1:12">
      <c r="A414" s="418">
        <v>9</v>
      </c>
      <c r="B414" s="419" t="s">
        <v>456</v>
      </c>
      <c r="F414" s="420">
        <v>11750</v>
      </c>
      <c r="G414" s="420">
        <v>-7080</v>
      </c>
      <c r="H414" s="420">
        <v>4670</v>
      </c>
      <c r="I414" s="420">
        <v>4670</v>
      </c>
      <c r="J414" s="420">
        <v>4670</v>
      </c>
      <c r="K414" s="420">
        <v>4670</v>
      </c>
      <c r="L414" s="420">
        <v>0</v>
      </c>
    </row>
    <row r="416" spans="1:12">
      <c r="A416" s="416" t="s">
        <v>457</v>
      </c>
      <c r="B416" s="416" t="s">
        <v>458</v>
      </c>
      <c r="F416" s="417">
        <v>12018705.65</v>
      </c>
      <c r="G416" s="417">
        <v>101835319.09999999</v>
      </c>
      <c r="H416" s="417">
        <v>113854024.75</v>
      </c>
      <c r="I416" s="417">
        <v>113824736.53</v>
      </c>
      <c r="J416" s="424">
        <v>113824736.53</v>
      </c>
      <c r="K416" s="417">
        <v>112421102.08</v>
      </c>
      <c r="L416" s="417">
        <v>29288.22</v>
      </c>
    </row>
    <row r="417" spans="1:12">
      <c r="A417" s="418">
        <v>1</v>
      </c>
      <c r="B417" s="419" t="s">
        <v>459</v>
      </c>
      <c r="F417" s="420">
        <v>391179.78</v>
      </c>
      <c r="G417" s="420">
        <v>44216.42</v>
      </c>
      <c r="H417" s="420">
        <v>435396.2</v>
      </c>
      <c r="I417" s="420">
        <v>435396.2</v>
      </c>
      <c r="J417" s="420">
        <v>435396.2</v>
      </c>
      <c r="K417" s="420">
        <v>435396.2</v>
      </c>
      <c r="L417" s="420">
        <v>0</v>
      </c>
    </row>
    <row r="418" spans="1:12">
      <c r="A418" s="418">
        <v>2</v>
      </c>
      <c r="B418" s="419" t="s">
        <v>460</v>
      </c>
      <c r="F418" s="420">
        <v>822251.16</v>
      </c>
      <c r="G418" s="420">
        <v>-0.55000000000000004</v>
      </c>
      <c r="H418" s="420">
        <v>822250.61</v>
      </c>
      <c r="I418" s="420">
        <v>812162.39</v>
      </c>
      <c r="J418" s="420">
        <v>812162.39</v>
      </c>
      <c r="K418" s="420">
        <v>812162.39</v>
      </c>
      <c r="L418" s="420">
        <v>10088.219999999999</v>
      </c>
    </row>
    <row r="419" spans="1:12">
      <c r="A419" s="418">
        <v>3</v>
      </c>
      <c r="B419" s="419" t="s">
        <v>461</v>
      </c>
      <c r="F419" s="420">
        <v>0</v>
      </c>
      <c r="G419" s="420">
        <v>93727132</v>
      </c>
      <c r="H419" s="420">
        <v>93727132</v>
      </c>
      <c r="I419" s="420">
        <v>93727132</v>
      </c>
      <c r="J419" s="420">
        <v>93727132</v>
      </c>
      <c r="K419" s="420">
        <v>93193800</v>
      </c>
      <c r="L419" s="420">
        <v>0</v>
      </c>
    </row>
    <row r="420" spans="1:12">
      <c r="A420" s="418">
        <v>4</v>
      </c>
      <c r="B420" s="419" t="s">
        <v>462</v>
      </c>
      <c r="F420" s="420">
        <v>219411.51</v>
      </c>
      <c r="G420" s="420">
        <v>-20274.7</v>
      </c>
      <c r="H420" s="420">
        <v>199136.81</v>
      </c>
      <c r="I420" s="420">
        <v>199136.81</v>
      </c>
      <c r="J420" s="420">
        <v>199136.81</v>
      </c>
      <c r="K420" s="420">
        <v>199136.81</v>
      </c>
      <c r="L420" s="420">
        <v>0</v>
      </c>
    </row>
    <row r="421" spans="1:12">
      <c r="A421" s="418">
        <v>5</v>
      </c>
      <c r="B421" s="419" t="s">
        <v>463</v>
      </c>
      <c r="F421" s="420">
        <v>200500</v>
      </c>
      <c r="G421" s="420">
        <v>1360331.07</v>
      </c>
      <c r="H421" s="420">
        <v>1560831.07</v>
      </c>
      <c r="I421" s="420">
        <v>1560831.07</v>
      </c>
      <c r="J421" s="420">
        <v>1560831.07</v>
      </c>
      <c r="K421" s="420">
        <v>1560831.07</v>
      </c>
      <c r="L421" s="420">
        <v>0</v>
      </c>
    </row>
    <row r="422" spans="1:12">
      <c r="A422" s="418">
        <v>6</v>
      </c>
      <c r="B422" s="419" t="s">
        <v>464</v>
      </c>
      <c r="F422" s="420">
        <v>202800</v>
      </c>
      <c r="G422" s="420">
        <v>1684328.63</v>
      </c>
      <c r="H422" s="420">
        <v>1887128.63</v>
      </c>
      <c r="I422" s="420">
        <v>1887128.63</v>
      </c>
      <c r="J422" s="420">
        <v>1887128.63</v>
      </c>
      <c r="K422" s="420">
        <v>1887128.63</v>
      </c>
      <c r="L422" s="420">
        <v>0</v>
      </c>
    </row>
    <row r="423" spans="1:12">
      <c r="A423" s="418">
        <v>7</v>
      </c>
      <c r="B423" s="419" t="s">
        <v>465</v>
      </c>
      <c r="F423" s="420">
        <v>633292</v>
      </c>
      <c r="G423" s="420">
        <v>692031.09</v>
      </c>
      <c r="H423" s="420">
        <v>1325323.0900000001</v>
      </c>
      <c r="I423" s="420">
        <v>1325323.0900000001</v>
      </c>
      <c r="J423" s="420">
        <v>1325323.0900000001</v>
      </c>
      <c r="K423" s="420">
        <v>1181204.0900000001</v>
      </c>
      <c r="L423" s="420">
        <v>0</v>
      </c>
    </row>
    <row r="424" spans="1:12">
      <c r="A424" s="418">
        <v>8</v>
      </c>
      <c r="B424" s="419" t="s">
        <v>466</v>
      </c>
      <c r="F424" s="420">
        <v>92200</v>
      </c>
      <c r="G424" s="420">
        <v>7887635.3399999999</v>
      </c>
      <c r="H424" s="420">
        <v>7979835.3399999999</v>
      </c>
      <c r="I424" s="420">
        <v>7979835.3399999999</v>
      </c>
      <c r="J424" s="420">
        <v>7979835.3399999999</v>
      </c>
      <c r="K424" s="420">
        <v>7253651.8899999997</v>
      </c>
      <c r="L424" s="420">
        <v>0</v>
      </c>
    </row>
    <row r="425" spans="1:12">
      <c r="A425" s="418">
        <v>9</v>
      </c>
      <c r="B425" s="419" t="s">
        <v>467</v>
      </c>
      <c r="F425" s="420">
        <v>9457071.1999999993</v>
      </c>
      <c r="G425" s="420">
        <v>-3540080.2</v>
      </c>
      <c r="H425" s="420">
        <v>5916991</v>
      </c>
      <c r="I425" s="420">
        <v>5897791</v>
      </c>
      <c r="J425" s="420">
        <v>5897791</v>
      </c>
      <c r="K425" s="420">
        <v>5897791</v>
      </c>
      <c r="L425" s="420">
        <v>19200</v>
      </c>
    </row>
    <row r="427" spans="1:12">
      <c r="A427" s="416" t="s">
        <v>468</v>
      </c>
      <c r="B427" s="416" t="s">
        <v>469</v>
      </c>
      <c r="F427" s="417">
        <v>29186448</v>
      </c>
      <c r="G427" s="417">
        <v>87519185.879999995</v>
      </c>
      <c r="H427" s="417">
        <v>116705633.88</v>
      </c>
      <c r="I427" s="417">
        <v>116705633.88</v>
      </c>
      <c r="J427" s="424">
        <v>116705633.88</v>
      </c>
      <c r="K427" s="417">
        <v>114639582.65000001</v>
      </c>
      <c r="L427" s="417">
        <v>0</v>
      </c>
    </row>
    <row r="428" spans="1:12">
      <c r="A428" s="418">
        <v>1</v>
      </c>
      <c r="B428" s="419" t="s">
        <v>470</v>
      </c>
      <c r="F428" s="420">
        <v>0</v>
      </c>
      <c r="G428" s="420">
        <v>2393551.23</v>
      </c>
      <c r="H428" s="420">
        <v>2393551.23</v>
      </c>
      <c r="I428" s="420">
        <v>2393551.23</v>
      </c>
      <c r="J428" s="420">
        <v>2393551.23</v>
      </c>
      <c r="K428" s="420">
        <v>327500</v>
      </c>
      <c r="L428" s="420">
        <v>0</v>
      </c>
    </row>
    <row r="429" spans="1:12">
      <c r="A429" s="418">
        <v>5</v>
      </c>
      <c r="B429" s="419" t="s">
        <v>474</v>
      </c>
      <c r="F429" s="420">
        <v>29186448</v>
      </c>
      <c r="G429" s="420">
        <v>210646.65</v>
      </c>
      <c r="H429" s="420">
        <v>29397094.649999999</v>
      </c>
      <c r="I429" s="420">
        <v>29397094.649999999</v>
      </c>
      <c r="J429" s="420">
        <v>29397094.649999999</v>
      </c>
      <c r="K429" s="420">
        <v>29397094.649999999</v>
      </c>
      <c r="L429" s="420">
        <v>0</v>
      </c>
    </row>
    <row r="430" spans="1:12">
      <c r="A430" s="418">
        <v>6</v>
      </c>
      <c r="B430" s="419" t="s">
        <v>475</v>
      </c>
      <c r="F430" s="420">
        <v>0</v>
      </c>
      <c r="G430" s="420">
        <v>84914988</v>
      </c>
      <c r="H430" s="420">
        <v>84914988</v>
      </c>
      <c r="I430" s="420">
        <v>84914988</v>
      </c>
      <c r="J430" s="420">
        <v>84914988</v>
      </c>
      <c r="K430" s="420">
        <v>84914988</v>
      </c>
      <c r="L430" s="420">
        <v>0</v>
      </c>
    </row>
    <row r="432" spans="1:12">
      <c r="A432" s="416" t="s">
        <v>477</v>
      </c>
      <c r="B432" s="416" t="s">
        <v>478</v>
      </c>
      <c r="F432" s="417">
        <v>0</v>
      </c>
      <c r="G432" s="417">
        <v>2184252.36</v>
      </c>
      <c r="H432" s="417">
        <v>2184252.36</v>
      </c>
      <c r="I432" s="417">
        <v>2184252.36</v>
      </c>
      <c r="J432" s="424">
        <v>2184252.36</v>
      </c>
      <c r="K432" s="417">
        <v>254999.96</v>
      </c>
      <c r="L432" s="417">
        <v>0</v>
      </c>
    </row>
    <row r="433" spans="1:12">
      <c r="A433" s="418">
        <v>1</v>
      </c>
      <c r="B433" s="419" t="s">
        <v>479</v>
      </c>
      <c r="F433" s="420">
        <v>0</v>
      </c>
      <c r="G433" s="420">
        <v>1281179.96</v>
      </c>
      <c r="H433" s="420">
        <v>1281179.96</v>
      </c>
      <c r="I433" s="420">
        <v>1281179.96</v>
      </c>
      <c r="J433" s="420">
        <v>1281179.96</v>
      </c>
      <c r="K433" s="420">
        <v>224999.96</v>
      </c>
      <c r="L433" s="420">
        <v>0</v>
      </c>
    </row>
    <row r="434" spans="1:12">
      <c r="A434" s="418">
        <v>2</v>
      </c>
      <c r="B434" s="419" t="s">
        <v>480</v>
      </c>
      <c r="F434" s="420">
        <v>0</v>
      </c>
      <c r="G434" s="420">
        <v>30000</v>
      </c>
      <c r="H434" s="420">
        <v>30000</v>
      </c>
      <c r="I434" s="420">
        <v>30000</v>
      </c>
      <c r="J434" s="420">
        <v>30000</v>
      </c>
      <c r="K434" s="420">
        <v>30000</v>
      </c>
      <c r="L434" s="420">
        <v>0</v>
      </c>
    </row>
    <row r="435" spans="1:12">
      <c r="A435" s="418">
        <v>6</v>
      </c>
      <c r="B435" s="419" t="s">
        <v>484</v>
      </c>
      <c r="F435" s="420">
        <v>0</v>
      </c>
      <c r="G435" s="420">
        <v>568736.4</v>
      </c>
      <c r="H435" s="420">
        <v>568736.4</v>
      </c>
      <c r="I435" s="420">
        <v>568736.4</v>
      </c>
      <c r="J435" s="420">
        <v>568736.4</v>
      </c>
      <c r="K435" s="420">
        <v>0</v>
      </c>
      <c r="L435" s="420">
        <v>0</v>
      </c>
    </row>
    <row r="436" spans="1:12">
      <c r="A436" s="418">
        <v>7</v>
      </c>
      <c r="B436" s="419" t="s">
        <v>485</v>
      </c>
      <c r="F436" s="420">
        <v>0</v>
      </c>
      <c r="G436" s="420">
        <v>154000</v>
      </c>
      <c r="H436" s="420">
        <v>154000</v>
      </c>
      <c r="I436" s="420">
        <v>154000</v>
      </c>
      <c r="J436" s="420">
        <v>154000</v>
      </c>
      <c r="K436" s="420">
        <v>0</v>
      </c>
      <c r="L436" s="420">
        <v>0</v>
      </c>
    </row>
    <row r="437" spans="1:12">
      <c r="A437" s="418">
        <v>9</v>
      </c>
      <c r="B437" s="419" t="s">
        <v>486</v>
      </c>
      <c r="F437" s="420">
        <v>0</v>
      </c>
      <c r="G437" s="420">
        <v>150336</v>
      </c>
      <c r="H437" s="420">
        <v>150336</v>
      </c>
      <c r="I437" s="420">
        <v>150336</v>
      </c>
      <c r="J437" s="420">
        <v>150336</v>
      </c>
      <c r="K437" s="420">
        <v>0</v>
      </c>
      <c r="L437" s="420">
        <v>0</v>
      </c>
    </row>
    <row r="439" spans="1:12">
      <c r="A439" s="416" t="s">
        <v>487</v>
      </c>
      <c r="B439" s="416" t="s">
        <v>488</v>
      </c>
      <c r="F439" s="417">
        <v>0</v>
      </c>
      <c r="G439" s="417">
        <v>157555595.96000001</v>
      </c>
      <c r="H439" s="417">
        <v>157555595.96000001</v>
      </c>
      <c r="I439" s="417">
        <v>157555595.96000001</v>
      </c>
      <c r="J439" s="424">
        <v>157555595.96000001</v>
      </c>
      <c r="K439" s="417">
        <v>148062600.78</v>
      </c>
      <c r="L439" s="417">
        <v>0</v>
      </c>
    </row>
    <row r="440" spans="1:12">
      <c r="A440" s="418">
        <v>3</v>
      </c>
      <c r="B440" s="419" t="s">
        <v>491</v>
      </c>
      <c r="F440" s="420">
        <v>0</v>
      </c>
      <c r="G440" s="420">
        <v>157555595.96000001</v>
      </c>
      <c r="H440" s="420">
        <v>157555595.96000001</v>
      </c>
      <c r="I440" s="420">
        <v>157555595.96000001</v>
      </c>
      <c r="J440" s="420">
        <v>157555595.96000001</v>
      </c>
      <c r="K440" s="420">
        <v>148062600.78</v>
      </c>
      <c r="L440" s="420">
        <v>0</v>
      </c>
    </row>
    <row r="442" spans="1:12">
      <c r="E442" s="413" t="s">
        <v>1026</v>
      </c>
      <c r="F442" s="424">
        <v>375839853.19</v>
      </c>
      <c r="G442" s="424">
        <v>766140657.27999997</v>
      </c>
      <c r="H442" s="424">
        <v>1141980510.47</v>
      </c>
      <c r="I442" s="424">
        <v>1141406122.3099999</v>
      </c>
      <c r="J442" s="424">
        <v>1141406122.3099999</v>
      </c>
      <c r="K442" s="424">
        <v>1124720868.8499999</v>
      </c>
      <c r="L442" s="424">
        <v>574388.16000000027</v>
      </c>
    </row>
    <row r="444" spans="1:12">
      <c r="A444" s="431" t="s">
        <v>556</v>
      </c>
      <c r="B444" s="431" t="s">
        <v>557</v>
      </c>
    </row>
    <row r="446" spans="1:12">
      <c r="A446" s="416" t="s">
        <v>438</v>
      </c>
      <c r="B446" s="416" t="s">
        <v>439</v>
      </c>
      <c r="F446" s="417">
        <v>693608396.35000002</v>
      </c>
      <c r="G446" s="417">
        <v>67212895.840000004</v>
      </c>
      <c r="H446" s="417">
        <v>760821292.19000006</v>
      </c>
      <c r="I446" s="417">
        <v>759562098.25999999</v>
      </c>
      <c r="J446" s="424">
        <v>759562098.25999999</v>
      </c>
      <c r="K446" s="417">
        <v>759447966.63999999</v>
      </c>
      <c r="L446" s="417">
        <v>1259193.93</v>
      </c>
    </row>
    <row r="447" spans="1:12">
      <c r="A447" s="418">
        <v>1</v>
      </c>
      <c r="B447" s="419" t="s">
        <v>440</v>
      </c>
      <c r="F447" s="420">
        <v>273067574.58999997</v>
      </c>
      <c r="G447" s="420">
        <v>9528925.3599999994</v>
      </c>
      <c r="H447" s="420">
        <v>282596499.94999999</v>
      </c>
      <c r="I447" s="420">
        <v>282596499.94999999</v>
      </c>
      <c r="J447" s="420">
        <v>282596499.94999999</v>
      </c>
      <c r="K447" s="420">
        <v>282596499.94999999</v>
      </c>
      <c r="L447" s="420">
        <v>0</v>
      </c>
    </row>
    <row r="448" spans="1:12">
      <c r="A448" s="418">
        <v>2</v>
      </c>
      <c r="B448" s="419" t="s">
        <v>441</v>
      </c>
      <c r="F448" s="420">
        <v>116700952.36</v>
      </c>
      <c r="G448" s="420">
        <v>9327165.0199999996</v>
      </c>
      <c r="H448" s="420">
        <v>126028117.38</v>
      </c>
      <c r="I448" s="420">
        <v>126028117.36</v>
      </c>
      <c r="J448" s="420">
        <v>126028117.36</v>
      </c>
      <c r="K448" s="420">
        <v>126028117.36</v>
      </c>
      <c r="L448" s="420">
        <v>0.02</v>
      </c>
    </row>
    <row r="449" spans="1:12">
      <c r="A449" s="418">
        <v>3</v>
      </c>
      <c r="B449" s="419" t="s">
        <v>442</v>
      </c>
      <c r="F449" s="420">
        <v>58202023.600000001</v>
      </c>
      <c r="G449" s="420">
        <v>22034381.850000001</v>
      </c>
      <c r="H449" s="420">
        <v>80236405.450000003</v>
      </c>
      <c r="I449" s="420">
        <v>80236405.450000003</v>
      </c>
      <c r="J449" s="420">
        <v>80236405.450000003</v>
      </c>
      <c r="K449" s="420">
        <v>80236405.450000003</v>
      </c>
      <c r="L449" s="420">
        <v>0</v>
      </c>
    </row>
    <row r="450" spans="1:12">
      <c r="A450" s="418">
        <v>4</v>
      </c>
      <c r="B450" s="419" t="s">
        <v>443</v>
      </c>
      <c r="F450" s="420">
        <v>29289804</v>
      </c>
      <c r="G450" s="420">
        <v>8401953.7699999996</v>
      </c>
      <c r="H450" s="420">
        <v>37691757.770000003</v>
      </c>
      <c r="I450" s="420">
        <v>37691757.770000003</v>
      </c>
      <c r="J450" s="420">
        <v>37691757.770000003</v>
      </c>
      <c r="K450" s="420">
        <v>37691757.770000003</v>
      </c>
      <c r="L450" s="420">
        <v>0</v>
      </c>
    </row>
    <row r="451" spans="1:12">
      <c r="A451" s="418">
        <v>5</v>
      </c>
      <c r="B451" s="419" t="s">
        <v>444</v>
      </c>
      <c r="F451" s="420">
        <v>209734698</v>
      </c>
      <c r="G451" s="420">
        <v>17614305.59</v>
      </c>
      <c r="H451" s="420">
        <v>227349003.59</v>
      </c>
      <c r="I451" s="420">
        <v>226089809.68000001</v>
      </c>
      <c r="J451" s="420">
        <v>226089809.68000001</v>
      </c>
      <c r="K451" s="420">
        <v>225975678.06</v>
      </c>
      <c r="L451" s="420">
        <v>1259193.9099999999</v>
      </c>
    </row>
    <row r="452" spans="1:12">
      <c r="A452" s="418">
        <v>6</v>
      </c>
      <c r="B452" s="419" t="s">
        <v>445</v>
      </c>
      <c r="F452" s="420">
        <v>3816613</v>
      </c>
      <c r="G452" s="420">
        <v>245160.4</v>
      </c>
      <c r="H452" s="420">
        <v>4061773.4</v>
      </c>
      <c r="I452" s="420">
        <v>4061773.4</v>
      </c>
      <c r="J452" s="420">
        <v>4061773.4</v>
      </c>
      <c r="K452" s="420">
        <v>4061773.4</v>
      </c>
      <c r="L452" s="420">
        <v>0</v>
      </c>
    </row>
    <row r="453" spans="1:12">
      <c r="A453" s="418">
        <v>7</v>
      </c>
      <c r="B453" s="419" t="s">
        <v>446</v>
      </c>
      <c r="F453" s="420">
        <v>2796730.8</v>
      </c>
      <c r="G453" s="420">
        <v>61003.85</v>
      </c>
      <c r="H453" s="420">
        <v>2857734.65</v>
      </c>
      <c r="I453" s="420">
        <v>2857734.65</v>
      </c>
      <c r="J453" s="420">
        <v>2857734.65</v>
      </c>
      <c r="K453" s="420">
        <v>2857734.65</v>
      </c>
      <c r="L453" s="420">
        <v>0</v>
      </c>
    </row>
    <row r="455" spans="1:12">
      <c r="A455" s="416" t="s">
        <v>435</v>
      </c>
      <c r="B455" s="416" t="s">
        <v>447</v>
      </c>
      <c r="F455" s="417">
        <v>26413177.59</v>
      </c>
      <c r="G455" s="417">
        <v>23563232.43</v>
      </c>
      <c r="H455" s="417">
        <v>49976410.020000003</v>
      </c>
      <c r="I455" s="417">
        <v>36087794.289999999</v>
      </c>
      <c r="J455" s="424">
        <v>36087794.289999999</v>
      </c>
      <c r="K455" s="417">
        <v>36083744.079999998</v>
      </c>
      <c r="L455" s="417">
        <v>13888615.73</v>
      </c>
    </row>
    <row r="456" spans="1:12">
      <c r="A456" s="418">
        <v>1</v>
      </c>
      <c r="B456" s="419" t="s">
        <v>448</v>
      </c>
      <c r="F456" s="420">
        <v>17665126.16</v>
      </c>
      <c r="G456" s="420">
        <v>20624417.539999999</v>
      </c>
      <c r="H456" s="420">
        <v>38289543.700000003</v>
      </c>
      <c r="I456" s="420">
        <v>24401740.100000001</v>
      </c>
      <c r="J456" s="420">
        <v>24401740.100000001</v>
      </c>
      <c r="K456" s="420">
        <v>24401740.100000001</v>
      </c>
      <c r="L456" s="420">
        <v>13887803.6</v>
      </c>
    </row>
    <row r="457" spans="1:12">
      <c r="A457" s="418">
        <v>4</v>
      </c>
      <c r="B457" s="419" t="s">
        <v>451</v>
      </c>
      <c r="F457" s="420">
        <v>259422.07999999999</v>
      </c>
      <c r="G457" s="420">
        <v>937775.21</v>
      </c>
      <c r="H457" s="420">
        <v>1197197.29</v>
      </c>
      <c r="I457" s="420">
        <v>1197197.29</v>
      </c>
      <c r="J457" s="420">
        <v>1197197.29</v>
      </c>
      <c r="K457" s="420">
        <v>1197197.29</v>
      </c>
      <c r="L457" s="420">
        <v>0</v>
      </c>
    </row>
    <row r="458" spans="1:12">
      <c r="A458" s="418">
        <v>5</v>
      </c>
      <c r="B458" s="419" t="s">
        <v>452</v>
      </c>
      <c r="F458" s="420">
        <v>515210.31</v>
      </c>
      <c r="G458" s="420">
        <v>606689.71</v>
      </c>
      <c r="H458" s="420">
        <v>1121900.02</v>
      </c>
      <c r="I458" s="420">
        <v>1121900.02</v>
      </c>
      <c r="J458" s="420">
        <v>1121900.02</v>
      </c>
      <c r="K458" s="420">
        <v>1121900.02</v>
      </c>
      <c r="L458" s="420">
        <v>0</v>
      </c>
    </row>
    <row r="459" spans="1:12">
      <c r="A459" s="418">
        <v>6</v>
      </c>
      <c r="B459" s="419" t="s">
        <v>453</v>
      </c>
      <c r="F459" s="420">
        <v>3191465</v>
      </c>
      <c r="G459" s="420">
        <v>1164334.8400000001</v>
      </c>
      <c r="H459" s="420">
        <v>4355799.84</v>
      </c>
      <c r="I459" s="420">
        <v>4355799.84</v>
      </c>
      <c r="J459" s="420">
        <v>4355799.84</v>
      </c>
      <c r="K459" s="420">
        <v>4351749.63</v>
      </c>
      <c r="L459" s="420">
        <v>0</v>
      </c>
    </row>
    <row r="460" spans="1:12">
      <c r="A460" s="418">
        <v>7</v>
      </c>
      <c r="B460" s="419" t="s">
        <v>454</v>
      </c>
      <c r="F460" s="420">
        <v>3155057.22</v>
      </c>
      <c r="G460" s="420">
        <v>341995.94000000006</v>
      </c>
      <c r="H460" s="420">
        <v>3497053.16</v>
      </c>
      <c r="I460" s="420">
        <v>3497053.16</v>
      </c>
      <c r="J460" s="420">
        <v>3497053.16</v>
      </c>
      <c r="K460" s="420">
        <v>3497053.16</v>
      </c>
      <c r="L460" s="420">
        <v>0</v>
      </c>
    </row>
    <row r="461" spans="1:12">
      <c r="A461" s="418">
        <v>9</v>
      </c>
      <c r="B461" s="419" t="s">
        <v>456</v>
      </c>
      <c r="F461" s="420">
        <v>1626896.82</v>
      </c>
      <c r="G461" s="420">
        <v>-111980.81</v>
      </c>
      <c r="H461" s="420">
        <v>1514916.01</v>
      </c>
      <c r="I461" s="420">
        <v>1514103.88</v>
      </c>
      <c r="J461" s="420">
        <v>1514103.88</v>
      </c>
      <c r="K461" s="420">
        <v>1514103.88</v>
      </c>
      <c r="L461" s="420">
        <v>812.13</v>
      </c>
    </row>
    <row r="463" spans="1:12">
      <c r="A463" s="416" t="s">
        <v>457</v>
      </c>
      <c r="B463" s="416" t="s">
        <v>458</v>
      </c>
      <c r="F463" s="417">
        <v>79444942.099999994</v>
      </c>
      <c r="G463" s="417">
        <v>145082936.16999999</v>
      </c>
      <c r="H463" s="417">
        <v>224527878.27000001</v>
      </c>
      <c r="I463" s="417">
        <v>190974216.44</v>
      </c>
      <c r="J463" s="424">
        <v>190974216.44</v>
      </c>
      <c r="K463" s="417">
        <v>190834758.47</v>
      </c>
      <c r="L463" s="417">
        <v>33553661.829999998</v>
      </c>
    </row>
    <row r="464" spans="1:12">
      <c r="A464" s="418">
        <v>1</v>
      </c>
      <c r="B464" s="419" t="s">
        <v>459</v>
      </c>
      <c r="F464" s="420">
        <v>14488156.27</v>
      </c>
      <c r="G464" s="420">
        <v>-2884134.54</v>
      </c>
      <c r="H464" s="420">
        <v>11604021.73</v>
      </c>
      <c r="I464" s="420">
        <v>11604021.73</v>
      </c>
      <c r="J464" s="420">
        <v>11604021.73</v>
      </c>
      <c r="K464" s="420">
        <v>11485860.48</v>
      </c>
      <c r="L464" s="420">
        <v>0</v>
      </c>
    </row>
    <row r="465" spans="1:12">
      <c r="A465" s="418">
        <v>2</v>
      </c>
      <c r="B465" s="419" t="s">
        <v>460</v>
      </c>
      <c r="F465" s="420">
        <v>14537559.720000001</v>
      </c>
      <c r="G465" s="420">
        <v>-5878614.8700000001</v>
      </c>
      <c r="H465" s="420">
        <v>8658944.8499999996</v>
      </c>
      <c r="I465" s="420">
        <v>8658944.8499999996</v>
      </c>
      <c r="J465" s="420">
        <v>8658944.8499999996</v>
      </c>
      <c r="K465" s="420">
        <v>8650190.1300000008</v>
      </c>
      <c r="L465" s="420">
        <v>0</v>
      </c>
    </row>
    <row r="466" spans="1:12">
      <c r="A466" s="418">
        <v>3</v>
      </c>
      <c r="B466" s="419" t="s">
        <v>461</v>
      </c>
      <c r="F466" s="420">
        <v>15056961.890000001</v>
      </c>
      <c r="G466" s="420">
        <v>163572144.56999999</v>
      </c>
      <c r="H466" s="420">
        <v>178629106.46000001</v>
      </c>
      <c r="I466" s="420">
        <v>145075444.63</v>
      </c>
      <c r="J466" s="420">
        <v>145075444.63</v>
      </c>
      <c r="K466" s="420">
        <v>145075444.63</v>
      </c>
      <c r="L466" s="420">
        <v>33553661.829999998</v>
      </c>
    </row>
    <row r="467" spans="1:12">
      <c r="A467" s="418">
        <v>4</v>
      </c>
      <c r="B467" s="419" t="s">
        <v>462</v>
      </c>
      <c r="F467" s="420">
        <v>2161523.54</v>
      </c>
      <c r="G467" s="420">
        <v>-1534102.94</v>
      </c>
      <c r="H467" s="420">
        <v>627420.6</v>
      </c>
      <c r="I467" s="420">
        <v>627420.6</v>
      </c>
      <c r="J467" s="420">
        <v>627420.6</v>
      </c>
      <c r="K467" s="420">
        <v>627420.6</v>
      </c>
      <c r="L467" s="420">
        <v>0</v>
      </c>
    </row>
    <row r="468" spans="1:12">
      <c r="A468" s="418">
        <v>5</v>
      </c>
      <c r="B468" s="419" t="s">
        <v>463</v>
      </c>
      <c r="F468" s="420">
        <v>4358002.41</v>
      </c>
      <c r="G468" s="420">
        <v>-1502758.35</v>
      </c>
      <c r="H468" s="420">
        <v>2855244.06</v>
      </c>
      <c r="I468" s="420">
        <v>2855244.06</v>
      </c>
      <c r="J468" s="420">
        <v>2855244.06</v>
      </c>
      <c r="K468" s="420">
        <v>2855244.06</v>
      </c>
      <c r="L468" s="420">
        <v>0</v>
      </c>
    </row>
    <row r="469" spans="1:12">
      <c r="A469" s="418">
        <v>6</v>
      </c>
      <c r="B469" s="419" t="s">
        <v>464</v>
      </c>
      <c r="F469" s="420">
        <v>2498096.64</v>
      </c>
      <c r="G469" s="420">
        <v>-1541340.38</v>
      </c>
      <c r="H469" s="420">
        <v>956756.26</v>
      </c>
      <c r="I469" s="420">
        <v>956756.26</v>
      </c>
      <c r="J469" s="420">
        <v>956756.26</v>
      </c>
      <c r="K469" s="420">
        <v>956756.26</v>
      </c>
      <c r="L469" s="420">
        <v>0</v>
      </c>
    </row>
    <row r="470" spans="1:12">
      <c r="A470" s="418">
        <v>7</v>
      </c>
      <c r="B470" s="419" t="s">
        <v>465</v>
      </c>
      <c r="F470" s="420">
        <v>5716514.5999999996</v>
      </c>
      <c r="G470" s="420">
        <v>807063.21</v>
      </c>
      <c r="H470" s="420">
        <v>6523577.8099999996</v>
      </c>
      <c r="I470" s="420">
        <v>6523577.8099999996</v>
      </c>
      <c r="J470" s="420">
        <v>6523577.8099999996</v>
      </c>
      <c r="K470" s="420">
        <v>6511035.8099999996</v>
      </c>
      <c r="L470" s="420">
        <v>0</v>
      </c>
    </row>
    <row r="471" spans="1:12">
      <c r="A471" s="418">
        <v>8</v>
      </c>
      <c r="B471" s="419" t="s">
        <v>466</v>
      </c>
      <c r="F471" s="420">
        <v>1070500</v>
      </c>
      <c r="G471" s="420">
        <v>931318.01</v>
      </c>
      <c r="H471" s="420">
        <v>2001818.01</v>
      </c>
      <c r="I471" s="420">
        <v>2001818.01</v>
      </c>
      <c r="J471" s="420">
        <v>2001818.01</v>
      </c>
      <c r="K471" s="420">
        <v>2001818.01</v>
      </c>
      <c r="L471" s="420">
        <v>0</v>
      </c>
    </row>
    <row r="472" spans="1:12">
      <c r="A472" s="418">
        <v>9</v>
      </c>
      <c r="B472" s="419" t="s">
        <v>467</v>
      </c>
      <c r="F472" s="420">
        <v>19557627.030000001</v>
      </c>
      <c r="G472" s="420">
        <v>-6886638.54</v>
      </c>
      <c r="H472" s="420">
        <v>12670988.49</v>
      </c>
      <c r="I472" s="420">
        <v>12670988.49</v>
      </c>
      <c r="J472" s="420">
        <v>12670988.49</v>
      </c>
      <c r="K472" s="420">
        <v>12670988.49</v>
      </c>
      <c r="L472" s="420">
        <v>0</v>
      </c>
    </row>
    <row r="474" spans="1:12">
      <c r="A474" s="416" t="s">
        <v>468</v>
      </c>
      <c r="B474" s="416" t="s">
        <v>469</v>
      </c>
      <c r="F474" s="417">
        <v>48419628</v>
      </c>
      <c r="G474" s="417">
        <v>978212.6</v>
      </c>
      <c r="H474" s="417">
        <v>49397840.600000001</v>
      </c>
      <c r="I474" s="417">
        <v>49397840.600000001</v>
      </c>
      <c r="J474" s="424">
        <v>49397840.600000001</v>
      </c>
      <c r="K474" s="417">
        <v>49397840.600000001</v>
      </c>
      <c r="L474" s="417">
        <v>0</v>
      </c>
    </row>
    <row r="475" spans="1:12">
      <c r="A475" s="418">
        <v>5</v>
      </c>
      <c r="B475" s="419" t="s">
        <v>474</v>
      </c>
      <c r="F475" s="420">
        <v>48419628</v>
      </c>
      <c r="G475" s="420">
        <v>978212.6</v>
      </c>
      <c r="H475" s="420">
        <v>49397840.600000001</v>
      </c>
      <c r="I475" s="420">
        <v>49397840.600000001</v>
      </c>
      <c r="J475" s="420">
        <v>49397840.600000001</v>
      </c>
      <c r="K475" s="420">
        <v>49397840.600000001</v>
      </c>
      <c r="L475" s="420">
        <v>0</v>
      </c>
    </row>
    <row r="477" spans="1:12">
      <c r="A477" s="416" t="s">
        <v>477</v>
      </c>
      <c r="B477" s="416" t="s">
        <v>478</v>
      </c>
      <c r="F477" s="417">
        <v>0</v>
      </c>
      <c r="G477" s="417">
        <v>39867074.850000001</v>
      </c>
      <c r="H477" s="417">
        <v>39867074.850000001</v>
      </c>
      <c r="I477" s="417">
        <v>39833517.200000003</v>
      </c>
      <c r="J477" s="424">
        <v>39833517.200000003</v>
      </c>
      <c r="K477" s="417">
        <v>39833517.200000003</v>
      </c>
      <c r="L477" s="417">
        <v>33557.649999999965</v>
      </c>
    </row>
    <row r="478" spans="1:12">
      <c r="A478" s="418">
        <v>1</v>
      </c>
      <c r="B478" s="419" t="s">
        <v>479</v>
      </c>
      <c r="F478" s="420">
        <v>0</v>
      </c>
      <c r="G478" s="420">
        <v>35332371.550000004</v>
      </c>
      <c r="H478" s="420">
        <v>35332371.550000004</v>
      </c>
      <c r="I478" s="420">
        <v>35299616.980000004</v>
      </c>
      <c r="J478" s="420">
        <v>35299616.980000004</v>
      </c>
      <c r="K478" s="420">
        <v>35299616.980000004</v>
      </c>
      <c r="L478" s="420">
        <v>32754.57</v>
      </c>
    </row>
    <row r="479" spans="1:12">
      <c r="A479" s="418">
        <v>2</v>
      </c>
      <c r="B479" s="419" t="s">
        <v>480</v>
      </c>
      <c r="F479" s="420">
        <v>0</v>
      </c>
      <c r="G479" s="420">
        <v>11924.8</v>
      </c>
      <c r="H479" s="420">
        <v>11924.8</v>
      </c>
      <c r="I479" s="420">
        <v>11924.8</v>
      </c>
      <c r="J479" s="420">
        <v>11924.8</v>
      </c>
      <c r="K479" s="420">
        <v>11924.8</v>
      </c>
      <c r="L479" s="420">
        <v>0</v>
      </c>
    </row>
    <row r="480" spans="1:12">
      <c r="A480" s="418">
        <v>6</v>
      </c>
      <c r="B480" s="419" t="s">
        <v>484</v>
      </c>
      <c r="F480" s="420">
        <v>0</v>
      </c>
      <c r="G480" s="420">
        <v>342721.49</v>
      </c>
      <c r="H480" s="420">
        <v>342721.49</v>
      </c>
      <c r="I480" s="420">
        <v>341918.41</v>
      </c>
      <c r="J480" s="420">
        <v>341918.41</v>
      </c>
      <c r="K480" s="420">
        <v>341918.41</v>
      </c>
      <c r="L480" s="420">
        <v>803.07999999996275</v>
      </c>
    </row>
    <row r="481" spans="1:12">
      <c r="A481" s="418">
        <v>9</v>
      </c>
      <c r="B481" s="419" t="s">
        <v>486</v>
      </c>
      <c r="F481" s="420">
        <v>0</v>
      </c>
      <c r="G481" s="420">
        <v>4180057.01</v>
      </c>
      <c r="H481" s="420">
        <v>4180057.01</v>
      </c>
      <c r="I481" s="420">
        <v>4180057.01</v>
      </c>
      <c r="J481" s="420">
        <v>4180057.01</v>
      </c>
      <c r="K481" s="420">
        <v>4180057.01</v>
      </c>
      <c r="L481" s="420">
        <v>0</v>
      </c>
    </row>
    <row r="483" spans="1:12">
      <c r="E483" s="413" t="s">
        <v>1026</v>
      </c>
      <c r="F483" s="424">
        <v>847886144.03999996</v>
      </c>
      <c r="G483" s="424">
        <v>276704351.88999999</v>
      </c>
      <c r="H483" s="424">
        <v>1124590495.9300001</v>
      </c>
      <c r="I483" s="424">
        <v>1075855466.79</v>
      </c>
      <c r="J483" s="424">
        <v>1075855466.79</v>
      </c>
      <c r="K483" s="424">
        <v>1075597826.99</v>
      </c>
      <c r="L483" s="424">
        <v>48735029.140000001</v>
      </c>
    </row>
    <row r="485" spans="1:12">
      <c r="A485" s="431" t="s">
        <v>558</v>
      </c>
      <c r="B485" s="431" t="s">
        <v>559</v>
      </c>
    </row>
    <row r="487" spans="1:12">
      <c r="A487" s="416" t="s">
        <v>438</v>
      </c>
      <c r="B487" s="416" t="s">
        <v>439</v>
      </c>
      <c r="F487" s="417">
        <v>0</v>
      </c>
      <c r="G487" s="417">
        <v>0</v>
      </c>
      <c r="H487" s="417">
        <v>0</v>
      </c>
      <c r="I487" s="417">
        <v>0</v>
      </c>
      <c r="J487" s="424">
        <v>0</v>
      </c>
      <c r="K487" s="417">
        <v>0</v>
      </c>
      <c r="L487" s="417">
        <v>0</v>
      </c>
    </row>
    <row r="488" spans="1:12">
      <c r="A488" s="418">
        <v>1</v>
      </c>
      <c r="B488" s="419" t="s">
        <v>440</v>
      </c>
      <c r="F488" s="420">
        <v>0</v>
      </c>
      <c r="G488" s="420">
        <v>0</v>
      </c>
      <c r="H488" s="420">
        <v>0</v>
      </c>
      <c r="I488" s="420">
        <v>0</v>
      </c>
      <c r="J488" s="420">
        <v>0</v>
      </c>
      <c r="K488" s="420">
        <v>0</v>
      </c>
      <c r="L488" s="420">
        <v>0</v>
      </c>
    </row>
    <row r="490" spans="1:12">
      <c r="A490" s="416" t="s">
        <v>435</v>
      </c>
      <c r="B490" s="416" t="s">
        <v>447</v>
      </c>
      <c r="F490" s="417">
        <v>15302422</v>
      </c>
      <c r="G490" s="417">
        <v>-12302422</v>
      </c>
      <c r="H490" s="417">
        <v>3000000</v>
      </c>
      <c r="I490" s="417">
        <v>0</v>
      </c>
      <c r="J490" s="424">
        <v>0</v>
      </c>
      <c r="K490" s="417">
        <v>0</v>
      </c>
      <c r="L490" s="417">
        <v>3000000</v>
      </c>
    </row>
    <row r="491" spans="1:12">
      <c r="A491" s="418">
        <v>1</v>
      </c>
      <c r="B491" s="419" t="s">
        <v>448</v>
      </c>
      <c r="F491" s="420">
        <v>7828272</v>
      </c>
      <c r="G491" s="420">
        <v>-7828272</v>
      </c>
      <c r="H491" s="420">
        <v>0</v>
      </c>
      <c r="I491" s="420">
        <v>0</v>
      </c>
      <c r="J491" s="420">
        <v>0</v>
      </c>
      <c r="K491" s="420">
        <v>0</v>
      </c>
      <c r="L491" s="420">
        <v>0</v>
      </c>
    </row>
    <row r="492" spans="1:12">
      <c r="A492" s="418">
        <v>2</v>
      </c>
      <c r="B492" s="419" t="s">
        <v>449</v>
      </c>
      <c r="F492" s="420">
        <v>7474150</v>
      </c>
      <c r="G492" s="420">
        <v>-4474150</v>
      </c>
      <c r="H492" s="420">
        <v>3000000</v>
      </c>
      <c r="I492" s="420">
        <v>0</v>
      </c>
      <c r="J492" s="420">
        <v>0</v>
      </c>
      <c r="K492" s="420">
        <v>0</v>
      </c>
      <c r="L492" s="420">
        <v>3000000</v>
      </c>
    </row>
    <row r="494" spans="1:12">
      <c r="A494" s="416" t="s">
        <v>457</v>
      </c>
      <c r="B494" s="416" t="s">
        <v>458</v>
      </c>
      <c r="F494" s="417">
        <v>100600000</v>
      </c>
      <c r="G494" s="417">
        <v>-100600000</v>
      </c>
      <c r="H494" s="417">
        <v>0</v>
      </c>
      <c r="I494" s="417">
        <v>0</v>
      </c>
      <c r="J494" s="424">
        <v>0</v>
      </c>
      <c r="K494" s="417">
        <v>0</v>
      </c>
      <c r="L494" s="417">
        <v>0</v>
      </c>
    </row>
    <row r="495" spans="1:12">
      <c r="A495" s="418">
        <v>1</v>
      </c>
      <c r="B495" s="419" t="s">
        <v>459</v>
      </c>
      <c r="F495" s="420">
        <v>4000000</v>
      </c>
      <c r="G495" s="420">
        <v>-4000000</v>
      </c>
      <c r="H495" s="420">
        <v>0</v>
      </c>
      <c r="I495" s="420">
        <v>0</v>
      </c>
      <c r="J495" s="420">
        <v>0</v>
      </c>
      <c r="K495" s="420">
        <v>0</v>
      </c>
      <c r="L495" s="420">
        <v>0</v>
      </c>
    </row>
    <row r="496" spans="1:12">
      <c r="A496" s="418">
        <v>2</v>
      </c>
      <c r="B496" s="419" t="s">
        <v>460</v>
      </c>
      <c r="F496" s="420">
        <v>58000000</v>
      </c>
      <c r="G496" s="420">
        <v>-58000000</v>
      </c>
      <c r="H496" s="420">
        <v>0</v>
      </c>
      <c r="I496" s="420">
        <v>0</v>
      </c>
      <c r="J496" s="420">
        <v>0</v>
      </c>
      <c r="K496" s="420">
        <v>0</v>
      </c>
      <c r="L496" s="420">
        <v>0</v>
      </c>
    </row>
    <row r="497" spans="1:12">
      <c r="A497" s="418">
        <v>3</v>
      </c>
      <c r="B497" s="419" t="s">
        <v>461</v>
      </c>
      <c r="F497" s="420">
        <v>2000000</v>
      </c>
      <c r="G497" s="420">
        <v>-2000000</v>
      </c>
      <c r="H497" s="420">
        <v>0</v>
      </c>
      <c r="I497" s="420">
        <v>0</v>
      </c>
      <c r="J497" s="420">
        <v>0</v>
      </c>
      <c r="K497" s="420">
        <v>0</v>
      </c>
      <c r="L497" s="420">
        <v>0</v>
      </c>
    </row>
    <row r="498" spans="1:12">
      <c r="A498" s="418">
        <v>5</v>
      </c>
      <c r="B498" s="419" t="s">
        <v>463</v>
      </c>
      <c r="F498" s="420">
        <v>36600000</v>
      </c>
      <c r="G498" s="420">
        <v>-36600000</v>
      </c>
      <c r="H498" s="420">
        <v>0</v>
      </c>
      <c r="I498" s="420">
        <v>0</v>
      </c>
      <c r="J498" s="420">
        <v>0</v>
      </c>
      <c r="K498" s="420">
        <v>0</v>
      </c>
      <c r="L498" s="420">
        <v>0</v>
      </c>
    </row>
    <row r="500" spans="1:12">
      <c r="A500" s="416" t="s">
        <v>468</v>
      </c>
      <c r="B500" s="416" t="s">
        <v>469</v>
      </c>
      <c r="F500" s="417">
        <v>6532452013.8000002</v>
      </c>
      <c r="G500" s="417">
        <v>-3776660317.0900002</v>
      </c>
      <c r="H500" s="417">
        <v>2755791696.71</v>
      </c>
      <c r="I500" s="417">
        <v>0</v>
      </c>
      <c r="J500" s="424">
        <v>0</v>
      </c>
      <c r="K500" s="417">
        <v>0</v>
      </c>
      <c r="L500" s="417">
        <v>2755791696.71</v>
      </c>
    </row>
    <row r="501" spans="1:12">
      <c r="A501" s="418">
        <v>1</v>
      </c>
      <c r="B501" s="419" t="s">
        <v>470</v>
      </c>
      <c r="F501" s="420">
        <v>5809619786.8000002</v>
      </c>
      <c r="G501" s="420">
        <v>-3479615458.3099999</v>
      </c>
      <c r="H501" s="420">
        <v>2330004328.4899998</v>
      </c>
      <c r="I501" s="420">
        <v>0</v>
      </c>
      <c r="J501" s="420">
        <v>0</v>
      </c>
      <c r="K501" s="420">
        <v>0</v>
      </c>
      <c r="L501" s="420">
        <v>2330004328.4899998</v>
      </c>
    </row>
    <row r="502" spans="1:12">
      <c r="A502" s="418">
        <v>2</v>
      </c>
      <c r="B502" s="419" t="s">
        <v>471</v>
      </c>
      <c r="F502" s="420">
        <v>200000000</v>
      </c>
      <c r="G502" s="420">
        <v>-39480000</v>
      </c>
      <c r="H502" s="420">
        <v>160520000</v>
      </c>
      <c r="I502" s="420">
        <v>0</v>
      </c>
      <c r="J502" s="420">
        <v>0</v>
      </c>
      <c r="K502" s="420">
        <v>0</v>
      </c>
      <c r="L502" s="420">
        <v>160520000</v>
      </c>
    </row>
    <row r="503" spans="1:12">
      <c r="A503" s="418">
        <v>3</v>
      </c>
      <c r="B503" s="419" t="s">
        <v>472</v>
      </c>
      <c r="F503" s="420">
        <v>2000000</v>
      </c>
      <c r="G503" s="420">
        <v>-2000000</v>
      </c>
      <c r="H503" s="420">
        <v>0</v>
      </c>
      <c r="I503" s="420">
        <v>0</v>
      </c>
      <c r="J503" s="420">
        <v>0</v>
      </c>
      <c r="K503" s="420">
        <v>0</v>
      </c>
      <c r="L503" s="420">
        <v>0</v>
      </c>
    </row>
    <row r="504" spans="1:12">
      <c r="A504" s="418">
        <v>4</v>
      </c>
      <c r="B504" s="419" t="s">
        <v>473</v>
      </c>
      <c r="F504" s="420">
        <v>516932227</v>
      </c>
      <c r="G504" s="420">
        <v>-251664858.78</v>
      </c>
      <c r="H504" s="420">
        <v>265267368.22</v>
      </c>
      <c r="I504" s="420">
        <v>0</v>
      </c>
      <c r="J504" s="420">
        <v>0</v>
      </c>
      <c r="K504" s="420">
        <v>0</v>
      </c>
      <c r="L504" s="420">
        <v>265267368.22</v>
      </c>
    </row>
    <row r="505" spans="1:12">
      <c r="A505" s="418">
        <v>8</v>
      </c>
      <c r="B505" s="419" t="s">
        <v>476</v>
      </c>
      <c r="F505" s="420">
        <v>3900000</v>
      </c>
      <c r="G505" s="420">
        <v>-3900000</v>
      </c>
      <c r="H505" s="420">
        <v>0</v>
      </c>
      <c r="I505" s="420">
        <v>0</v>
      </c>
      <c r="J505" s="420">
        <v>0</v>
      </c>
      <c r="K505" s="420">
        <v>0</v>
      </c>
      <c r="L505" s="420">
        <v>0</v>
      </c>
    </row>
    <row r="507" spans="1:12">
      <c r="A507" s="416" t="s">
        <v>487</v>
      </c>
      <c r="B507" s="416" t="s">
        <v>488</v>
      </c>
      <c r="F507" s="417">
        <v>5183412853.79</v>
      </c>
      <c r="G507" s="417">
        <v>-3707869758.8000002</v>
      </c>
      <c r="H507" s="417">
        <v>1475543094.99</v>
      </c>
      <c r="I507" s="417">
        <v>0</v>
      </c>
      <c r="J507" s="424">
        <v>0</v>
      </c>
      <c r="K507" s="417">
        <v>0</v>
      </c>
      <c r="L507" s="417">
        <v>1475543094.99</v>
      </c>
    </row>
    <row r="508" spans="1:12">
      <c r="A508" s="418">
        <v>1</v>
      </c>
      <c r="B508" s="419" t="s">
        <v>489</v>
      </c>
      <c r="F508" s="420">
        <v>2532282158</v>
      </c>
      <c r="G508" s="420">
        <v>-1497197406.2</v>
      </c>
      <c r="H508" s="420">
        <v>1035084751.8</v>
      </c>
      <c r="I508" s="420">
        <v>0</v>
      </c>
      <c r="J508" s="420">
        <v>0</v>
      </c>
      <c r="K508" s="420">
        <v>0</v>
      </c>
      <c r="L508" s="420">
        <v>1035084751.8</v>
      </c>
    </row>
    <row r="509" spans="1:12">
      <c r="A509" s="418">
        <v>3</v>
      </c>
      <c r="B509" s="419" t="s">
        <v>491</v>
      </c>
      <c r="F509" s="420">
        <v>2651130695.79</v>
      </c>
      <c r="G509" s="420">
        <v>-2210672352.5999999</v>
      </c>
      <c r="H509" s="420">
        <v>440458343.19</v>
      </c>
      <c r="I509" s="420">
        <v>0</v>
      </c>
      <c r="J509" s="420">
        <v>0</v>
      </c>
      <c r="K509" s="420">
        <v>0</v>
      </c>
      <c r="L509" s="420">
        <v>440458343.19</v>
      </c>
    </row>
    <row r="511" spans="1:12">
      <c r="A511" s="416" t="s">
        <v>496</v>
      </c>
      <c r="B511" s="416" t="s">
        <v>153</v>
      </c>
      <c r="F511" s="417">
        <v>58000000</v>
      </c>
      <c r="G511" s="417">
        <v>-15283282.119999999</v>
      </c>
      <c r="H511" s="417">
        <v>42716717.880000003</v>
      </c>
      <c r="I511" s="417">
        <v>0</v>
      </c>
      <c r="J511" s="424">
        <v>0</v>
      </c>
      <c r="K511" s="417">
        <v>0</v>
      </c>
      <c r="L511" s="417">
        <v>42716717.880000003</v>
      </c>
    </row>
    <row r="512" spans="1:12">
      <c r="A512" s="418">
        <v>9</v>
      </c>
      <c r="B512" s="419" t="s">
        <v>500</v>
      </c>
      <c r="F512" s="420">
        <v>58000000</v>
      </c>
      <c r="G512" s="420">
        <v>-15283282.119999999</v>
      </c>
      <c r="H512" s="420">
        <v>42716717.880000003</v>
      </c>
      <c r="I512" s="420">
        <v>0</v>
      </c>
      <c r="J512" s="420">
        <v>0</v>
      </c>
      <c r="K512" s="420">
        <v>0</v>
      </c>
      <c r="L512" s="420">
        <v>42716717.880000003</v>
      </c>
    </row>
    <row r="514" spans="1:12">
      <c r="E514" s="413" t="s">
        <v>1026</v>
      </c>
      <c r="F514" s="424">
        <v>11889767289.59</v>
      </c>
      <c r="G514" s="424">
        <v>-7612715780.0100002</v>
      </c>
      <c r="H514" s="424">
        <v>4277051509.5799999</v>
      </c>
      <c r="I514" s="424">
        <v>0</v>
      </c>
      <c r="J514" s="424">
        <v>0</v>
      </c>
      <c r="K514" s="424">
        <v>0</v>
      </c>
      <c r="L514" s="424">
        <v>4277051509.5799999</v>
      </c>
    </row>
    <row r="516" spans="1:12">
      <c r="A516" s="431" t="s">
        <v>560</v>
      </c>
      <c r="B516" s="431" t="s">
        <v>561</v>
      </c>
    </row>
    <row r="518" spans="1:12">
      <c r="A518" s="416" t="s">
        <v>457</v>
      </c>
      <c r="B518" s="416" t="s">
        <v>458</v>
      </c>
      <c r="F518" s="417">
        <v>11241853.58</v>
      </c>
      <c r="G518" s="417">
        <v>424146010.43000001</v>
      </c>
      <c r="H518" s="417">
        <v>435387864.00999999</v>
      </c>
      <c r="I518" s="417">
        <v>435387864.00999999</v>
      </c>
      <c r="J518" s="424">
        <v>435387864.00999999</v>
      </c>
      <c r="K518" s="417">
        <v>435387864.00999999</v>
      </c>
      <c r="L518" s="417">
        <v>0</v>
      </c>
    </row>
    <row r="519" spans="1:12">
      <c r="A519" s="418">
        <v>3</v>
      </c>
      <c r="B519" s="419" t="s">
        <v>461</v>
      </c>
      <c r="F519" s="420">
        <v>2023807.22</v>
      </c>
      <c r="G519" s="420">
        <v>-402153.01</v>
      </c>
      <c r="H519" s="420">
        <v>1621654.21</v>
      </c>
      <c r="I519" s="420">
        <v>1621654.21</v>
      </c>
      <c r="J519" s="420">
        <v>1621654.21</v>
      </c>
      <c r="K519" s="420">
        <v>1621654.21</v>
      </c>
      <c r="L519" s="420">
        <v>0</v>
      </c>
    </row>
    <row r="520" spans="1:12">
      <c r="A520" s="418">
        <v>4</v>
      </c>
      <c r="B520" s="419" t="s">
        <v>462</v>
      </c>
      <c r="F520" s="420">
        <v>2609700</v>
      </c>
      <c r="G520" s="420">
        <v>428662386.80000001</v>
      </c>
      <c r="H520" s="420">
        <v>431272086.80000001</v>
      </c>
      <c r="I520" s="420">
        <v>431272086.80000001</v>
      </c>
      <c r="J520" s="420">
        <v>431272086.80000001</v>
      </c>
      <c r="K520" s="420">
        <v>431272086.80000001</v>
      </c>
      <c r="L520" s="420">
        <v>0</v>
      </c>
    </row>
    <row r="521" spans="1:12">
      <c r="A521" s="418">
        <v>8</v>
      </c>
      <c r="B521" s="419" t="s">
        <v>466</v>
      </c>
      <c r="F521" s="420">
        <v>1402632</v>
      </c>
      <c r="G521" s="420">
        <v>-717632</v>
      </c>
      <c r="H521" s="420">
        <v>685000</v>
      </c>
      <c r="I521" s="420">
        <v>685000</v>
      </c>
      <c r="J521" s="420">
        <v>685000</v>
      </c>
      <c r="K521" s="420">
        <v>685000</v>
      </c>
      <c r="L521" s="420">
        <v>0</v>
      </c>
    </row>
    <row r="522" spans="1:12">
      <c r="A522" s="418">
        <v>9</v>
      </c>
      <c r="B522" s="419" t="s">
        <v>467</v>
      </c>
      <c r="F522" s="420">
        <v>5205714.3600000003</v>
      </c>
      <c r="G522" s="420">
        <v>-3396591.36</v>
      </c>
      <c r="H522" s="420">
        <v>1809123</v>
      </c>
      <c r="I522" s="420">
        <v>1809123</v>
      </c>
      <c r="J522" s="420">
        <v>1809123</v>
      </c>
      <c r="K522" s="420">
        <v>1809123</v>
      </c>
      <c r="L522" s="420">
        <v>0</v>
      </c>
    </row>
    <row r="524" spans="1:12">
      <c r="A524" s="416" t="s">
        <v>468</v>
      </c>
      <c r="B524" s="416" t="s">
        <v>469</v>
      </c>
      <c r="F524" s="417">
        <v>90117450.989999995</v>
      </c>
      <c r="G524" s="417">
        <v>37551322.350000001</v>
      </c>
      <c r="H524" s="417">
        <v>127668773.34</v>
      </c>
      <c r="I524" s="417">
        <v>125438201.77</v>
      </c>
      <c r="J524" s="424">
        <v>125438201.77</v>
      </c>
      <c r="K524" s="417">
        <v>125438201.77</v>
      </c>
      <c r="L524" s="417">
        <v>2230571.5699999998</v>
      </c>
    </row>
    <row r="525" spans="1:12">
      <c r="A525" s="418">
        <v>3</v>
      </c>
      <c r="B525" s="419" t="s">
        <v>472</v>
      </c>
      <c r="F525" s="420">
        <v>0</v>
      </c>
      <c r="G525" s="420">
        <v>44149949.640000001</v>
      </c>
      <c r="H525" s="420">
        <v>44149949.640000001</v>
      </c>
      <c r="I525" s="420">
        <v>43549949.640000001</v>
      </c>
      <c r="J525" s="420">
        <v>43549949.640000001</v>
      </c>
      <c r="K525" s="420">
        <v>43549949.640000001</v>
      </c>
      <c r="L525" s="420">
        <v>600000</v>
      </c>
    </row>
    <row r="526" spans="1:12">
      <c r="A526" s="418">
        <v>6</v>
      </c>
      <c r="B526" s="419" t="s">
        <v>475</v>
      </c>
      <c r="F526" s="420">
        <v>90117450.989999995</v>
      </c>
      <c r="G526" s="420">
        <v>-6598627.29</v>
      </c>
      <c r="H526" s="420">
        <v>83518823.700000003</v>
      </c>
      <c r="I526" s="420">
        <v>81888252.129999995</v>
      </c>
      <c r="J526" s="420">
        <v>81888252.129999995</v>
      </c>
      <c r="K526" s="420">
        <v>81888252.129999995</v>
      </c>
      <c r="L526" s="420">
        <v>1630571.57</v>
      </c>
    </row>
    <row r="528" spans="1:12">
      <c r="A528" s="416" t="s">
        <v>496</v>
      </c>
      <c r="B528" s="416" t="s">
        <v>153</v>
      </c>
      <c r="F528" s="417">
        <v>1871005793.3</v>
      </c>
      <c r="G528" s="417">
        <v>537836093.62</v>
      </c>
      <c r="H528" s="417">
        <v>2408841886.9200001</v>
      </c>
      <c r="I528" s="417">
        <v>2404881079.7199998</v>
      </c>
      <c r="J528" s="424">
        <v>2404881079.7199998</v>
      </c>
      <c r="K528" s="417">
        <v>2404881079.7199998</v>
      </c>
      <c r="L528" s="417">
        <v>3960807.2</v>
      </c>
    </row>
    <row r="529" spans="1:12">
      <c r="A529" s="418">
        <v>1</v>
      </c>
      <c r="B529" s="419" t="s">
        <v>497</v>
      </c>
      <c r="F529" s="420">
        <v>305056236.79000002</v>
      </c>
      <c r="G529" s="420">
        <v>14685142.199999999</v>
      </c>
      <c r="H529" s="420">
        <v>319741378.99000001</v>
      </c>
      <c r="I529" s="420">
        <v>319741378.99000001</v>
      </c>
      <c r="J529" s="420">
        <v>319741378.99000001</v>
      </c>
      <c r="K529" s="420">
        <v>319741378.99000001</v>
      </c>
      <c r="L529" s="420">
        <v>0</v>
      </c>
    </row>
    <row r="530" spans="1:12">
      <c r="A530" s="418">
        <v>2</v>
      </c>
      <c r="B530" s="419" t="s">
        <v>498</v>
      </c>
      <c r="F530" s="420">
        <v>1562343904.51</v>
      </c>
      <c r="G530" s="420">
        <v>397303782.44999999</v>
      </c>
      <c r="H530" s="420">
        <v>1959647686.96</v>
      </c>
      <c r="I530" s="420">
        <v>1955686879.76</v>
      </c>
      <c r="J530" s="420">
        <v>1955686879.76</v>
      </c>
      <c r="K530" s="420">
        <v>1955686879.76</v>
      </c>
      <c r="L530" s="420">
        <v>3960807.2</v>
      </c>
    </row>
    <row r="531" spans="1:12">
      <c r="A531" s="418">
        <v>4</v>
      </c>
      <c r="B531" s="419" t="s">
        <v>499</v>
      </c>
      <c r="F531" s="420">
        <v>3605652</v>
      </c>
      <c r="G531" s="420">
        <v>125847168.97</v>
      </c>
      <c r="H531" s="420">
        <v>129452820.97</v>
      </c>
      <c r="I531" s="420">
        <v>129452820.97</v>
      </c>
      <c r="J531" s="420">
        <v>129452820.97</v>
      </c>
      <c r="K531" s="420">
        <v>129452820.97</v>
      </c>
      <c r="L531" s="420">
        <v>0</v>
      </c>
    </row>
    <row r="533" spans="1:12">
      <c r="E533" s="413" t="s">
        <v>1026</v>
      </c>
      <c r="F533" s="424">
        <v>1972365097.8699999</v>
      </c>
      <c r="G533" s="424">
        <v>999533426.39999998</v>
      </c>
      <c r="H533" s="424">
        <v>2971898524.27</v>
      </c>
      <c r="I533" s="424">
        <v>2965707145.5</v>
      </c>
      <c r="J533" s="424">
        <v>2965707145.5</v>
      </c>
      <c r="K533" s="424">
        <v>2965707145.5</v>
      </c>
      <c r="L533" s="424">
        <v>6191378.7699999996</v>
      </c>
    </row>
    <row r="535" spans="1:12">
      <c r="A535" s="431" t="s">
        <v>562</v>
      </c>
      <c r="B535" s="431" t="s">
        <v>563</v>
      </c>
    </row>
    <row r="537" spans="1:12">
      <c r="A537" s="416" t="s">
        <v>438</v>
      </c>
      <c r="B537" s="416" t="s">
        <v>439</v>
      </c>
      <c r="F537" s="417">
        <v>975207103.48000002</v>
      </c>
      <c r="G537" s="417">
        <v>116742779.09</v>
      </c>
      <c r="H537" s="417">
        <v>1091949882.5699999</v>
      </c>
      <c r="I537" s="417">
        <v>1091949882.5699999</v>
      </c>
      <c r="J537" s="424">
        <v>1091949882.5699999</v>
      </c>
      <c r="K537" s="417">
        <v>1091949882.5699999</v>
      </c>
      <c r="L537" s="417">
        <v>0</v>
      </c>
    </row>
    <row r="538" spans="1:12">
      <c r="A538" s="418">
        <v>1</v>
      </c>
      <c r="B538" s="419" t="s">
        <v>440</v>
      </c>
      <c r="F538" s="420">
        <v>357764815.20999998</v>
      </c>
      <c r="G538" s="420">
        <v>24609089.390000001</v>
      </c>
      <c r="H538" s="420">
        <v>382373904.60000002</v>
      </c>
      <c r="I538" s="420">
        <v>382373904.60000002</v>
      </c>
      <c r="J538" s="420">
        <v>382373904.60000002</v>
      </c>
      <c r="K538" s="420">
        <v>382373904.60000002</v>
      </c>
      <c r="L538" s="420">
        <v>0</v>
      </c>
    </row>
    <row r="539" spans="1:12">
      <c r="A539" s="418">
        <v>2</v>
      </c>
      <c r="B539" s="419" t="s">
        <v>441</v>
      </c>
      <c r="F539" s="420">
        <v>110563452.47</v>
      </c>
      <c r="G539" s="420">
        <v>-12489055.41</v>
      </c>
      <c r="H539" s="420">
        <v>98074397.060000002</v>
      </c>
      <c r="I539" s="420">
        <v>98074397.060000002</v>
      </c>
      <c r="J539" s="420">
        <v>98074397.060000002</v>
      </c>
      <c r="K539" s="420">
        <v>98074397.060000002</v>
      </c>
      <c r="L539" s="420">
        <v>0</v>
      </c>
    </row>
    <row r="540" spans="1:12">
      <c r="A540" s="418">
        <v>3</v>
      </c>
      <c r="B540" s="419" t="s">
        <v>442</v>
      </c>
      <c r="F540" s="420">
        <v>71521721.799999997</v>
      </c>
      <c r="G540" s="420">
        <v>28578339.27</v>
      </c>
      <c r="H540" s="420">
        <v>100100061.06999999</v>
      </c>
      <c r="I540" s="420">
        <v>100100061.06999999</v>
      </c>
      <c r="J540" s="420">
        <v>100100061.06999999</v>
      </c>
      <c r="K540" s="420">
        <v>100100061.06999999</v>
      </c>
      <c r="L540" s="420">
        <v>0</v>
      </c>
    </row>
    <row r="541" spans="1:12">
      <c r="A541" s="418">
        <v>4</v>
      </c>
      <c r="B541" s="419" t="s">
        <v>443</v>
      </c>
      <c r="F541" s="420">
        <v>46693576</v>
      </c>
      <c r="G541" s="420">
        <v>9735450.4900000002</v>
      </c>
      <c r="H541" s="420">
        <v>56429026.490000002</v>
      </c>
      <c r="I541" s="420">
        <v>56429026.490000002</v>
      </c>
      <c r="J541" s="420">
        <v>56429026.490000002</v>
      </c>
      <c r="K541" s="420">
        <v>56429026.490000002</v>
      </c>
      <c r="L541" s="420">
        <v>0</v>
      </c>
    </row>
    <row r="542" spans="1:12">
      <c r="A542" s="418">
        <v>5</v>
      </c>
      <c r="B542" s="419" t="s">
        <v>444</v>
      </c>
      <c r="F542" s="420">
        <v>377504015</v>
      </c>
      <c r="G542" s="420">
        <v>67415736.700000003</v>
      </c>
      <c r="H542" s="420">
        <v>444919751.69999999</v>
      </c>
      <c r="I542" s="420">
        <v>444919751.69999999</v>
      </c>
      <c r="J542" s="420">
        <v>444919751.69999999</v>
      </c>
      <c r="K542" s="420">
        <v>444919751.69999999</v>
      </c>
      <c r="L542" s="420">
        <v>0</v>
      </c>
    </row>
    <row r="543" spans="1:12">
      <c r="A543" s="418">
        <v>6</v>
      </c>
      <c r="B543" s="419" t="s">
        <v>445</v>
      </c>
      <c r="F543" s="420">
        <v>3717375</v>
      </c>
      <c r="G543" s="420">
        <v>-713111.85</v>
      </c>
      <c r="H543" s="420">
        <v>3004263.15</v>
      </c>
      <c r="I543" s="420">
        <v>3004263.15</v>
      </c>
      <c r="J543" s="420">
        <v>3004263.15</v>
      </c>
      <c r="K543" s="420">
        <v>3004263.15</v>
      </c>
      <c r="L543" s="420">
        <v>0</v>
      </c>
    </row>
    <row r="544" spans="1:12">
      <c r="A544" s="418">
        <v>7</v>
      </c>
      <c r="B544" s="419" t="s">
        <v>446</v>
      </c>
      <c r="F544" s="420">
        <v>7442148</v>
      </c>
      <c r="G544" s="420">
        <v>-393669.5</v>
      </c>
      <c r="H544" s="420">
        <v>7048478.5</v>
      </c>
      <c r="I544" s="420">
        <v>7048478.5</v>
      </c>
      <c r="J544" s="420">
        <v>7048478.5</v>
      </c>
      <c r="K544" s="420">
        <v>7048478.5</v>
      </c>
      <c r="L544" s="420">
        <v>0</v>
      </c>
    </row>
    <row r="546" spans="1:12">
      <c r="A546" s="416" t="s">
        <v>435</v>
      </c>
      <c r="B546" s="416" t="s">
        <v>447</v>
      </c>
      <c r="F546" s="417">
        <v>28916953.629999999</v>
      </c>
      <c r="G546" s="417">
        <v>2443143.86</v>
      </c>
      <c r="H546" s="417">
        <v>31360097.489999998</v>
      </c>
      <c r="I546" s="417">
        <v>31360097.489999998</v>
      </c>
      <c r="J546" s="424">
        <v>31360097.489999998</v>
      </c>
      <c r="K546" s="417">
        <v>31360097.489999998</v>
      </c>
      <c r="L546" s="417">
        <v>0</v>
      </c>
    </row>
    <row r="547" spans="1:12">
      <c r="A547" s="418">
        <v>1</v>
      </c>
      <c r="B547" s="419" t="s">
        <v>448</v>
      </c>
      <c r="F547" s="420">
        <v>12800212</v>
      </c>
      <c r="G547" s="420">
        <v>-608192.99</v>
      </c>
      <c r="H547" s="420">
        <v>12192019.01</v>
      </c>
      <c r="I547" s="420">
        <v>12192019.01</v>
      </c>
      <c r="J547" s="420">
        <v>12192019.01</v>
      </c>
      <c r="K547" s="420">
        <v>12192019.01</v>
      </c>
      <c r="L547" s="420">
        <v>0</v>
      </c>
    </row>
    <row r="548" spans="1:12">
      <c r="A548" s="418">
        <v>2</v>
      </c>
      <c r="B548" s="419" t="s">
        <v>449</v>
      </c>
      <c r="F548" s="420">
        <v>0</v>
      </c>
      <c r="G548" s="420">
        <v>30000</v>
      </c>
      <c r="H548" s="420">
        <v>30000</v>
      </c>
      <c r="I548" s="420">
        <v>30000</v>
      </c>
      <c r="J548" s="420">
        <v>30000</v>
      </c>
      <c r="K548" s="420">
        <v>30000</v>
      </c>
      <c r="L548" s="420">
        <v>0</v>
      </c>
    </row>
    <row r="549" spans="1:12">
      <c r="A549" s="418">
        <v>4</v>
      </c>
      <c r="B549" s="419" t="s">
        <v>451</v>
      </c>
      <c r="F549" s="420">
        <v>1262224</v>
      </c>
      <c r="G549" s="420">
        <v>2730954.68</v>
      </c>
      <c r="H549" s="420">
        <v>3993178.68</v>
      </c>
      <c r="I549" s="420">
        <v>3993178.68</v>
      </c>
      <c r="J549" s="420">
        <v>3993178.68</v>
      </c>
      <c r="K549" s="420">
        <v>3993178.68</v>
      </c>
      <c r="L549" s="420">
        <v>0</v>
      </c>
    </row>
    <row r="550" spans="1:12">
      <c r="A550" s="418">
        <v>5</v>
      </c>
      <c r="B550" s="419" t="s">
        <v>452</v>
      </c>
      <c r="F550" s="420">
        <v>3644854.02</v>
      </c>
      <c r="G550" s="420">
        <v>-1413632.62</v>
      </c>
      <c r="H550" s="420">
        <v>2231221.4</v>
      </c>
      <c r="I550" s="420">
        <v>2231221.4</v>
      </c>
      <c r="J550" s="420">
        <v>2231221.4</v>
      </c>
      <c r="K550" s="420">
        <v>2231221.4</v>
      </c>
      <c r="L550" s="420">
        <v>0</v>
      </c>
    </row>
    <row r="551" spans="1:12">
      <c r="A551" s="418">
        <v>6</v>
      </c>
      <c r="B551" s="419" t="s">
        <v>453</v>
      </c>
      <c r="F551" s="420">
        <v>5274741.96</v>
      </c>
      <c r="G551" s="420">
        <v>261438.58</v>
      </c>
      <c r="H551" s="420">
        <v>5536180.54</v>
      </c>
      <c r="I551" s="420">
        <v>5536180.54</v>
      </c>
      <c r="J551" s="420">
        <v>5536180.54</v>
      </c>
      <c r="K551" s="420">
        <v>5536180.54</v>
      </c>
      <c r="L551" s="420">
        <v>0</v>
      </c>
    </row>
    <row r="552" spans="1:12">
      <c r="A552" s="418">
        <v>7</v>
      </c>
      <c r="B552" s="419" t="s">
        <v>454</v>
      </c>
      <c r="F552" s="420">
        <v>5432335.6100000003</v>
      </c>
      <c r="G552" s="420">
        <v>566270.67000000004</v>
      </c>
      <c r="H552" s="420">
        <v>5998606.2800000003</v>
      </c>
      <c r="I552" s="420">
        <v>5998606.2800000003</v>
      </c>
      <c r="J552" s="420">
        <v>5998606.2800000003</v>
      </c>
      <c r="K552" s="420">
        <v>5998606.2800000003</v>
      </c>
      <c r="L552" s="420">
        <v>0</v>
      </c>
    </row>
    <row r="553" spans="1:12">
      <c r="A553" s="418">
        <v>9</v>
      </c>
      <c r="B553" s="419" t="s">
        <v>456</v>
      </c>
      <c r="F553" s="420">
        <v>502586.04</v>
      </c>
      <c r="G553" s="420">
        <v>876305.54</v>
      </c>
      <c r="H553" s="420">
        <v>1378891.58</v>
      </c>
      <c r="I553" s="420">
        <v>1378891.58</v>
      </c>
      <c r="J553" s="420">
        <v>1378891.58</v>
      </c>
      <c r="K553" s="420">
        <v>1378891.58</v>
      </c>
      <c r="L553" s="420">
        <v>0</v>
      </c>
    </row>
    <row r="555" spans="1:12">
      <c r="A555" s="416" t="s">
        <v>457</v>
      </c>
      <c r="B555" s="416" t="s">
        <v>458</v>
      </c>
      <c r="F555" s="417">
        <v>212782274.06999999</v>
      </c>
      <c r="G555" s="417">
        <v>240617091.03</v>
      </c>
      <c r="H555" s="417">
        <v>453399365.10000002</v>
      </c>
      <c r="I555" s="417">
        <v>448699365.10000002</v>
      </c>
      <c r="J555" s="424">
        <v>448699365.10000002</v>
      </c>
      <c r="K555" s="417">
        <v>448693565.10000002</v>
      </c>
      <c r="L555" s="417">
        <v>4700000</v>
      </c>
    </row>
    <row r="556" spans="1:12">
      <c r="A556" s="418">
        <v>1</v>
      </c>
      <c r="B556" s="419" t="s">
        <v>459</v>
      </c>
      <c r="F556" s="420">
        <v>41009404</v>
      </c>
      <c r="G556" s="420">
        <v>3260891.28</v>
      </c>
      <c r="H556" s="420">
        <v>44270295.280000001</v>
      </c>
      <c r="I556" s="420">
        <v>44270295.280000001</v>
      </c>
      <c r="J556" s="420">
        <v>44270295.280000001</v>
      </c>
      <c r="K556" s="420">
        <v>44270295.280000001</v>
      </c>
      <c r="L556" s="420">
        <v>0</v>
      </c>
    </row>
    <row r="557" spans="1:12">
      <c r="A557" s="418">
        <v>2</v>
      </c>
      <c r="B557" s="419" t="s">
        <v>460</v>
      </c>
      <c r="F557" s="420">
        <v>58418425.32</v>
      </c>
      <c r="G557" s="420">
        <v>39193443.189999998</v>
      </c>
      <c r="H557" s="420">
        <v>97611868.510000005</v>
      </c>
      <c r="I557" s="420">
        <v>97611868.510000005</v>
      </c>
      <c r="J557" s="420">
        <v>97611868.510000005</v>
      </c>
      <c r="K557" s="420">
        <v>97611868.510000005</v>
      </c>
      <c r="L557" s="420">
        <v>0</v>
      </c>
    </row>
    <row r="558" spans="1:12">
      <c r="A558" s="418">
        <v>3</v>
      </c>
      <c r="B558" s="419" t="s">
        <v>461</v>
      </c>
      <c r="F558" s="420">
        <v>20140810.68</v>
      </c>
      <c r="G558" s="420">
        <v>33568817.469999999</v>
      </c>
      <c r="H558" s="420">
        <v>53709628.149999999</v>
      </c>
      <c r="I558" s="420">
        <v>49009628.149999999</v>
      </c>
      <c r="J558" s="420">
        <v>49009628.149999999</v>
      </c>
      <c r="K558" s="420">
        <v>49009628.149999999</v>
      </c>
      <c r="L558" s="420">
        <v>4700000</v>
      </c>
    </row>
    <row r="559" spans="1:12">
      <c r="A559" s="418">
        <v>4</v>
      </c>
      <c r="B559" s="419" t="s">
        <v>462</v>
      </c>
      <c r="F559" s="420">
        <v>4820418.0999999996</v>
      </c>
      <c r="G559" s="420">
        <v>4059475.93</v>
      </c>
      <c r="H559" s="420">
        <v>8879894.0299999993</v>
      </c>
      <c r="I559" s="420">
        <v>8879894.0299999993</v>
      </c>
      <c r="J559" s="420">
        <v>8879894.0299999993</v>
      </c>
      <c r="K559" s="420">
        <v>8879894.0299999993</v>
      </c>
      <c r="L559" s="420">
        <v>0</v>
      </c>
    </row>
    <row r="560" spans="1:12">
      <c r="A560" s="418">
        <v>5</v>
      </c>
      <c r="B560" s="419" t="s">
        <v>463</v>
      </c>
      <c r="F560" s="420">
        <v>43542000</v>
      </c>
      <c r="G560" s="420">
        <v>108672792.02</v>
      </c>
      <c r="H560" s="420">
        <v>152214792.02000001</v>
      </c>
      <c r="I560" s="420">
        <v>152214792.02000001</v>
      </c>
      <c r="J560" s="420">
        <v>152214792.02000001</v>
      </c>
      <c r="K560" s="420">
        <v>152214792.02000001</v>
      </c>
      <c r="L560" s="420">
        <v>0</v>
      </c>
    </row>
    <row r="561" spans="1:12">
      <c r="A561" s="418">
        <v>6</v>
      </c>
      <c r="B561" s="419" t="s">
        <v>464</v>
      </c>
      <c r="F561" s="420">
        <v>829428</v>
      </c>
      <c r="G561" s="420">
        <v>355793.25</v>
      </c>
      <c r="H561" s="420">
        <v>1185221.25</v>
      </c>
      <c r="I561" s="420">
        <v>1185221.25</v>
      </c>
      <c r="J561" s="420">
        <v>1185221.25</v>
      </c>
      <c r="K561" s="420">
        <v>1185221.25</v>
      </c>
      <c r="L561" s="420">
        <v>0</v>
      </c>
    </row>
    <row r="562" spans="1:12">
      <c r="A562" s="418">
        <v>7</v>
      </c>
      <c r="B562" s="419" t="s">
        <v>465</v>
      </c>
      <c r="F562" s="420">
        <v>3869896</v>
      </c>
      <c r="G562" s="420">
        <v>-1520354</v>
      </c>
      <c r="H562" s="420">
        <v>2349542</v>
      </c>
      <c r="I562" s="420">
        <v>2349542</v>
      </c>
      <c r="J562" s="420">
        <v>2349542</v>
      </c>
      <c r="K562" s="420">
        <v>2349542</v>
      </c>
      <c r="L562" s="420">
        <v>0</v>
      </c>
    </row>
    <row r="563" spans="1:12">
      <c r="A563" s="418">
        <v>8</v>
      </c>
      <c r="B563" s="419" t="s">
        <v>466</v>
      </c>
      <c r="F563" s="420">
        <v>14576863.109999999</v>
      </c>
      <c r="G563" s="420">
        <v>62407346.509999998</v>
      </c>
      <c r="H563" s="420">
        <v>76984209.620000005</v>
      </c>
      <c r="I563" s="420">
        <v>76984209.620000005</v>
      </c>
      <c r="J563" s="420">
        <v>76984209.620000005</v>
      </c>
      <c r="K563" s="420">
        <v>76978409.620000005</v>
      </c>
      <c r="L563" s="420">
        <v>0</v>
      </c>
    </row>
    <row r="564" spans="1:12">
      <c r="A564" s="418">
        <v>9</v>
      </c>
      <c r="B564" s="419" t="s">
        <v>467</v>
      </c>
      <c r="F564" s="420">
        <v>25575028.859999999</v>
      </c>
      <c r="G564" s="420">
        <v>-9381114.6199999992</v>
      </c>
      <c r="H564" s="420">
        <v>16193914.24</v>
      </c>
      <c r="I564" s="420">
        <v>16193914.24</v>
      </c>
      <c r="J564" s="420">
        <v>16193914.24</v>
      </c>
      <c r="K564" s="420">
        <v>16193914.24</v>
      </c>
      <c r="L564" s="420">
        <v>0</v>
      </c>
    </row>
    <row r="566" spans="1:12">
      <c r="A566" s="416" t="s">
        <v>468</v>
      </c>
      <c r="B566" s="416" t="s">
        <v>469</v>
      </c>
      <c r="F566" s="417">
        <v>65654636.93</v>
      </c>
      <c r="G566" s="417">
        <v>1219127.82</v>
      </c>
      <c r="H566" s="417">
        <v>66873764.75</v>
      </c>
      <c r="I566" s="417">
        <v>66873764.75</v>
      </c>
      <c r="J566" s="424">
        <v>66873764.75</v>
      </c>
      <c r="K566" s="417">
        <v>66873764.75</v>
      </c>
      <c r="L566" s="417">
        <v>0</v>
      </c>
    </row>
    <row r="567" spans="1:12">
      <c r="A567" s="418">
        <v>5</v>
      </c>
      <c r="B567" s="419" t="s">
        <v>474</v>
      </c>
      <c r="F567" s="420">
        <v>65654636.93</v>
      </c>
      <c r="G567" s="420">
        <v>1219127.82</v>
      </c>
      <c r="H567" s="420">
        <v>66873764.75</v>
      </c>
      <c r="I567" s="420">
        <v>66873764.75</v>
      </c>
      <c r="J567" s="420">
        <v>66873764.75</v>
      </c>
      <c r="K567" s="420">
        <v>66873764.75</v>
      </c>
      <c r="L567" s="420">
        <v>0</v>
      </c>
    </row>
    <row r="569" spans="1:12">
      <c r="A569" s="416" t="s">
        <v>477</v>
      </c>
      <c r="B569" s="416" t="s">
        <v>478</v>
      </c>
      <c r="F569" s="417">
        <v>0</v>
      </c>
      <c r="G569" s="417">
        <v>10682976.23</v>
      </c>
      <c r="H569" s="417">
        <v>10682976.23</v>
      </c>
      <c r="I569" s="417">
        <v>10682976.23</v>
      </c>
      <c r="J569" s="424">
        <v>10682976.23</v>
      </c>
      <c r="K569" s="417">
        <v>10682976.23</v>
      </c>
      <c r="L569" s="417">
        <v>0</v>
      </c>
    </row>
    <row r="570" spans="1:12">
      <c r="A570" s="418">
        <v>1</v>
      </c>
      <c r="B570" s="419" t="s">
        <v>479</v>
      </c>
      <c r="F570" s="420">
        <v>0</v>
      </c>
      <c r="G570" s="420">
        <v>8848649.4800000004</v>
      </c>
      <c r="H570" s="420">
        <v>8848649.4800000004</v>
      </c>
      <c r="I570" s="420">
        <v>8848649.4800000004</v>
      </c>
      <c r="J570" s="420">
        <v>8848649.4800000004</v>
      </c>
      <c r="K570" s="420">
        <v>8848649.4800000004</v>
      </c>
      <c r="L570" s="420">
        <v>0</v>
      </c>
    </row>
    <row r="571" spans="1:12">
      <c r="A571" s="418">
        <v>2</v>
      </c>
      <c r="B571" s="419" t="s">
        <v>480</v>
      </c>
      <c r="F571" s="420">
        <v>0</v>
      </c>
      <c r="G571" s="420">
        <v>1268257</v>
      </c>
      <c r="H571" s="420">
        <v>1268257</v>
      </c>
      <c r="I571" s="420">
        <v>1268257</v>
      </c>
      <c r="J571" s="420">
        <v>1268257</v>
      </c>
      <c r="K571" s="420">
        <v>1268257</v>
      </c>
      <c r="L571" s="420">
        <v>0</v>
      </c>
    </row>
    <row r="572" spans="1:12">
      <c r="A572" s="418">
        <v>4</v>
      </c>
      <c r="B572" s="419" t="s">
        <v>482</v>
      </c>
      <c r="F572" s="420">
        <v>0</v>
      </c>
      <c r="G572" s="420">
        <v>484961.2</v>
      </c>
      <c r="H572" s="420">
        <v>484961.2</v>
      </c>
      <c r="I572" s="420">
        <v>484961.2</v>
      </c>
      <c r="J572" s="420">
        <v>484961.2</v>
      </c>
      <c r="K572" s="420">
        <v>484961.2</v>
      </c>
      <c r="L572" s="420">
        <v>0</v>
      </c>
    </row>
    <row r="573" spans="1:12">
      <c r="A573" s="418">
        <v>6</v>
      </c>
      <c r="B573" s="419" t="s">
        <v>484</v>
      </c>
      <c r="F573" s="420">
        <v>0</v>
      </c>
      <c r="G573" s="420">
        <v>81108.55</v>
      </c>
      <c r="H573" s="420">
        <v>81108.55</v>
      </c>
      <c r="I573" s="420">
        <v>81108.55</v>
      </c>
      <c r="J573" s="420">
        <v>81108.55</v>
      </c>
      <c r="K573" s="420">
        <v>81108.55</v>
      </c>
      <c r="L573" s="420">
        <v>0</v>
      </c>
    </row>
    <row r="575" spans="1:12">
      <c r="A575" s="416" t="s">
        <v>487</v>
      </c>
      <c r="B575" s="416" t="s">
        <v>488</v>
      </c>
      <c r="F575" s="417">
        <v>0</v>
      </c>
      <c r="G575" s="417">
        <v>0</v>
      </c>
      <c r="H575" s="417">
        <v>0</v>
      </c>
      <c r="I575" s="417">
        <v>0</v>
      </c>
      <c r="J575" s="424">
        <v>0</v>
      </c>
      <c r="K575" s="417">
        <v>0</v>
      </c>
      <c r="L575" s="417">
        <v>0</v>
      </c>
    </row>
    <row r="576" spans="1:12">
      <c r="A576" s="418">
        <v>3</v>
      </c>
      <c r="B576" s="419" t="s">
        <v>491</v>
      </c>
      <c r="F576" s="420">
        <v>0</v>
      </c>
      <c r="G576" s="420">
        <v>0</v>
      </c>
      <c r="H576" s="420">
        <v>0</v>
      </c>
      <c r="I576" s="420">
        <v>0</v>
      </c>
      <c r="J576" s="420">
        <v>0</v>
      </c>
      <c r="K576" s="420">
        <v>0</v>
      </c>
      <c r="L576" s="420">
        <v>0</v>
      </c>
    </row>
    <row r="578" spans="1:12">
      <c r="E578" s="413" t="s">
        <v>1026</v>
      </c>
      <c r="F578" s="424">
        <v>1282560968.1099999</v>
      </c>
      <c r="G578" s="424">
        <v>371705118.02999997</v>
      </c>
      <c r="H578" s="424">
        <v>1654266086.1400001</v>
      </c>
      <c r="I578" s="424">
        <v>1649566086.1400001</v>
      </c>
      <c r="J578" s="424">
        <v>1649566086.1400001</v>
      </c>
      <c r="K578" s="424">
        <v>1649560286.1400001</v>
      </c>
      <c r="L578" s="424">
        <v>4700000</v>
      </c>
    </row>
    <row r="580" spans="1:12">
      <c r="A580" s="431" t="s">
        <v>564</v>
      </c>
      <c r="B580" s="431" t="s">
        <v>565</v>
      </c>
    </row>
    <row r="582" spans="1:12">
      <c r="A582" s="416" t="s">
        <v>438</v>
      </c>
      <c r="B582" s="416" t="s">
        <v>439</v>
      </c>
      <c r="F582" s="417">
        <v>508684968.19999999</v>
      </c>
      <c r="G582" s="417">
        <v>-182754560.5</v>
      </c>
      <c r="H582" s="417">
        <v>325930407.69999999</v>
      </c>
      <c r="I582" s="417">
        <v>325930407.69999999</v>
      </c>
      <c r="J582" s="424">
        <v>325930407.69999999</v>
      </c>
      <c r="K582" s="417">
        <v>325930407.69999999</v>
      </c>
      <c r="L582" s="417">
        <v>0</v>
      </c>
    </row>
    <row r="583" spans="1:12">
      <c r="A583" s="418">
        <v>4</v>
      </c>
      <c r="B583" s="419" t="s">
        <v>443</v>
      </c>
      <c r="F583" s="420">
        <v>42542654.57</v>
      </c>
      <c r="G583" s="420">
        <v>-5424115.9699999997</v>
      </c>
      <c r="H583" s="420">
        <v>37118538.600000001</v>
      </c>
      <c r="I583" s="420">
        <v>37118538.600000001</v>
      </c>
      <c r="J583" s="420">
        <v>37118538.600000001</v>
      </c>
      <c r="K583" s="420">
        <v>37118538.600000001</v>
      </c>
      <c r="L583" s="420">
        <v>0</v>
      </c>
    </row>
    <row r="584" spans="1:12">
      <c r="A584" s="418">
        <v>5</v>
      </c>
      <c r="B584" s="419" t="s">
        <v>444</v>
      </c>
      <c r="F584" s="420">
        <v>204586713.63</v>
      </c>
      <c r="G584" s="420">
        <v>84225155.469999999</v>
      </c>
      <c r="H584" s="420">
        <v>288811869.10000002</v>
      </c>
      <c r="I584" s="420">
        <v>288811869.10000002</v>
      </c>
      <c r="J584" s="420">
        <v>288811869.10000002</v>
      </c>
      <c r="K584" s="420">
        <v>288811869.10000002</v>
      </c>
      <c r="L584" s="420">
        <v>0</v>
      </c>
    </row>
    <row r="585" spans="1:12">
      <c r="A585" s="418">
        <v>6</v>
      </c>
      <c r="B585" s="419" t="s">
        <v>445</v>
      </c>
      <c r="F585" s="420">
        <v>261555600</v>
      </c>
      <c r="G585" s="420">
        <v>-261555600</v>
      </c>
      <c r="H585" s="420">
        <v>0</v>
      </c>
      <c r="I585" s="420">
        <v>0</v>
      </c>
      <c r="J585" s="420">
        <v>0</v>
      </c>
      <c r="K585" s="420">
        <v>0</v>
      </c>
      <c r="L585" s="420">
        <v>0</v>
      </c>
    </row>
    <row r="587" spans="1:12">
      <c r="A587" s="416" t="s">
        <v>457</v>
      </c>
      <c r="B587" s="416" t="s">
        <v>458</v>
      </c>
      <c r="F587" s="417">
        <v>60255621</v>
      </c>
      <c r="G587" s="417">
        <v>55866075.350000001</v>
      </c>
      <c r="H587" s="417">
        <v>116121696.34999999</v>
      </c>
      <c r="I587" s="417">
        <v>116121696.34999999</v>
      </c>
      <c r="J587" s="424">
        <v>116121696.34999999</v>
      </c>
      <c r="K587" s="417">
        <v>116121696.34999999</v>
      </c>
      <c r="L587" s="417">
        <v>0</v>
      </c>
    </row>
    <row r="588" spans="1:12">
      <c r="A588" s="418">
        <v>3</v>
      </c>
      <c r="B588" s="419" t="s">
        <v>461</v>
      </c>
      <c r="F588" s="420">
        <v>60255621</v>
      </c>
      <c r="G588" s="420">
        <v>55866075.350000001</v>
      </c>
      <c r="H588" s="420">
        <v>116121696.34999999</v>
      </c>
      <c r="I588" s="420">
        <v>116121696.34999999</v>
      </c>
      <c r="J588" s="420">
        <v>116121696.34999999</v>
      </c>
      <c r="K588" s="420">
        <v>116121696.34999999</v>
      </c>
      <c r="L588" s="420">
        <v>0</v>
      </c>
    </row>
    <row r="590" spans="1:12">
      <c r="A590" s="416" t="s">
        <v>468</v>
      </c>
      <c r="B590" s="416" t="s">
        <v>469</v>
      </c>
      <c r="F590" s="417">
        <v>129949952.63</v>
      </c>
      <c r="G590" s="417">
        <v>-26069.67</v>
      </c>
      <c r="H590" s="417">
        <v>129923882.95999999</v>
      </c>
      <c r="I590" s="417">
        <v>129923882.95999999</v>
      </c>
      <c r="J590" s="424">
        <v>129923882.95999999</v>
      </c>
      <c r="K590" s="417">
        <v>129923882.95999999</v>
      </c>
      <c r="L590" s="417">
        <v>0</v>
      </c>
    </row>
    <row r="591" spans="1:12">
      <c r="A591" s="418">
        <v>5</v>
      </c>
      <c r="B591" s="419" t="s">
        <v>474</v>
      </c>
      <c r="F591" s="420">
        <v>129949952.63</v>
      </c>
      <c r="G591" s="420">
        <v>-26069.67</v>
      </c>
      <c r="H591" s="420">
        <v>129923882.95999999</v>
      </c>
      <c r="I591" s="420">
        <v>129923882.95999999</v>
      </c>
      <c r="J591" s="420">
        <v>129923882.95999999</v>
      </c>
      <c r="K591" s="420">
        <v>129923882.95999999</v>
      </c>
      <c r="L591" s="420">
        <v>0</v>
      </c>
    </row>
    <row r="593" spans="1:12">
      <c r="E593" s="413" t="s">
        <v>1026</v>
      </c>
      <c r="F593" s="424">
        <v>698890541.83000004</v>
      </c>
      <c r="G593" s="424">
        <v>-126914554.81999999</v>
      </c>
      <c r="H593" s="424">
        <v>571975987.00999999</v>
      </c>
      <c r="I593" s="424">
        <v>571975987.00999999</v>
      </c>
      <c r="J593" s="424">
        <v>571975987.00999999</v>
      </c>
      <c r="K593" s="424">
        <v>571975987.00999999</v>
      </c>
      <c r="L593" s="424">
        <v>0</v>
      </c>
    </row>
    <row r="595" spans="1:12">
      <c r="A595" s="431" t="s">
        <v>566</v>
      </c>
      <c r="B595" s="431" t="s">
        <v>567</v>
      </c>
    </row>
    <row r="597" spans="1:12">
      <c r="A597" s="416" t="s">
        <v>438</v>
      </c>
      <c r="B597" s="416" t="s">
        <v>439</v>
      </c>
      <c r="F597" s="417">
        <v>134647937.63</v>
      </c>
      <c r="G597" s="417">
        <v>17590621.239999998</v>
      </c>
      <c r="H597" s="417">
        <v>152238558.87</v>
      </c>
      <c r="I597" s="417">
        <v>152238558.87</v>
      </c>
      <c r="J597" s="424">
        <v>152238558.87</v>
      </c>
      <c r="K597" s="417">
        <v>152238558.87</v>
      </c>
      <c r="L597" s="417">
        <v>0</v>
      </c>
    </row>
    <row r="598" spans="1:12">
      <c r="A598" s="418">
        <v>1</v>
      </c>
      <c r="B598" s="419" t="s">
        <v>440</v>
      </c>
      <c r="F598" s="420">
        <v>58609491.130000003</v>
      </c>
      <c r="G598" s="420">
        <v>1982487.77</v>
      </c>
      <c r="H598" s="420">
        <v>60591978.899999999</v>
      </c>
      <c r="I598" s="420">
        <v>60591978.899999999</v>
      </c>
      <c r="J598" s="420">
        <v>60591978.899999999</v>
      </c>
      <c r="K598" s="420">
        <v>60591978.899999999</v>
      </c>
      <c r="L598" s="420">
        <v>0</v>
      </c>
    </row>
    <row r="599" spans="1:12">
      <c r="A599" s="418">
        <v>2</v>
      </c>
      <c r="B599" s="419" t="s">
        <v>441</v>
      </c>
      <c r="F599" s="420">
        <v>4147865</v>
      </c>
      <c r="G599" s="420">
        <v>329969.25</v>
      </c>
      <c r="H599" s="420">
        <v>4477834.25</v>
      </c>
      <c r="I599" s="420">
        <v>4477834.25</v>
      </c>
      <c r="J599" s="420">
        <v>4477834.25</v>
      </c>
      <c r="K599" s="420">
        <v>4477834.25</v>
      </c>
      <c r="L599" s="420">
        <v>0</v>
      </c>
    </row>
    <row r="600" spans="1:12">
      <c r="A600" s="418">
        <v>3</v>
      </c>
      <c r="B600" s="419" t="s">
        <v>442</v>
      </c>
      <c r="F600" s="420">
        <v>16415708.5</v>
      </c>
      <c r="G600" s="420">
        <v>3184226.4</v>
      </c>
      <c r="H600" s="420">
        <v>19599934.899999999</v>
      </c>
      <c r="I600" s="420">
        <v>19599934.899999999</v>
      </c>
      <c r="J600" s="420">
        <v>19599934.899999999</v>
      </c>
      <c r="K600" s="420">
        <v>19599934.899999999</v>
      </c>
      <c r="L600" s="420">
        <v>0</v>
      </c>
    </row>
    <row r="601" spans="1:12">
      <c r="A601" s="418">
        <v>4</v>
      </c>
      <c r="B601" s="419" t="s">
        <v>443</v>
      </c>
      <c r="F601" s="420">
        <v>6645192</v>
      </c>
      <c r="G601" s="420">
        <v>1763981.82</v>
      </c>
      <c r="H601" s="420">
        <v>8409173.8200000003</v>
      </c>
      <c r="I601" s="420">
        <v>8409173.8200000003</v>
      </c>
      <c r="J601" s="420">
        <v>8409173.8200000003</v>
      </c>
      <c r="K601" s="420">
        <v>8409173.8200000003</v>
      </c>
      <c r="L601" s="420">
        <v>0</v>
      </c>
    </row>
    <row r="602" spans="1:12">
      <c r="A602" s="418">
        <v>5</v>
      </c>
      <c r="B602" s="419" t="s">
        <v>444</v>
      </c>
      <c r="F602" s="420">
        <v>45951570</v>
      </c>
      <c r="G602" s="420">
        <v>10233680</v>
      </c>
      <c r="H602" s="420">
        <v>56185250</v>
      </c>
      <c r="I602" s="420">
        <v>56185250</v>
      </c>
      <c r="J602" s="420">
        <v>56185250</v>
      </c>
      <c r="K602" s="420">
        <v>56185250</v>
      </c>
      <c r="L602" s="420">
        <v>0</v>
      </c>
    </row>
    <row r="603" spans="1:12">
      <c r="A603" s="418">
        <v>6</v>
      </c>
      <c r="B603" s="419" t="s">
        <v>445</v>
      </c>
      <c r="F603" s="420">
        <v>1996507</v>
      </c>
      <c r="G603" s="420">
        <v>103350</v>
      </c>
      <c r="H603" s="420">
        <v>2099857</v>
      </c>
      <c r="I603" s="420">
        <v>2099857</v>
      </c>
      <c r="J603" s="420">
        <v>2099857</v>
      </c>
      <c r="K603" s="420">
        <v>2099857</v>
      </c>
      <c r="L603" s="420">
        <v>0</v>
      </c>
    </row>
    <row r="604" spans="1:12">
      <c r="A604" s="418">
        <v>7</v>
      </c>
      <c r="B604" s="419" t="s">
        <v>446</v>
      </c>
      <c r="F604" s="420">
        <v>881604</v>
      </c>
      <c r="G604" s="420">
        <v>-7074</v>
      </c>
      <c r="H604" s="420">
        <v>874530</v>
      </c>
      <c r="I604" s="420">
        <v>874530</v>
      </c>
      <c r="J604" s="420">
        <v>874530</v>
      </c>
      <c r="K604" s="420">
        <v>874530</v>
      </c>
      <c r="L604" s="420">
        <v>0</v>
      </c>
    </row>
    <row r="606" spans="1:12">
      <c r="A606" s="416" t="s">
        <v>435</v>
      </c>
      <c r="B606" s="416" t="s">
        <v>447</v>
      </c>
      <c r="F606" s="417">
        <v>2083094.67</v>
      </c>
      <c r="G606" s="417">
        <v>1511783.6</v>
      </c>
      <c r="H606" s="417">
        <v>3594878.27</v>
      </c>
      <c r="I606" s="417">
        <v>3574878.27</v>
      </c>
      <c r="J606" s="424">
        <v>3574878.27</v>
      </c>
      <c r="K606" s="417">
        <v>3574878.27</v>
      </c>
      <c r="L606" s="417">
        <v>20000</v>
      </c>
    </row>
    <row r="607" spans="1:12">
      <c r="A607" s="418">
        <v>1</v>
      </c>
      <c r="B607" s="419" t="s">
        <v>448</v>
      </c>
      <c r="F607" s="420">
        <v>897190.2</v>
      </c>
      <c r="G607" s="420">
        <v>223021.14</v>
      </c>
      <c r="H607" s="420">
        <v>1120211.3400000001</v>
      </c>
      <c r="I607" s="420">
        <v>1100211.3400000001</v>
      </c>
      <c r="J607" s="420">
        <v>1100211.3400000001</v>
      </c>
      <c r="K607" s="420">
        <v>1100211.3400000001</v>
      </c>
      <c r="L607" s="420">
        <v>20000</v>
      </c>
    </row>
    <row r="608" spans="1:12">
      <c r="A608" s="418">
        <v>4</v>
      </c>
      <c r="B608" s="419" t="s">
        <v>451</v>
      </c>
      <c r="F608" s="420">
        <v>60000</v>
      </c>
      <c r="G608" s="420">
        <v>298790.32</v>
      </c>
      <c r="H608" s="420">
        <v>358790.32</v>
      </c>
      <c r="I608" s="420">
        <v>358790.32</v>
      </c>
      <c r="J608" s="420">
        <v>358790.32</v>
      </c>
      <c r="K608" s="420">
        <v>358790.32</v>
      </c>
      <c r="L608" s="420">
        <v>0</v>
      </c>
    </row>
    <row r="609" spans="1:12">
      <c r="A609" s="418">
        <v>5</v>
      </c>
      <c r="B609" s="419" t="s">
        <v>452</v>
      </c>
      <c r="F609" s="420">
        <v>0</v>
      </c>
      <c r="G609" s="420">
        <v>58944.75</v>
      </c>
      <c r="H609" s="420">
        <v>58944.75</v>
      </c>
      <c r="I609" s="420">
        <v>58944.75</v>
      </c>
      <c r="J609" s="420">
        <v>58944.75</v>
      </c>
      <c r="K609" s="420">
        <v>58944.75</v>
      </c>
      <c r="L609" s="420">
        <v>0</v>
      </c>
    </row>
    <row r="610" spans="1:12">
      <c r="A610" s="418">
        <v>6</v>
      </c>
      <c r="B610" s="419" t="s">
        <v>453</v>
      </c>
      <c r="F610" s="420">
        <v>79204.800000000003</v>
      </c>
      <c r="G610" s="420">
        <v>484220.14</v>
      </c>
      <c r="H610" s="420">
        <v>563424.93999999994</v>
      </c>
      <c r="I610" s="420">
        <v>563424.93999999994</v>
      </c>
      <c r="J610" s="420">
        <v>563424.93999999994</v>
      </c>
      <c r="K610" s="420">
        <v>563424.93999999994</v>
      </c>
      <c r="L610" s="420">
        <v>0</v>
      </c>
    </row>
    <row r="611" spans="1:12">
      <c r="A611" s="418">
        <v>7</v>
      </c>
      <c r="B611" s="419" t="s">
        <v>454</v>
      </c>
      <c r="F611" s="420">
        <v>1006099.67</v>
      </c>
      <c r="G611" s="420">
        <v>83064.929999999993</v>
      </c>
      <c r="H611" s="420">
        <v>1089164.6000000001</v>
      </c>
      <c r="I611" s="420">
        <v>1089164.6000000001</v>
      </c>
      <c r="J611" s="420">
        <v>1089164.6000000001</v>
      </c>
      <c r="K611" s="420">
        <v>1089164.6000000001</v>
      </c>
      <c r="L611" s="420">
        <v>0</v>
      </c>
    </row>
    <row r="612" spans="1:12">
      <c r="A612" s="418">
        <v>9</v>
      </c>
      <c r="B612" s="419" t="s">
        <v>456</v>
      </c>
      <c r="F612" s="420">
        <v>40600</v>
      </c>
      <c r="G612" s="420">
        <v>363742.32</v>
      </c>
      <c r="H612" s="420">
        <v>404342.32</v>
      </c>
      <c r="I612" s="420">
        <v>404342.32</v>
      </c>
      <c r="J612" s="420">
        <v>404342.32</v>
      </c>
      <c r="K612" s="420">
        <v>404342.32</v>
      </c>
      <c r="L612" s="420">
        <v>0</v>
      </c>
    </row>
    <row r="614" spans="1:12">
      <c r="A614" s="416" t="s">
        <v>457</v>
      </c>
      <c r="B614" s="416" t="s">
        <v>458</v>
      </c>
      <c r="F614" s="417">
        <v>5501935.9400000004</v>
      </c>
      <c r="G614" s="417">
        <v>35947190.549999997</v>
      </c>
      <c r="H614" s="417">
        <v>41449126.490000002</v>
      </c>
      <c r="I614" s="417">
        <v>41227078.590000004</v>
      </c>
      <c r="J614" s="424">
        <v>41227078.590000004</v>
      </c>
      <c r="K614" s="417">
        <v>41172430.590000004</v>
      </c>
      <c r="L614" s="417">
        <v>222047.89999999985</v>
      </c>
    </row>
    <row r="615" spans="1:12">
      <c r="A615" s="418">
        <v>1</v>
      </c>
      <c r="B615" s="419" t="s">
        <v>459</v>
      </c>
      <c r="F615" s="420">
        <v>243543</v>
      </c>
      <c r="G615" s="420">
        <v>143846.79</v>
      </c>
      <c r="H615" s="420">
        <v>387389.79</v>
      </c>
      <c r="I615" s="420">
        <v>387389.79</v>
      </c>
      <c r="J615" s="420">
        <v>387389.79</v>
      </c>
      <c r="K615" s="420">
        <v>387389.79</v>
      </c>
      <c r="L615" s="420">
        <v>0</v>
      </c>
    </row>
    <row r="616" spans="1:12">
      <c r="A616" s="418">
        <v>2</v>
      </c>
      <c r="B616" s="419" t="s">
        <v>460</v>
      </c>
      <c r="F616" s="420">
        <v>240000</v>
      </c>
      <c r="G616" s="420">
        <v>1375492.35</v>
      </c>
      <c r="H616" s="420">
        <v>1615492.35</v>
      </c>
      <c r="I616" s="420">
        <v>1465920.76</v>
      </c>
      <c r="J616" s="420">
        <v>1465920.76</v>
      </c>
      <c r="K616" s="420">
        <v>1465920.76</v>
      </c>
      <c r="L616" s="420">
        <v>149571.58999999985</v>
      </c>
    </row>
    <row r="617" spans="1:12">
      <c r="A617" s="418">
        <v>3</v>
      </c>
      <c r="B617" s="419" t="s">
        <v>461</v>
      </c>
      <c r="F617" s="420">
        <v>250000</v>
      </c>
      <c r="G617" s="420">
        <v>35387958.219999999</v>
      </c>
      <c r="H617" s="420">
        <v>35637958.219999999</v>
      </c>
      <c r="I617" s="420">
        <v>35637958.219999999</v>
      </c>
      <c r="J617" s="420">
        <v>35637958.219999999</v>
      </c>
      <c r="K617" s="420">
        <v>35583310.219999999</v>
      </c>
      <c r="L617" s="420">
        <v>0</v>
      </c>
    </row>
    <row r="618" spans="1:12">
      <c r="A618" s="418">
        <v>4</v>
      </c>
      <c r="B618" s="419" t="s">
        <v>462</v>
      </c>
      <c r="F618" s="420">
        <v>43607.94</v>
      </c>
      <c r="G618" s="420">
        <v>166236.01</v>
      </c>
      <c r="H618" s="420">
        <v>209843.95</v>
      </c>
      <c r="I618" s="420">
        <v>209843.95</v>
      </c>
      <c r="J618" s="420">
        <v>209843.95</v>
      </c>
      <c r="K618" s="420">
        <v>209843.95</v>
      </c>
      <c r="L618" s="420">
        <v>0</v>
      </c>
    </row>
    <row r="619" spans="1:12">
      <c r="A619" s="418">
        <v>5</v>
      </c>
      <c r="B619" s="419" t="s">
        <v>463</v>
      </c>
      <c r="F619" s="420">
        <v>14500</v>
      </c>
      <c r="G619" s="420">
        <v>94495.76</v>
      </c>
      <c r="H619" s="420">
        <v>108995.76</v>
      </c>
      <c r="I619" s="420">
        <v>108995.76</v>
      </c>
      <c r="J619" s="420">
        <v>108995.76</v>
      </c>
      <c r="K619" s="420">
        <v>108995.76</v>
      </c>
      <c r="L619" s="420">
        <v>0</v>
      </c>
    </row>
    <row r="620" spans="1:12">
      <c r="A620" s="418">
        <v>6</v>
      </c>
      <c r="B620" s="419" t="s">
        <v>464</v>
      </c>
      <c r="F620" s="420">
        <v>71000</v>
      </c>
      <c r="G620" s="420">
        <v>4719.3100000000004</v>
      </c>
      <c r="H620" s="420">
        <v>75719.31</v>
      </c>
      <c r="I620" s="420">
        <v>75719.31</v>
      </c>
      <c r="J620" s="420">
        <v>75719.31</v>
      </c>
      <c r="K620" s="420">
        <v>75719.31</v>
      </c>
      <c r="L620" s="420">
        <v>0</v>
      </c>
    </row>
    <row r="621" spans="1:12">
      <c r="A621" s="418">
        <v>7</v>
      </c>
      <c r="B621" s="419" t="s">
        <v>465</v>
      </c>
      <c r="F621" s="420">
        <v>325190</v>
      </c>
      <c r="G621" s="420">
        <v>513983.49</v>
      </c>
      <c r="H621" s="420">
        <v>839173.49</v>
      </c>
      <c r="I621" s="420">
        <v>837889.01</v>
      </c>
      <c r="J621" s="420">
        <v>837889.01</v>
      </c>
      <c r="K621" s="420">
        <v>837889.01</v>
      </c>
      <c r="L621" s="420">
        <v>1284.48</v>
      </c>
    </row>
    <row r="622" spans="1:12">
      <c r="A622" s="418">
        <v>8</v>
      </c>
      <c r="B622" s="419" t="s">
        <v>466</v>
      </c>
      <c r="F622" s="420">
        <v>72000</v>
      </c>
      <c r="G622" s="420">
        <v>31575.79</v>
      </c>
      <c r="H622" s="420">
        <v>103575.79</v>
      </c>
      <c r="I622" s="420">
        <v>103575.79</v>
      </c>
      <c r="J622" s="420">
        <v>103575.79</v>
      </c>
      <c r="K622" s="420">
        <v>103575.79</v>
      </c>
      <c r="L622" s="420">
        <v>0</v>
      </c>
    </row>
    <row r="623" spans="1:12">
      <c r="A623" s="418">
        <v>9</v>
      </c>
      <c r="B623" s="419" t="s">
        <v>467</v>
      </c>
      <c r="F623" s="420">
        <v>4242095</v>
      </c>
      <c r="G623" s="420">
        <v>-1771117.17</v>
      </c>
      <c r="H623" s="420">
        <v>2470977.83</v>
      </c>
      <c r="I623" s="420">
        <v>2399786</v>
      </c>
      <c r="J623" s="420">
        <v>2399786</v>
      </c>
      <c r="K623" s="420">
        <v>2399786</v>
      </c>
      <c r="L623" s="420">
        <v>71191.83</v>
      </c>
    </row>
    <row r="625" spans="1:12">
      <c r="A625" s="416" t="s">
        <v>468</v>
      </c>
      <c r="B625" s="416" t="s">
        <v>469</v>
      </c>
      <c r="F625" s="417">
        <v>10293433.779999999</v>
      </c>
      <c r="G625" s="417">
        <v>455243.57</v>
      </c>
      <c r="H625" s="417">
        <v>10748677.35</v>
      </c>
      <c r="I625" s="417">
        <v>10748677.35</v>
      </c>
      <c r="J625" s="424">
        <v>10748677.35</v>
      </c>
      <c r="K625" s="417">
        <v>10748677.35</v>
      </c>
      <c r="L625" s="417">
        <v>0</v>
      </c>
    </row>
    <row r="626" spans="1:12">
      <c r="A626" s="418">
        <v>5</v>
      </c>
      <c r="B626" s="419" t="s">
        <v>474</v>
      </c>
      <c r="F626" s="420">
        <v>10293433.779999999</v>
      </c>
      <c r="G626" s="420">
        <v>455243.57</v>
      </c>
      <c r="H626" s="420">
        <v>10748677.35</v>
      </c>
      <c r="I626" s="420">
        <v>10748677.35</v>
      </c>
      <c r="J626" s="420">
        <v>10748677.35</v>
      </c>
      <c r="K626" s="420">
        <v>10748677.35</v>
      </c>
      <c r="L626" s="420">
        <v>0</v>
      </c>
    </row>
    <row r="628" spans="1:12">
      <c r="A628" s="416" t="s">
        <v>477</v>
      </c>
      <c r="B628" s="416" t="s">
        <v>478</v>
      </c>
      <c r="F628" s="417">
        <v>0</v>
      </c>
      <c r="G628" s="417">
        <v>6187327.6699999999</v>
      </c>
      <c r="H628" s="417">
        <v>6187327.6699999999</v>
      </c>
      <c r="I628" s="417">
        <v>6187327.6699999999</v>
      </c>
      <c r="J628" s="424">
        <v>6187327.6699999999</v>
      </c>
      <c r="K628" s="417">
        <v>6187327.6699999999</v>
      </c>
      <c r="L628" s="417">
        <v>0</v>
      </c>
    </row>
    <row r="629" spans="1:12">
      <c r="A629" s="418">
        <v>1</v>
      </c>
      <c r="B629" s="419" t="s">
        <v>479</v>
      </c>
      <c r="F629" s="420">
        <v>0</v>
      </c>
      <c r="G629" s="420">
        <v>6154387.6600000001</v>
      </c>
      <c r="H629" s="420">
        <v>6154387.6600000001</v>
      </c>
      <c r="I629" s="420">
        <v>6154387.6600000001</v>
      </c>
      <c r="J629" s="420">
        <v>6154387.6600000001</v>
      </c>
      <c r="K629" s="420">
        <v>6154387.6600000001</v>
      </c>
      <c r="L629" s="420">
        <v>0</v>
      </c>
    </row>
    <row r="630" spans="1:12">
      <c r="A630" s="418">
        <v>6</v>
      </c>
      <c r="B630" s="419" t="s">
        <v>484</v>
      </c>
      <c r="F630" s="420">
        <v>0</v>
      </c>
      <c r="G630" s="420">
        <v>32940.01</v>
      </c>
      <c r="H630" s="420">
        <v>32940.01</v>
      </c>
      <c r="I630" s="420">
        <v>32940.01</v>
      </c>
      <c r="J630" s="420">
        <v>32940.01</v>
      </c>
      <c r="K630" s="420">
        <v>32940.01</v>
      </c>
      <c r="L630" s="420">
        <v>0</v>
      </c>
    </row>
    <row r="632" spans="1:12">
      <c r="E632" s="413" t="s">
        <v>1026</v>
      </c>
      <c r="F632" s="424">
        <v>152526402.02000001</v>
      </c>
      <c r="G632" s="424">
        <v>61692166.630000003</v>
      </c>
      <c r="H632" s="424">
        <v>214218568.65000001</v>
      </c>
      <c r="I632" s="424">
        <v>213976520.75</v>
      </c>
      <c r="J632" s="424">
        <v>213976520.75</v>
      </c>
      <c r="K632" s="424">
        <v>213921872.75</v>
      </c>
      <c r="L632" s="424">
        <v>242047.89999999985</v>
      </c>
    </row>
    <row r="634" spans="1:12">
      <c r="A634" s="431" t="s">
        <v>568</v>
      </c>
      <c r="B634" s="431" t="s">
        <v>569</v>
      </c>
    </row>
    <row r="636" spans="1:12">
      <c r="A636" s="416" t="s">
        <v>438</v>
      </c>
      <c r="B636" s="416" t="s">
        <v>439</v>
      </c>
      <c r="F636" s="417">
        <v>0</v>
      </c>
      <c r="G636" s="417">
        <v>27773116.57</v>
      </c>
      <c r="H636" s="417">
        <v>27773116.57</v>
      </c>
      <c r="I636" s="417">
        <v>27773116.57</v>
      </c>
      <c r="J636" s="424">
        <v>27773116.57</v>
      </c>
      <c r="K636" s="417">
        <v>27261874.870000001</v>
      </c>
      <c r="L636" s="417">
        <v>0</v>
      </c>
    </row>
    <row r="637" spans="1:12">
      <c r="A637" s="418">
        <v>1</v>
      </c>
      <c r="B637" s="419" t="s">
        <v>440</v>
      </c>
      <c r="F637" s="420">
        <v>0</v>
      </c>
      <c r="G637" s="420">
        <v>8880013.5</v>
      </c>
      <c r="H637" s="420">
        <v>8880013.5</v>
      </c>
      <c r="I637" s="420">
        <v>8880013.5</v>
      </c>
      <c r="J637" s="420">
        <v>8880013.5</v>
      </c>
      <c r="K637" s="420">
        <v>8655273.5</v>
      </c>
      <c r="L637" s="420">
        <v>0</v>
      </c>
    </row>
    <row r="638" spans="1:12">
      <c r="A638" s="418">
        <v>2</v>
      </c>
      <c r="B638" s="419" t="s">
        <v>441</v>
      </c>
      <c r="F638" s="420">
        <v>0</v>
      </c>
      <c r="G638" s="420">
        <v>316930.7</v>
      </c>
      <c r="H638" s="420">
        <v>316930.7</v>
      </c>
      <c r="I638" s="420">
        <v>316930.7</v>
      </c>
      <c r="J638" s="420">
        <v>316930.7</v>
      </c>
      <c r="K638" s="420">
        <v>316930.7</v>
      </c>
      <c r="L638" s="420">
        <v>0</v>
      </c>
    </row>
    <row r="639" spans="1:12">
      <c r="A639" s="418">
        <v>3</v>
      </c>
      <c r="B639" s="419" t="s">
        <v>442</v>
      </c>
      <c r="F639" s="420">
        <v>0</v>
      </c>
      <c r="G639" s="420">
        <v>3998423.6</v>
      </c>
      <c r="H639" s="420">
        <v>3998423.6</v>
      </c>
      <c r="I639" s="420">
        <v>3998423.6</v>
      </c>
      <c r="J639" s="420">
        <v>3998423.6</v>
      </c>
      <c r="K639" s="420">
        <v>3798154.9</v>
      </c>
      <c r="L639" s="420">
        <v>0</v>
      </c>
    </row>
    <row r="640" spans="1:12">
      <c r="A640" s="418">
        <v>4</v>
      </c>
      <c r="B640" s="419" t="s">
        <v>443</v>
      </c>
      <c r="F640" s="420">
        <v>0</v>
      </c>
      <c r="G640" s="420">
        <v>1017479.27</v>
      </c>
      <c r="H640" s="420">
        <v>1017479.27</v>
      </c>
      <c r="I640" s="420">
        <v>1017479.27</v>
      </c>
      <c r="J640" s="420">
        <v>1017479.27</v>
      </c>
      <c r="K640" s="420">
        <v>1017479.27</v>
      </c>
      <c r="L640" s="420">
        <v>0</v>
      </c>
    </row>
    <row r="641" spans="1:12">
      <c r="A641" s="418">
        <v>5</v>
      </c>
      <c r="B641" s="419" t="s">
        <v>444</v>
      </c>
      <c r="F641" s="420">
        <v>0</v>
      </c>
      <c r="G641" s="420">
        <v>12743070</v>
      </c>
      <c r="H641" s="420">
        <v>12743070</v>
      </c>
      <c r="I641" s="420">
        <v>12743070</v>
      </c>
      <c r="J641" s="420">
        <v>12743070</v>
      </c>
      <c r="K641" s="420">
        <v>12743070</v>
      </c>
      <c r="L641" s="420">
        <v>0</v>
      </c>
    </row>
    <row r="642" spans="1:12">
      <c r="A642" s="418">
        <v>6</v>
      </c>
      <c r="B642" s="419" t="s">
        <v>445</v>
      </c>
      <c r="F642" s="420">
        <v>0</v>
      </c>
      <c r="G642" s="420">
        <v>767421.5</v>
      </c>
      <c r="H642" s="420">
        <v>767421.5</v>
      </c>
      <c r="I642" s="420">
        <v>767421.5</v>
      </c>
      <c r="J642" s="420">
        <v>767421.5</v>
      </c>
      <c r="K642" s="420">
        <v>681188.5</v>
      </c>
      <c r="L642" s="420">
        <v>0</v>
      </c>
    </row>
    <row r="643" spans="1:12">
      <c r="A643" s="418">
        <v>7</v>
      </c>
      <c r="B643" s="419" t="s">
        <v>446</v>
      </c>
      <c r="F643" s="420">
        <v>0</v>
      </c>
      <c r="G643" s="420">
        <v>49778</v>
      </c>
      <c r="H643" s="420">
        <v>49778</v>
      </c>
      <c r="I643" s="420">
        <v>49778</v>
      </c>
      <c r="J643" s="420">
        <v>49778</v>
      </c>
      <c r="K643" s="420">
        <v>49778</v>
      </c>
      <c r="L643" s="420">
        <v>0</v>
      </c>
    </row>
    <row r="645" spans="1:12">
      <c r="A645" s="416" t="s">
        <v>435</v>
      </c>
      <c r="B645" s="416" t="s">
        <v>447</v>
      </c>
      <c r="F645" s="417">
        <v>0</v>
      </c>
      <c r="G645" s="417">
        <v>1611980.99</v>
      </c>
      <c r="H645" s="417">
        <v>1611980.99</v>
      </c>
      <c r="I645" s="417">
        <v>1611980.99</v>
      </c>
      <c r="J645" s="424">
        <v>1611980.99</v>
      </c>
      <c r="K645" s="417">
        <v>1611980.99</v>
      </c>
      <c r="L645" s="417">
        <v>0</v>
      </c>
    </row>
    <row r="646" spans="1:12">
      <c r="A646" s="418">
        <v>1</v>
      </c>
      <c r="B646" s="419" t="s">
        <v>448</v>
      </c>
      <c r="F646" s="420">
        <v>0</v>
      </c>
      <c r="G646" s="420">
        <v>952303.74</v>
      </c>
      <c r="H646" s="420">
        <v>952303.74</v>
      </c>
      <c r="I646" s="420">
        <v>952303.74</v>
      </c>
      <c r="J646" s="420">
        <v>952303.74</v>
      </c>
      <c r="K646" s="420">
        <v>952303.74</v>
      </c>
      <c r="L646" s="420">
        <v>0</v>
      </c>
    </row>
    <row r="647" spans="1:12">
      <c r="A647" s="418">
        <v>4</v>
      </c>
      <c r="B647" s="419" t="s">
        <v>451</v>
      </c>
      <c r="F647" s="420">
        <v>0</v>
      </c>
      <c r="G647" s="420">
        <v>41950</v>
      </c>
      <c r="H647" s="420">
        <v>41950</v>
      </c>
      <c r="I647" s="420">
        <v>41950</v>
      </c>
      <c r="J647" s="420">
        <v>41950</v>
      </c>
      <c r="K647" s="420">
        <v>41950</v>
      </c>
      <c r="L647" s="420">
        <v>0</v>
      </c>
    </row>
    <row r="648" spans="1:12">
      <c r="A648" s="418">
        <v>5</v>
      </c>
      <c r="B648" s="419" t="s">
        <v>452</v>
      </c>
      <c r="F648" s="420">
        <v>0</v>
      </c>
      <c r="G648" s="420">
        <v>42897.120000000003</v>
      </c>
      <c r="H648" s="420">
        <v>42897.120000000003</v>
      </c>
      <c r="I648" s="420">
        <v>42897.120000000003</v>
      </c>
      <c r="J648" s="420">
        <v>42897.120000000003</v>
      </c>
      <c r="K648" s="420">
        <v>42897.120000000003</v>
      </c>
      <c r="L648" s="420">
        <v>0</v>
      </c>
    </row>
    <row r="649" spans="1:12">
      <c r="A649" s="418">
        <v>6</v>
      </c>
      <c r="B649" s="419" t="s">
        <v>453</v>
      </c>
      <c r="F649" s="420">
        <v>0</v>
      </c>
      <c r="G649" s="420">
        <v>341997.95</v>
      </c>
      <c r="H649" s="420">
        <v>341997.95</v>
      </c>
      <c r="I649" s="420">
        <v>341997.95</v>
      </c>
      <c r="J649" s="420">
        <v>341997.95</v>
      </c>
      <c r="K649" s="420">
        <v>341997.95</v>
      </c>
      <c r="L649" s="420">
        <v>0</v>
      </c>
    </row>
    <row r="650" spans="1:12">
      <c r="A650" s="418">
        <v>9</v>
      </c>
      <c r="B650" s="419" t="s">
        <v>456</v>
      </c>
      <c r="F650" s="420">
        <v>0</v>
      </c>
      <c r="G650" s="420">
        <v>232832.18</v>
      </c>
      <c r="H650" s="420">
        <v>232832.18</v>
      </c>
      <c r="I650" s="420">
        <v>232832.18</v>
      </c>
      <c r="J650" s="420">
        <v>232832.18</v>
      </c>
      <c r="K650" s="420">
        <v>232832.18</v>
      </c>
      <c r="L650" s="420">
        <v>0</v>
      </c>
    </row>
    <row r="652" spans="1:12">
      <c r="A652" s="416" t="s">
        <v>457</v>
      </c>
      <c r="B652" s="416" t="s">
        <v>458</v>
      </c>
      <c r="F652" s="417">
        <v>0</v>
      </c>
      <c r="G652" s="417">
        <v>10399614.189999999</v>
      </c>
      <c r="H652" s="417">
        <v>10399614.189999999</v>
      </c>
      <c r="I652" s="417">
        <v>10399614.189999999</v>
      </c>
      <c r="J652" s="424">
        <v>10399614.189999999</v>
      </c>
      <c r="K652" s="417">
        <v>10399614.189999999</v>
      </c>
      <c r="L652" s="417">
        <v>0</v>
      </c>
    </row>
    <row r="653" spans="1:12">
      <c r="A653" s="418">
        <v>1</v>
      </c>
      <c r="B653" s="419" t="s">
        <v>459</v>
      </c>
      <c r="F653" s="420">
        <v>0</v>
      </c>
      <c r="G653" s="420">
        <v>487544.72</v>
      </c>
      <c r="H653" s="420">
        <v>487544.72</v>
      </c>
      <c r="I653" s="420">
        <v>487544.72</v>
      </c>
      <c r="J653" s="420">
        <v>487544.72</v>
      </c>
      <c r="K653" s="420">
        <v>487544.72</v>
      </c>
      <c r="L653" s="420">
        <v>0</v>
      </c>
    </row>
    <row r="654" spans="1:12">
      <c r="A654" s="418">
        <v>2</v>
      </c>
      <c r="B654" s="419" t="s">
        <v>460</v>
      </c>
      <c r="F654" s="420">
        <v>0</v>
      </c>
      <c r="G654" s="420">
        <v>135644.46</v>
      </c>
      <c r="H654" s="420">
        <v>135644.46</v>
      </c>
      <c r="I654" s="420">
        <v>135644.46</v>
      </c>
      <c r="J654" s="420">
        <v>135644.46</v>
      </c>
      <c r="K654" s="420">
        <v>135644.46</v>
      </c>
      <c r="L654" s="420">
        <v>0</v>
      </c>
    </row>
    <row r="655" spans="1:12">
      <c r="A655" s="418">
        <v>3</v>
      </c>
      <c r="B655" s="419" t="s">
        <v>461</v>
      </c>
      <c r="F655" s="420">
        <v>0</v>
      </c>
      <c r="G655" s="420">
        <v>5528794.3200000003</v>
      </c>
      <c r="H655" s="420">
        <v>5528794.3200000003</v>
      </c>
      <c r="I655" s="420">
        <v>5528794.3200000003</v>
      </c>
      <c r="J655" s="420">
        <v>5528794.3200000003</v>
      </c>
      <c r="K655" s="420">
        <v>5528794.3200000003</v>
      </c>
      <c r="L655" s="420">
        <v>0</v>
      </c>
    </row>
    <row r="656" spans="1:12">
      <c r="A656" s="418">
        <v>4</v>
      </c>
      <c r="B656" s="419" t="s">
        <v>462</v>
      </c>
      <c r="F656" s="420">
        <v>0</v>
      </c>
      <c r="G656" s="420">
        <v>26123.759999999998</v>
      </c>
      <c r="H656" s="420">
        <v>26123.759999999998</v>
      </c>
      <c r="I656" s="420">
        <v>26123.759999999998</v>
      </c>
      <c r="J656" s="420">
        <v>26123.759999999998</v>
      </c>
      <c r="K656" s="420">
        <v>26123.759999999998</v>
      </c>
      <c r="L656" s="420">
        <v>0</v>
      </c>
    </row>
    <row r="657" spans="1:12">
      <c r="A657" s="418">
        <v>5</v>
      </c>
      <c r="B657" s="419" t="s">
        <v>463</v>
      </c>
      <c r="F657" s="420">
        <v>0</v>
      </c>
      <c r="G657" s="420">
        <v>37956.36</v>
      </c>
      <c r="H657" s="420">
        <v>37956.36</v>
      </c>
      <c r="I657" s="420">
        <v>37956.36</v>
      </c>
      <c r="J657" s="420">
        <v>37956.36</v>
      </c>
      <c r="K657" s="420">
        <v>37956.36</v>
      </c>
      <c r="L657" s="420">
        <v>0</v>
      </c>
    </row>
    <row r="658" spans="1:12">
      <c r="A658" s="418">
        <v>6</v>
      </c>
      <c r="B658" s="419" t="s">
        <v>464</v>
      </c>
      <c r="F658" s="420">
        <v>0</v>
      </c>
      <c r="G658" s="420">
        <v>682561.39</v>
      </c>
      <c r="H658" s="420">
        <v>682561.39</v>
      </c>
      <c r="I658" s="420">
        <v>682561.39</v>
      </c>
      <c r="J658" s="420">
        <v>682561.39</v>
      </c>
      <c r="K658" s="420">
        <v>682561.39</v>
      </c>
      <c r="L658" s="420">
        <v>0</v>
      </c>
    </row>
    <row r="659" spans="1:12">
      <c r="A659" s="418">
        <v>7</v>
      </c>
      <c r="B659" s="419" t="s">
        <v>465</v>
      </c>
      <c r="F659" s="420">
        <v>0</v>
      </c>
      <c r="G659" s="420">
        <v>2975853.62</v>
      </c>
      <c r="H659" s="420">
        <v>2975853.62</v>
      </c>
      <c r="I659" s="420">
        <v>2975853.62</v>
      </c>
      <c r="J659" s="420">
        <v>2975853.62</v>
      </c>
      <c r="K659" s="420">
        <v>2975853.62</v>
      </c>
      <c r="L659" s="420">
        <v>0</v>
      </c>
    </row>
    <row r="660" spans="1:12">
      <c r="A660" s="418">
        <v>8</v>
      </c>
      <c r="B660" s="419" t="s">
        <v>466</v>
      </c>
      <c r="F660" s="420">
        <v>0</v>
      </c>
      <c r="G660" s="420">
        <v>273970.56</v>
      </c>
      <c r="H660" s="420">
        <v>273970.56</v>
      </c>
      <c r="I660" s="420">
        <v>273970.56</v>
      </c>
      <c r="J660" s="420">
        <v>273970.56</v>
      </c>
      <c r="K660" s="420">
        <v>273970.56</v>
      </c>
      <c r="L660" s="420">
        <v>0</v>
      </c>
    </row>
    <row r="661" spans="1:12">
      <c r="A661" s="418">
        <v>9</v>
      </c>
      <c r="B661" s="419" t="s">
        <v>467</v>
      </c>
      <c r="F661" s="420">
        <v>0</v>
      </c>
      <c r="G661" s="420">
        <v>251165</v>
      </c>
      <c r="H661" s="420">
        <v>251165</v>
      </c>
      <c r="I661" s="420">
        <v>251165</v>
      </c>
      <c r="J661" s="420">
        <v>251165</v>
      </c>
      <c r="K661" s="420">
        <v>251165</v>
      </c>
      <c r="L661" s="420">
        <v>0</v>
      </c>
    </row>
    <row r="663" spans="1:12">
      <c r="A663" s="416" t="s">
        <v>468</v>
      </c>
      <c r="B663" s="416" t="s">
        <v>469</v>
      </c>
      <c r="F663" s="417">
        <v>0</v>
      </c>
      <c r="G663" s="417">
        <v>1606422.35</v>
      </c>
      <c r="H663" s="417">
        <v>1606422.35</v>
      </c>
      <c r="I663" s="417">
        <v>1606422.35</v>
      </c>
      <c r="J663" s="424">
        <v>1606422.35</v>
      </c>
      <c r="K663" s="417">
        <v>1606422.35</v>
      </c>
      <c r="L663" s="417">
        <v>0</v>
      </c>
    </row>
    <row r="664" spans="1:12">
      <c r="A664" s="418">
        <v>1</v>
      </c>
      <c r="B664" s="419" t="s">
        <v>470</v>
      </c>
      <c r="F664" s="420">
        <v>0</v>
      </c>
      <c r="G664" s="420">
        <v>0</v>
      </c>
      <c r="H664" s="420">
        <v>0</v>
      </c>
      <c r="I664" s="420">
        <v>0</v>
      </c>
      <c r="J664" s="420">
        <v>0</v>
      </c>
      <c r="K664" s="420">
        <v>0</v>
      </c>
      <c r="L664" s="420">
        <v>0</v>
      </c>
    </row>
    <row r="665" spans="1:12">
      <c r="A665" s="418">
        <v>5</v>
      </c>
      <c r="B665" s="419" t="s">
        <v>474</v>
      </c>
      <c r="F665" s="420">
        <v>0</v>
      </c>
      <c r="G665" s="420">
        <v>1606422.35</v>
      </c>
      <c r="H665" s="420">
        <v>1606422.35</v>
      </c>
      <c r="I665" s="420">
        <v>1606422.35</v>
      </c>
      <c r="J665" s="420">
        <v>1606422.35</v>
      </c>
      <c r="K665" s="420">
        <v>1606422.35</v>
      </c>
      <c r="L665" s="420">
        <v>0</v>
      </c>
    </row>
    <row r="667" spans="1:12">
      <c r="A667" s="416" t="s">
        <v>477</v>
      </c>
      <c r="B667" s="416" t="s">
        <v>478</v>
      </c>
      <c r="F667" s="417">
        <v>0</v>
      </c>
      <c r="G667" s="417">
        <v>0</v>
      </c>
      <c r="H667" s="417">
        <v>0</v>
      </c>
      <c r="I667" s="417">
        <v>0</v>
      </c>
      <c r="J667" s="424">
        <v>0</v>
      </c>
      <c r="K667" s="417">
        <v>0</v>
      </c>
      <c r="L667" s="417">
        <v>0</v>
      </c>
    </row>
    <row r="668" spans="1:12">
      <c r="A668" s="418">
        <v>1</v>
      </c>
      <c r="B668" s="419" t="s">
        <v>479</v>
      </c>
      <c r="F668" s="420">
        <v>0</v>
      </c>
      <c r="G668" s="420">
        <v>0</v>
      </c>
      <c r="H668" s="420">
        <v>0</v>
      </c>
      <c r="I668" s="420">
        <v>0</v>
      </c>
      <c r="J668" s="420">
        <v>0</v>
      </c>
      <c r="K668" s="420">
        <v>0</v>
      </c>
      <c r="L668" s="420">
        <v>0</v>
      </c>
    </row>
    <row r="670" spans="1:12">
      <c r="E670" s="413" t="s">
        <v>1026</v>
      </c>
      <c r="F670" s="424">
        <v>0</v>
      </c>
      <c r="G670" s="424">
        <v>41391134.100000001</v>
      </c>
      <c r="H670" s="424">
        <v>41391134.100000001</v>
      </c>
      <c r="I670" s="424">
        <v>41391134.100000001</v>
      </c>
      <c r="J670" s="424">
        <v>41391134.100000001</v>
      </c>
      <c r="K670" s="424">
        <v>40879892.399999999</v>
      </c>
      <c r="L670" s="424">
        <v>0</v>
      </c>
    </row>
    <row r="672" spans="1:12">
      <c r="A672" s="431" t="s">
        <v>570</v>
      </c>
      <c r="B672" s="431" t="s">
        <v>571</v>
      </c>
    </row>
    <row r="674" spans="1:12">
      <c r="A674" s="416" t="s">
        <v>438</v>
      </c>
      <c r="B674" s="416" t="s">
        <v>439</v>
      </c>
      <c r="F674" s="417">
        <v>423118420.49000001</v>
      </c>
      <c r="G674" s="417">
        <v>60556265.100000001</v>
      </c>
      <c r="H674" s="417">
        <v>483674685.58999997</v>
      </c>
      <c r="I674" s="417">
        <v>483674685.58999997</v>
      </c>
      <c r="J674" s="424">
        <v>483674685.58999997</v>
      </c>
      <c r="K674" s="417">
        <v>483674685.58999997</v>
      </c>
      <c r="L674" s="417">
        <v>0</v>
      </c>
    </row>
    <row r="675" spans="1:12">
      <c r="A675" s="418">
        <v>1</v>
      </c>
      <c r="B675" s="419" t="s">
        <v>440</v>
      </c>
      <c r="F675" s="420">
        <v>211778311.27000001</v>
      </c>
      <c r="G675" s="420">
        <v>17978802.079999998</v>
      </c>
      <c r="H675" s="420">
        <v>229757113.34999999</v>
      </c>
      <c r="I675" s="420">
        <v>229757113.34999999</v>
      </c>
      <c r="J675" s="420">
        <v>229757113.34999999</v>
      </c>
      <c r="K675" s="420">
        <v>229757113.34999999</v>
      </c>
      <c r="L675" s="420">
        <v>0</v>
      </c>
    </row>
    <row r="676" spans="1:12">
      <c r="A676" s="418">
        <v>2</v>
      </c>
      <c r="B676" s="419" t="s">
        <v>441</v>
      </c>
      <c r="F676" s="420">
        <v>5159188</v>
      </c>
      <c r="G676" s="420">
        <v>1027870.65</v>
      </c>
      <c r="H676" s="420">
        <v>6187058.6500000004</v>
      </c>
      <c r="I676" s="420">
        <v>6187058.6500000004</v>
      </c>
      <c r="J676" s="420">
        <v>6187058.6500000004</v>
      </c>
      <c r="K676" s="420">
        <v>6187058.6500000004</v>
      </c>
      <c r="L676" s="420">
        <v>0</v>
      </c>
    </row>
    <row r="677" spans="1:12">
      <c r="A677" s="418">
        <v>3</v>
      </c>
      <c r="B677" s="419" t="s">
        <v>442</v>
      </c>
      <c r="F677" s="420">
        <v>43928060.219999999</v>
      </c>
      <c r="G677" s="420">
        <v>17508014.48</v>
      </c>
      <c r="H677" s="420">
        <v>61436074.700000003</v>
      </c>
      <c r="I677" s="420">
        <v>61436074.700000003</v>
      </c>
      <c r="J677" s="420">
        <v>61436074.700000003</v>
      </c>
      <c r="K677" s="420">
        <v>61436074.700000003</v>
      </c>
      <c r="L677" s="420">
        <v>0</v>
      </c>
    </row>
    <row r="678" spans="1:12">
      <c r="A678" s="418">
        <v>4</v>
      </c>
      <c r="B678" s="419" t="s">
        <v>443</v>
      </c>
      <c r="F678" s="420">
        <v>21787500</v>
      </c>
      <c r="G678" s="420">
        <v>6895127.29</v>
      </c>
      <c r="H678" s="420">
        <v>28682627.289999999</v>
      </c>
      <c r="I678" s="420">
        <v>28682627.289999999</v>
      </c>
      <c r="J678" s="420">
        <v>28682627.289999999</v>
      </c>
      <c r="K678" s="420">
        <v>28682627.289999999</v>
      </c>
      <c r="L678" s="420">
        <v>0</v>
      </c>
    </row>
    <row r="679" spans="1:12">
      <c r="A679" s="418">
        <v>5</v>
      </c>
      <c r="B679" s="419" t="s">
        <v>444</v>
      </c>
      <c r="F679" s="420">
        <v>135144560</v>
      </c>
      <c r="G679" s="420">
        <v>14782185.300000001</v>
      </c>
      <c r="H679" s="420">
        <v>149926745.30000001</v>
      </c>
      <c r="I679" s="420">
        <v>149926745.30000001</v>
      </c>
      <c r="J679" s="420">
        <v>149926745.30000001</v>
      </c>
      <c r="K679" s="420">
        <v>149926745.30000001</v>
      </c>
      <c r="L679" s="420">
        <v>0</v>
      </c>
    </row>
    <row r="680" spans="1:12">
      <c r="A680" s="418">
        <v>6</v>
      </c>
      <c r="B680" s="419" t="s">
        <v>445</v>
      </c>
      <c r="F680" s="420">
        <v>1216057</v>
      </c>
      <c r="G680" s="420">
        <v>71052.5</v>
      </c>
      <c r="H680" s="420">
        <v>1287109.5</v>
      </c>
      <c r="I680" s="420">
        <v>1287109.5</v>
      </c>
      <c r="J680" s="420">
        <v>1287109.5</v>
      </c>
      <c r="K680" s="420">
        <v>1287109.5</v>
      </c>
      <c r="L680" s="420">
        <v>0</v>
      </c>
    </row>
    <row r="681" spans="1:12">
      <c r="A681" s="418">
        <v>7</v>
      </c>
      <c r="B681" s="419" t="s">
        <v>446</v>
      </c>
      <c r="F681" s="420">
        <v>4104744</v>
      </c>
      <c r="G681" s="420">
        <v>2293212.7999999998</v>
      </c>
      <c r="H681" s="420">
        <v>6397956.7999999998</v>
      </c>
      <c r="I681" s="420">
        <v>6397956.7999999998</v>
      </c>
      <c r="J681" s="420">
        <v>6397956.7999999998</v>
      </c>
      <c r="K681" s="420">
        <v>6397956.7999999998</v>
      </c>
      <c r="L681" s="420">
        <v>0</v>
      </c>
    </row>
    <row r="683" spans="1:12">
      <c r="A683" s="416" t="s">
        <v>435</v>
      </c>
      <c r="B683" s="416" t="s">
        <v>447</v>
      </c>
      <c r="F683" s="417">
        <v>6236524.5700000003</v>
      </c>
      <c r="G683" s="417">
        <v>5899644.2300000004</v>
      </c>
      <c r="H683" s="417">
        <v>12136168.800000001</v>
      </c>
      <c r="I683" s="417">
        <v>12134786.99</v>
      </c>
      <c r="J683" s="424">
        <v>12134786.99</v>
      </c>
      <c r="K683" s="417">
        <v>11935072.890000001</v>
      </c>
      <c r="L683" s="417">
        <v>1381.81</v>
      </c>
    </row>
    <row r="684" spans="1:12">
      <c r="A684" s="418">
        <v>1</v>
      </c>
      <c r="B684" s="419" t="s">
        <v>448</v>
      </c>
      <c r="F684" s="420">
        <v>2357250.7999999998</v>
      </c>
      <c r="G684" s="420">
        <v>2536108.59</v>
      </c>
      <c r="H684" s="420">
        <v>4893359.3899999997</v>
      </c>
      <c r="I684" s="420">
        <v>4892547.18</v>
      </c>
      <c r="J684" s="420">
        <v>4892547.18</v>
      </c>
      <c r="K684" s="420">
        <v>4704833.08</v>
      </c>
      <c r="L684" s="420">
        <v>812.21</v>
      </c>
    </row>
    <row r="685" spans="1:12">
      <c r="A685" s="418">
        <v>3</v>
      </c>
      <c r="B685" s="419" t="s">
        <v>450</v>
      </c>
      <c r="F685" s="420">
        <v>32032</v>
      </c>
      <c r="G685" s="420">
        <v>-8.01</v>
      </c>
      <c r="H685" s="420">
        <v>32023.99</v>
      </c>
      <c r="I685" s="420">
        <v>32023.99</v>
      </c>
      <c r="J685" s="420">
        <v>32023.99</v>
      </c>
      <c r="K685" s="420">
        <v>32023.99</v>
      </c>
      <c r="L685" s="420">
        <v>0</v>
      </c>
    </row>
    <row r="686" spans="1:12">
      <c r="A686" s="418">
        <v>4</v>
      </c>
      <c r="B686" s="419" t="s">
        <v>451</v>
      </c>
      <c r="F686" s="420">
        <v>4000</v>
      </c>
      <c r="G686" s="420">
        <v>73204.94</v>
      </c>
      <c r="H686" s="420">
        <v>77204.94</v>
      </c>
      <c r="I686" s="420">
        <v>77204.94</v>
      </c>
      <c r="J686" s="420">
        <v>77204.94</v>
      </c>
      <c r="K686" s="420">
        <v>77204.94</v>
      </c>
      <c r="L686" s="420">
        <v>0</v>
      </c>
    </row>
    <row r="687" spans="1:12">
      <c r="A687" s="418">
        <v>5</v>
      </c>
      <c r="B687" s="419" t="s">
        <v>452</v>
      </c>
      <c r="F687" s="420">
        <v>117428.17</v>
      </c>
      <c r="G687" s="420">
        <v>-88678.12</v>
      </c>
      <c r="H687" s="420">
        <v>28750.05</v>
      </c>
      <c r="I687" s="420">
        <v>28750.05</v>
      </c>
      <c r="J687" s="420">
        <v>28750.05</v>
      </c>
      <c r="K687" s="420">
        <v>28750.05</v>
      </c>
      <c r="L687" s="420">
        <v>0</v>
      </c>
    </row>
    <row r="688" spans="1:12">
      <c r="A688" s="418">
        <v>6</v>
      </c>
      <c r="B688" s="419" t="s">
        <v>453</v>
      </c>
      <c r="F688" s="420">
        <v>187513.60000000001</v>
      </c>
      <c r="G688" s="420">
        <v>262411.98</v>
      </c>
      <c r="H688" s="420">
        <v>449925.58</v>
      </c>
      <c r="I688" s="420">
        <v>449355.98</v>
      </c>
      <c r="J688" s="420">
        <v>449355.98</v>
      </c>
      <c r="K688" s="420">
        <v>437355.98</v>
      </c>
      <c r="L688" s="420">
        <v>569.6</v>
      </c>
    </row>
    <row r="689" spans="1:12">
      <c r="A689" s="418">
        <v>7</v>
      </c>
      <c r="B689" s="419" t="s">
        <v>454</v>
      </c>
      <c r="F689" s="420">
        <v>3414300</v>
      </c>
      <c r="G689" s="420">
        <v>2904779.12</v>
      </c>
      <c r="H689" s="420">
        <v>6319079.1200000001</v>
      </c>
      <c r="I689" s="420">
        <v>6319079.1200000001</v>
      </c>
      <c r="J689" s="420">
        <v>6319079.1200000001</v>
      </c>
      <c r="K689" s="420">
        <v>6319079.1200000001</v>
      </c>
      <c r="L689" s="420">
        <v>0</v>
      </c>
    </row>
    <row r="690" spans="1:12">
      <c r="A690" s="418">
        <v>9</v>
      </c>
      <c r="B690" s="419" t="s">
        <v>456</v>
      </c>
      <c r="F690" s="420">
        <v>124000</v>
      </c>
      <c r="G690" s="420">
        <v>211825.73</v>
      </c>
      <c r="H690" s="420">
        <v>335825.73</v>
      </c>
      <c r="I690" s="420">
        <v>335825.73</v>
      </c>
      <c r="J690" s="420">
        <v>335825.73</v>
      </c>
      <c r="K690" s="420">
        <v>335825.73</v>
      </c>
      <c r="L690" s="420">
        <v>0</v>
      </c>
    </row>
    <row r="692" spans="1:12">
      <c r="A692" s="416" t="s">
        <v>457</v>
      </c>
      <c r="B692" s="416" t="s">
        <v>458</v>
      </c>
      <c r="F692" s="417">
        <v>21449921.690000001</v>
      </c>
      <c r="G692" s="417">
        <v>6925327.3600000003</v>
      </c>
      <c r="H692" s="417">
        <v>28375249.050000001</v>
      </c>
      <c r="I692" s="417">
        <v>28367912.879999999</v>
      </c>
      <c r="J692" s="424">
        <v>28367912.879999999</v>
      </c>
      <c r="K692" s="417">
        <v>26182876.260000002</v>
      </c>
      <c r="L692" s="417">
        <v>7336.170000000001</v>
      </c>
    </row>
    <row r="693" spans="1:12">
      <c r="A693" s="418">
        <v>1</v>
      </c>
      <c r="B693" s="419" t="s">
        <v>459</v>
      </c>
      <c r="F693" s="420">
        <v>1173768.5</v>
      </c>
      <c r="G693" s="420">
        <v>637634.84</v>
      </c>
      <c r="H693" s="420">
        <v>1811403.34</v>
      </c>
      <c r="I693" s="420">
        <v>1811403.23</v>
      </c>
      <c r="J693" s="420">
        <v>1811403.23</v>
      </c>
      <c r="K693" s="420">
        <v>1471403.23</v>
      </c>
      <c r="L693" s="420">
        <v>0.11</v>
      </c>
    </row>
    <row r="694" spans="1:12">
      <c r="A694" s="418">
        <v>2</v>
      </c>
      <c r="B694" s="419" t="s">
        <v>460</v>
      </c>
      <c r="F694" s="420">
        <v>6684778.6799999997</v>
      </c>
      <c r="G694" s="420">
        <v>-100371.55</v>
      </c>
      <c r="H694" s="420">
        <v>6584407.1299999999</v>
      </c>
      <c r="I694" s="420">
        <v>6584407.1299999999</v>
      </c>
      <c r="J694" s="420">
        <v>6584407.1299999999</v>
      </c>
      <c r="K694" s="420">
        <v>6469695.29</v>
      </c>
      <c r="L694" s="420">
        <v>0</v>
      </c>
    </row>
    <row r="695" spans="1:12">
      <c r="A695" s="418">
        <v>3</v>
      </c>
      <c r="B695" s="419" t="s">
        <v>461</v>
      </c>
      <c r="F695" s="420">
        <v>786091.04</v>
      </c>
      <c r="G695" s="420">
        <v>6004219.7599999998</v>
      </c>
      <c r="H695" s="420">
        <v>6790310.7999999998</v>
      </c>
      <c r="I695" s="420">
        <v>6790310.7800000003</v>
      </c>
      <c r="J695" s="420">
        <v>6790310.7800000003</v>
      </c>
      <c r="K695" s="420">
        <v>5247042</v>
      </c>
      <c r="L695" s="420">
        <v>0.02</v>
      </c>
    </row>
    <row r="696" spans="1:12">
      <c r="A696" s="418">
        <v>4</v>
      </c>
      <c r="B696" s="419" t="s">
        <v>462</v>
      </c>
      <c r="F696" s="420">
        <v>85000</v>
      </c>
      <c r="G696" s="420">
        <v>-4131.99</v>
      </c>
      <c r="H696" s="420">
        <v>80868.009999999995</v>
      </c>
      <c r="I696" s="420">
        <v>80868.009999999995</v>
      </c>
      <c r="J696" s="420">
        <v>80868.009999999995</v>
      </c>
      <c r="K696" s="420">
        <v>80868.009999999995</v>
      </c>
      <c r="L696" s="420">
        <v>0</v>
      </c>
    </row>
    <row r="697" spans="1:12">
      <c r="A697" s="418">
        <v>5</v>
      </c>
      <c r="B697" s="419" t="s">
        <v>463</v>
      </c>
      <c r="F697" s="420">
        <v>103422.09</v>
      </c>
      <c r="G697" s="420">
        <v>68611.75</v>
      </c>
      <c r="H697" s="420">
        <v>172033.84</v>
      </c>
      <c r="I697" s="420">
        <v>172033.84</v>
      </c>
      <c r="J697" s="420">
        <v>172033.84</v>
      </c>
      <c r="K697" s="420">
        <v>172033.84</v>
      </c>
      <c r="L697" s="420">
        <v>0</v>
      </c>
    </row>
    <row r="698" spans="1:12">
      <c r="A698" s="418">
        <v>6</v>
      </c>
      <c r="B698" s="419" t="s">
        <v>464</v>
      </c>
      <c r="F698" s="420">
        <v>20000</v>
      </c>
      <c r="G698" s="420">
        <v>62483.78</v>
      </c>
      <c r="H698" s="420">
        <v>82483.78</v>
      </c>
      <c r="I698" s="420">
        <v>82483.78</v>
      </c>
      <c r="J698" s="420">
        <v>82483.78</v>
      </c>
      <c r="K698" s="420">
        <v>27483.78</v>
      </c>
      <c r="L698" s="420">
        <v>0</v>
      </c>
    </row>
    <row r="699" spans="1:12">
      <c r="A699" s="418">
        <v>7</v>
      </c>
      <c r="B699" s="419" t="s">
        <v>465</v>
      </c>
      <c r="F699" s="420">
        <v>543120</v>
      </c>
      <c r="G699" s="420">
        <v>352126.67</v>
      </c>
      <c r="H699" s="420">
        <v>895246.67</v>
      </c>
      <c r="I699" s="420">
        <v>887910.63</v>
      </c>
      <c r="J699" s="420">
        <v>887910.63</v>
      </c>
      <c r="K699" s="420">
        <v>766410.63</v>
      </c>
      <c r="L699" s="420">
        <v>7336.0400000000009</v>
      </c>
    </row>
    <row r="700" spans="1:12">
      <c r="A700" s="418">
        <v>8</v>
      </c>
      <c r="B700" s="419" t="s">
        <v>466</v>
      </c>
      <c r="F700" s="420">
        <v>40378.79</v>
      </c>
      <c r="G700" s="420">
        <v>4320081.8899999997</v>
      </c>
      <c r="H700" s="420">
        <v>4360460.68</v>
      </c>
      <c r="I700" s="420">
        <v>4360460.68</v>
      </c>
      <c r="J700" s="420">
        <v>4360460.68</v>
      </c>
      <c r="K700" s="420">
        <v>4349904.68</v>
      </c>
      <c r="L700" s="420">
        <v>0</v>
      </c>
    </row>
    <row r="701" spans="1:12">
      <c r="A701" s="418">
        <v>9</v>
      </c>
      <c r="B701" s="419" t="s">
        <v>467</v>
      </c>
      <c r="F701" s="420">
        <v>12013362.59</v>
      </c>
      <c r="G701" s="420">
        <v>-4415327.79</v>
      </c>
      <c r="H701" s="420">
        <v>7598034.7999999998</v>
      </c>
      <c r="I701" s="420">
        <v>7598034.7999999998</v>
      </c>
      <c r="J701" s="420">
        <v>7598034.7999999998</v>
      </c>
      <c r="K701" s="420">
        <v>7598034.7999999998</v>
      </c>
      <c r="L701" s="420">
        <v>0</v>
      </c>
    </row>
    <row r="703" spans="1:12">
      <c r="A703" s="416" t="s">
        <v>468</v>
      </c>
      <c r="B703" s="416" t="s">
        <v>469</v>
      </c>
      <c r="F703" s="417">
        <v>35804408.770000003</v>
      </c>
      <c r="G703" s="417">
        <v>4654852.93</v>
      </c>
      <c r="H703" s="417">
        <v>40459261.700000003</v>
      </c>
      <c r="I703" s="417">
        <v>40459261.700000003</v>
      </c>
      <c r="J703" s="424">
        <v>40459261.700000003</v>
      </c>
      <c r="K703" s="417">
        <v>40459261.700000003</v>
      </c>
      <c r="L703" s="417">
        <v>0</v>
      </c>
    </row>
    <row r="704" spans="1:12">
      <c r="A704" s="418">
        <v>1</v>
      </c>
      <c r="B704" s="419" t="s">
        <v>470</v>
      </c>
      <c r="F704" s="420">
        <v>0</v>
      </c>
      <c r="G704" s="420">
        <v>0</v>
      </c>
      <c r="H704" s="420">
        <v>0</v>
      </c>
      <c r="I704" s="420">
        <v>0</v>
      </c>
      <c r="J704" s="420">
        <v>0</v>
      </c>
      <c r="K704" s="420">
        <v>0</v>
      </c>
      <c r="L704" s="420">
        <v>0</v>
      </c>
    </row>
    <row r="705" spans="1:12">
      <c r="A705" s="418">
        <v>5</v>
      </c>
      <c r="B705" s="419" t="s">
        <v>474</v>
      </c>
      <c r="F705" s="420">
        <v>35804408.770000003</v>
      </c>
      <c r="G705" s="420">
        <v>4654852.93</v>
      </c>
      <c r="H705" s="420">
        <v>40459261.700000003</v>
      </c>
      <c r="I705" s="420">
        <v>40459261.700000003</v>
      </c>
      <c r="J705" s="420">
        <v>40459261.700000003</v>
      </c>
      <c r="K705" s="420">
        <v>40459261.700000003</v>
      </c>
      <c r="L705" s="420">
        <v>0</v>
      </c>
    </row>
    <row r="707" spans="1:12">
      <c r="A707" s="416" t="s">
        <v>477</v>
      </c>
      <c r="B707" s="416" t="s">
        <v>478</v>
      </c>
      <c r="F707" s="417">
        <v>0</v>
      </c>
      <c r="G707" s="417">
        <v>2697289.89</v>
      </c>
      <c r="H707" s="417">
        <v>2697289.89</v>
      </c>
      <c r="I707" s="417">
        <v>2688095.77</v>
      </c>
      <c r="J707" s="424">
        <v>2688095.77</v>
      </c>
      <c r="K707" s="417">
        <v>1022618.69</v>
      </c>
      <c r="L707" s="417">
        <v>9194.1200000000008</v>
      </c>
    </row>
    <row r="708" spans="1:12">
      <c r="A708" s="418">
        <v>1</v>
      </c>
      <c r="B708" s="419" t="s">
        <v>479</v>
      </c>
      <c r="F708" s="420">
        <v>0</v>
      </c>
      <c r="G708" s="420">
        <v>2417865.89</v>
      </c>
      <c r="H708" s="420">
        <v>2417865.89</v>
      </c>
      <c r="I708" s="420">
        <v>2409207.6800000002</v>
      </c>
      <c r="J708" s="420">
        <v>2409207.6800000002</v>
      </c>
      <c r="K708" s="420">
        <v>924638.69</v>
      </c>
      <c r="L708" s="420">
        <v>8658.2099999999991</v>
      </c>
    </row>
    <row r="709" spans="1:12">
      <c r="A709" s="418">
        <v>4</v>
      </c>
      <c r="B709" s="419" t="s">
        <v>482</v>
      </c>
      <c r="F709" s="420">
        <v>0</v>
      </c>
      <c r="G709" s="420">
        <v>97980</v>
      </c>
      <c r="H709" s="420">
        <v>97980</v>
      </c>
      <c r="I709" s="420">
        <v>97980</v>
      </c>
      <c r="J709" s="420">
        <v>97980</v>
      </c>
      <c r="K709" s="420">
        <v>97980</v>
      </c>
      <c r="L709" s="420">
        <v>0</v>
      </c>
    </row>
    <row r="710" spans="1:12">
      <c r="A710" s="418">
        <v>9</v>
      </c>
      <c r="B710" s="419" t="s">
        <v>486</v>
      </c>
      <c r="F710" s="420">
        <v>0</v>
      </c>
      <c r="G710" s="420">
        <v>181444</v>
      </c>
      <c r="H710" s="420">
        <v>181444</v>
      </c>
      <c r="I710" s="420">
        <v>180908.09</v>
      </c>
      <c r="J710" s="420">
        <v>180908.09</v>
      </c>
      <c r="K710" s="420">
        <v>0</v>
      </c>
      <c r="L710" s="420">
        <v>535.91</v>
      </c>
    </row>
    <row r="712" spans="1:12">
      <c r="A712" s="416" t="s">
        <v>487</v>
      </c>
      <c r="B712" s="416" t="s">
        <v>488</v>
      </c>
      <c r="F712" s="417">
        <v>0</v>
      </c>
      <c r="G712" s="417">
        <v>3941.44</v>
      </c>
      <c r="H712" s="417">
        <v>3941.44</v>
      </c>
      <c r="I712" s="417">
        <v>3941.44</v>
      </c>
      <c r="J712" s="424">
        <v>3941.44</v>
      </c>
      <c r="K712" s="417">
        <v>0</v>
      </c>
      <c r="L712" s="417">
        <v>0</v>
      </c>
    </row>
    <row r="713" spans="1:12">
      <c r="A713" s="418">
        <v>1</v>
      </c>
      <c r="B713" s="419" t="s">
        <v>489</v>
      </c>
      <c r="F713" s="420">
        <v>0</v>
      </c>
      <c r="G713" s="420">
        <v>3941.44</v>
      </c>
      <c r="H713" s="420">
        <v>3941.44</v>
      </c>
      <c r="I713" s="420">
        <v>3941.44</v>
      </c>
      <c r="J713" s="420">
        <v>3941.44</v>
      </c>
      <c r="K713" s="420">
        <v>0</v>
      </c>
      <c r="L713" s="420">
        <v>0</v>
      </c>
    </row>
    <row r="715" spans="1:12">
      <c r="E715" s="413" t="s">
        <v>1026</v>
      </c>
      <c r="F715" s="424">
        <v>486609275.51999998</v>
      </c>
      <c r="G715" s="424">
        <v>80737320.950000003</v>
      </c>
      <c r="H715" s="424">
        <v>567346596.47000003</v>
      </c>
      <c r="I715" s="424">
        <v>567328684.37</v>
      </c>
      <c r="J715" s="424">
        <v>567328684.37</v>
      </c>
      <c r="K715" s="424">
        <v>563274515.13</v>
      </c>
      <c r="L715" s="424">
        <v>17912.099999999999</v>
      </c>
    </row>
    <row r="717" spans="1:12">
      <c r="A717" s="431" t="s">
        <v>572</v>
      </c>
      <c r="B717" s="431" t="s">
        <v>573</v>
      </c>
    </row>
    <row r="719" spans="1:12">
      <c r="A719" s="416" t="s">
        <v>438</v>
      </c>
      <c r="B719" s="416" t="s">
        <v>439</v>
      </c>
      <c r="F719" s="417">
        <v>35903022.259999998</v>
      </c>
      <c r="G719" s="417">
        <v>2885793.75</v>
      </c>
      <c r="H719" s="417">
        <v>38788816.009999998</v>
      </c>
      <c r="I719" s="417">
        <v>38788816.009999998</v>
      </c>
      <c r="J719" s="424">
        <v>38788816.009999998</v>
      </c>
      <c r="K719" s="417">
        <v>38788816.009999998</v>
      </c>
      <c r="L719" s="417">
        <v>0</v>
      </c>
    </row>
    <row r="720" spans="1:12">
      <c r="A720" s="418">
        <v>1</v>
      </c>
      <c r="B720" s="419" t="s">
        <v>440</v>
      </c>
      <c r="F720" s="420">
        <v>13082168.869999999</v>
      </c>
      <c r="G720" s="420">
        <v>598494.53</v>
      </c>
      <c r="H720" s="420">
        <v>13680663.4</v>
      </c>
      <c r="I720" s="420">
        <v>13680663.4</v>
      </c>
      <c r="J720" s="420">
        <v>13680663.4</v>
      </c>
      <c r="K720" s="420">
        <v>13680663.4</v>
      </c>
      <c r="L720" s="420">
        <v>0</v>
      </c>
    </row>
    <row r="721" spans="1:12">
      <c r="A721" s="418">
        <v>2</v>
      </c>
      <c r="B721" s="419" t="s">
        <v>441</v>
      </c>
      <c r="F721" s="420">
        <v>3599580.12</v>
      </c>
      <c r="G721" s="420">
        <v>14979.35</v>
      </c>
      <c r="H721" s="420">
        <v>3614559.47</v>
      </c>
      <c r="I721" s="420">
        <v>3614559.47</v>
      </c>
      <c r="J721" s="420">
        <v>3614559.47</v>
      </c>
      <c r="K721" s="420">
        <v>3614559.47</v>
      </c>
      <c r="L721" s="420">
        <v>0</v>
      </c>
    </row>
    <row r="722" spans="1:12">
      <c r="A722" s="418">
        <v>3</v>
      </c>
      <c r="B722" s="419" t="s">
        <v>442</v>
      </c>
      <c r="F722" s="420">
        <v>4106775.05</v>
      </c>
      <c r="G722" s="420">
        <v>221455.2</v>
      </c>
      <c r="H722" s="420">
        <v>4328230.25</v>
      </c>
      <c r="I722" s="420">
        <v>4328230.25</v>
      </c>
      <c r="J722" s="420">
        <v>4328230.25</v>
      </c>
      <c r="K722" s="420">
        <v>4328230.25</v>
      </c>
      <c r="L722" s="420">
        <v>0</v>
      </c>
    </row>
    <row r="723" spans="1:12">
      <c r="A723" s="418">
        <v>4</v>
      </c>
      <c r="B723" s="419" t="s">
        <v>443</v>
      </c>
      <c r="F723" s="420">
        <v>2020666</v>
      </c>
      <c r="G723" s="420">
        <v>504839.64</v>
      </c>
      <c r="H723" s="420">
        <v>2525505.64</v>
      </c>
      <c r="I723" s="420">
        <v>2525505.64</v>
      </c>
      <c r="J723" s="420">
        <v>2525505.64</v>
      </c>
      <c r="K723" s="420">
        <v>2525505.64</v>
      </c>
      <c r="L723" s="420">
        <v>0</v>
      </c>
    </row>
    <row r="724" spans="1:12">
      <c r="A724" s="418">
        <v>5</v>
      </c>
      <c r="B724" s="419" t="s">
        <v>444</v>
      </c>
      <c r="F724" s="420">
        <v>12273592.220000001</v>
      </c>
      <c r="G724" s="420">
        <v>1565676.03</v>
      </c>
      <c r="H724" s="420">
        <v>13839268.25</v>
      </c>
      <c r="I724" s="420">
        <v>13839268.25</v>
      </c>
      <c r="J724" s="420">
        <v>13839268.25</v>
      </c>
      <c r="K724" s="420">
        <v>13839268.25</v>
      </c>
      <c r="L724" s="420">
        <v>0</v>
      </c>
    </row>
    <row r="725" spans="1:12">
      <c r="A725" s="418">
        <v>6</v>
      </c>
      <c r="B725" s="419" t="s">
        <v>445</v>
      </c>
      <c r="F725" s="420">
        <v>525820</v>
      </c>
      <c r="G725" s="420">
        <v>-14678.5</v>
      </c>
      <c r="H725" s="420">
        <v>511141.5</v>
      </c>
      <c r="I725" s="420">
        <v>511141.5</v>
      </c>
      <c r="J725" s="420">
        <v>511141.5</v>
      </c>
      <c r="K725" s="420">
        <v>511141.5</v>
      </c>
      <c r="L725" s="420">
        <v>0</v>
      </c>
    </row>
    <row r="726" spans="1:12">
      <c r="A726" s="418">
        <v>7</v>
      </c>
      <c r="B726" s="419" t="s">
        <v>446</v>
      </c>
      <c r="F726" s="420">
        <v>294420</v>
      </c>
      <c r="G726" s="420">
        <v>-4972.5</v>
      </c>
      <c r="H726" s="420">
        <v>289447.5</v>
      </c>
      <c r="I726" s="420">
        <v>289447.5</v>
      </c>
      <c r="J726" s="420">
        <v>289447.5</v>
      </c>
      <c r="K726" s="420">
        <v>289447.5</v>
      </c>
      <c r="L726" s="420">
        <v>0</v>
      </c>
    </row>
    <row r="728" spans="1:12">
      <c r="A728" s="416" t="s">
        <v>435</v>
      </c>
      <c r="B728" s="416" t="s">
        <v>447</v>
      </c>
      <c r="F728" s="417">
        <v>810837</v>
      </c>
      <c r="G728" s="417">
        <v>1303772.97</v>
      </c>
      <c r="H728" s="417">
        <v>2114609.9700000002</v>
      </c>
      <c r="I728" s="417">
        <v>2067064.97</v>
      </c>
      <c r="J728" s="424">
        <v>2067064.97</v>
      </c>
      <c r="K728" s="417">
        <v>2067064.97</v>
      </c>
      <c r="L728" s="417">
        <v>47545</v>
      </c>
    </row>
    <row r="729" spans="1:12">
      <c r="A729" s="418">
        <v>1</v>
      </c>
      <c r="B729" s="419" t="s">
        <v>448</v>
      </c>
      <c r="F729" s="420">
        <v>434880</v>
      </c>
      <c r="G729" s="420">
        <v>784677.27</v>
      </c>
      <c r="H729" s="420">
        <v>1219557.27</v>
      </c>
      <c r="I729" s="420">
        <v>1205407.27</v>
      </c>
      <c r="J729" s="420">
        <v>1205407.27</v>
      </c>
      <c r="K729" s="420">
        <v>1205407.27</v>
      </c>
      <c r="L729" s="420">
        <v>14150</v>
      </c>
    </row>
    <row r="730" spans="1:12">
      <c r="A730" s="418">
        <v>3</v>
      </c>
      <c r="B730" s="419" t="s">
        <v>450</v>
      </c>
      <c r="F730" s="420">
        <v>0</v>
      </c>
      <c r="G730" s="420">
        <v>0</v>
      </c>
      <c r="H730" s="420">
        <v>0</v>
      </c>
      <c r="I730" s="420">
        <v>0</v>
      </c>
      <c r="J730" s="420">
        <v>0</v>
      </c>
      <c r="K730" s="420">
        <v>0</v>
      </c>
      <c r="L730" s="420">
        <v>0</v>
      </c>
    </row>
    <row r="731" spans="1:12">
      <c r="A731" s="418">
        <v>4</v>
      </c>
      <c r="B731" s="419" t="s">
        <v>451</v>
      </c>
      <c r="F731" s="420">
        <v>6000</v>
      </c>
      <c r="G731" s="420">
        <v>96943.41</v>
      </c>
      <c r="H731" s="420">
        <v>102943.41</v>
      </c>
      <c r="I731" s="420">
        <v>95413.41</v>
      </c>
      <c r="J731" s="420">
        <v>95413.41</v>
      </c>
      <c r="K731" s="420">
        <v>95413.41</v>
      </c>
      <c r="L731" s="420">
        <v>7530</v>
      </c>
    </row>
    <row r="732" spans="1:12">
      <c r="A732" s="418">
        <v>5</v>
      </c>
      <c r="B732" s="419" t="s">
        <v>452</v>
      </c>
      <c r="F732" s="420">
        <v>6500</v>
      </c>
      <c r="G732" s="420">
        <v>-1165.57</v>
      </c>
      <c r="H732" s="420">
        <v>5334.43</v>
      </c>
      <c r="I732" s="420">
        <v>5334.43</v>
      </c>
      <c r="J732" s="420">
        <v>5334.43</v>
      </c>
      <c r="K732" s="420">
        <v>5334.43</v>
      </c>
      <c r="L732" s="420">
        <v>0</v>
      </c>
    </row>
    <row r="733" spans="1:12">
      <c r="A733" s="418">
        <v>6</v>
      </c>
      <c r="B733" s="419" t="s">
        <v>453</v>
      </c>
      <c r="F733" s="420">
        <v>265657</v>
      </c>
      <c r="G733" s="420">
        <v>-73335.199999999997</v>
      </c>
      <c r="H733" s="420">
        <v>192321.8</v>
      </c>
      <c r="I733" s="420">
        <v>192321.8</v>
      </c>
      <c r="J733" s="420">
        <v>192321.8</v>
      </c>
      <c r="K733" s="420">
        <v>192321.8</v>
      </c>
      <c r="L733" s="420">
        <v>0</v>
      </c>
    </row>
    <row r="734" spans="1:12">
      <c r="A734" s="418">
        <v>7</v>
      </c>
      <c r="B734" s="419" t="s">
        <v>454</v>
      </c>
      <c r="F734" s="420">
        <v>0</v>
      </c>
      <c r="G734" s="420">
        <v>365867.48</v>
      </c>
      <c r="H734" s="420">
        <v>365867.48</v>
      </c>
      <c r="I734" s="420">
        <v>365867.48</v>
      </c>
      <c r="J734" s="420">
        <v>365867.48</v>
      </c>
      <c r="K734" s="420">
        <v>365867.48</v>
      </c>
      <c r="L734" s="420">
        <v>0</v>
      </c>
    </row>
    <row r="735" spans="1:12">
      <c r="A735" s="418">
        <v>9</v>
      </c>
      <c r="B735" s="419" t="s">
        <v>456</v>
      </c>
      <c r="F735" s="420">
        <v>97800</v>
      </c>
      <c r="G735" s="420">
        <v>130785.58</v>
      </c>
      <c r="H735" s="420">
        <v>228585.58</v>
      </c>
      <c r="I735" s="420">
        <v>202720.58</v>
      </c>
      <c r="J735" s="420">
        <v>202720.58</v>
      </c>
      <c r="K735" s="420">
        <v>202720.58</v>
      </c>
      <c r="L735" s="420">
        <v>25865</v>
      </c>
    </row>
    <row r="737" spans="1:12">
      <c r="A737" s="416" t="s">
        <v>457</v>
      </c>
      <c r="B737" s="416" t="s">
        <v>458</v>
      </c>
      <c r="F737" s="417">
        <v>4487335.84</v>
      </c>
      <c r="G737" s="417">
        <v>51349107.649999999</v>
      </c>
      <c r="H737" s="417">
        <v>55836443.490000002</v>
      </c>
      <c r="I737" s="417">
        <v>55833993.490000002</v>
      </c>
      <c r="J737" s="424">
        <v>55833993.490000002</v>
      </c>
      <c r="K737" s="417">
        <v>55833993.490000002</v>
      </c>
      <c r="L737" s="417">
        <v>2450</v>
      </c>
    </row>
    <row r="738" spans="1:12">
      <c r="A738" s="418">
        <v>1</v>
      </c>
      <c r="B738" s="419" t="s">
        <v>459</v>
      </c>
      <c r="F738" s="420">
        <v>297032</v>
      </c>
      <c r="G738" s="420">
        <v>24381.69</v>
      </c>
      <c r="H738" s="420">
        <v>321413.69</v>
      </c>
      <c r="I738" s="420">
        <v>321413.69</v>
      </c>
      <c r="J738" s="420">
        <v>321413.69</v>
      </c>
      <c r="K738" s="420">
        <v>321413.69</v>
      </c>
      <c r="L738" s="420">
        <v>0</v>
      </c>
    </row>
    <row r="739" spans="1:12">
      <c r="A739" s="418">
        <v>2</v>
      </c>
      <c r="B739" s="419" t="s">
        <v>460</v>
      </c>
      <c r="F739" s="420">
        <v>1752000</v>
      </c>
      <c r="G739" s="420">
        <v>29625.919999999998</v>
      </c>
      <c r="H739" s="420">
        <v>1781625.92</v>
      </c>
      <c r="I739" s="420">
        <v>1781625.92</v>
      </c>
      <c r="J739" s="420">
        <v>1781625.92</v>
      </c>
      <c r="K739" s="420">
        <v>1781625.92</v>
      </c>
      <c r="L739" s="420">
        <v>0</v>
      </c>
    </row>
    <row r="740" spans="1:12">
      <c r="A740" s="418">
        <v>3</v>
      </c>
      <c r="B740" s="419" t="s">
        <v>461</v>
      </c>
      <c r="F740" s="420">
        <v>996009.52</v>
      </c>
      <c r="G740" s="420">
        <v>51358434.219999999</v>
      </c>
      <c r="H740" s="420">
        <v>52354443.740000002</v>
      </c>
      <c r="I740" s="420">
        <v>52354443.740000002</v>
      </c>
      <c r="J740" s="420">
        <v>52354443.740000002</v>
      </c>
      <c r="K740" s="420">
        <v>52354443.740000002</v>
      </c>
      <c r="L740" s="420">
        <v>0</v>
      </c>
    </row>
    <row r="741" spans="1:12">
      <c r="A741" s="418">
        <v>4</v>
      </c>
      <c r="B741" s="419" t="s">
        <v>462</v>
      </c>
      <c r="F741" s="420">
        <v>23615.89</v>
      </c>
      <c r="G741" s="420">
        <v>22272.67</v>
      </c>
      <c r="H741" s="420">
        <v>45888.56</v>
      </c>
      <c r="I741" s="420">
        <v>45888.56</v>
      </c>
      <c r="J741" s="420">
        <v>45888.56</v>
      </c>
      <c r="K741" s="420">
        <v>45888.56</v>
      </c>
      <c r="L741" s="420">
        <v>0</v>
      </c>
    </row>
    <row r="742" spans="1:12">
      <c r="A742" s="418">
        <v>5</v>
      </c>
      <c r="B742" s="419" t="s">
        <v>463</v>
      </c>
      <c r="F742" s="420">
        <v>55784</v>
      </c>
      <c r="G742" s="420">
        <v>54010.83</v>
      </c>
      <c r="H742" s="420">
        <v>109794.83</v>
      </c>
      <c r="I742" s="420">
        <v>107344.83</v>
      </c>
      <c r="J742" s="420">
        <v>107344.83</v>
      </c>
      <c r="K742" s="420">
        <v>107344.83</v>
      </c>
      <c r="L742" s="420">
        <v>2450</v>
      </c>
    </row>
    <row r="743" spans="1:12">
      <c r="A743" s="418">
        <v>6</v>
      </c>
      <c r="B743" s="419" t="s">
        <v>464</v>
      </c>
      <c r="F743" s="420">
        <v>28000</v>
      </c>
      <c r="G743" s="420">
        <v>22424.49</v>
      </c>
      <c r="H743" s="420">
        <v>50424.49</v>
      </c>
      <c r="I743" s="420">
        <v>50424.49</v>
      </c>
      <c r="J743" s="420">
        <v>50424.49</v>
      </c>
      <c r="K743" s="420">
        <v>50424.49</v>
      </c>
      <c r="L743" s="420">
        <v>0</v>
      </c>
    </row>
    <row r="744" spans="1:12">
      <c r="A744" s="418">
        <v>7</v>
      </c>
      <c r="B744" s="419" t="s">
        <v>465</v>
      </c>
      <c r="F744" s="420">
        <v>352794.64</v>
      </c>
      <c r="G744" s="420">
        <v>131223.95000000001</v>
      </c>
      <c r="H744" s="420">
        <v>484018.59</v>
      </c>
      <c r="I744" s="420">
        <v>484018.59</v>
      </c>
      <c r="J744" s="420">
        <v>484018.59</v>
      </c>
      <c r="K744" s="420">
        <v>484018.59</v>
      </c>
      <c r="L744" s="420">
        <v>0</v>
      </c>
    </row>
    <row r="745" spans="1:12">
      <c r="A745" s="418">
        <v>8</v>
      </c>
      <c r="B745" s="419" t="s">
        <v>466</v>
      </c>
      <c r="F745" s="420">
        <v>15000</v>
      </c>
      <c r="G745" s="420">
        <v>110319.67</v>
      </c>
      <c r="H745" s="420">
        <v>125319.67</v>
      </c>
      <c r="I745" s="420">
        <v>125319.67</v>
      </c>
      <c r="J745" s="420">
        <v>125319.67</v>
      </c>
      <c r="K745" s="420">
        <v>125319.67</v>
      </c>
      <c r="L745" s="420">
        <v>0</v>
      </c>
    </row>
    <row r="746" spans="1:12">
      <c r="A746" s="418">
        <v>9</v>
      </c>
      <c r="B746" s="419" t="s">
        <v>467</v>
      </c>
      <c r="F746" s="420">
        <v>967099.79</v>
      </c>
      <c r="G746" s="420">
        <v>-403585.79</v>
      </c>
      <c r="H746" s="420">
        <v>563514</v>
      </c>
      <c r="I746" s="420">
        <v>563514</v>
      </c>
      <c r="J746" s="420">
        <v>563514</v>
      </c>
      <c r="K746" s="420">
        <v>563514</v>
      </c>
      <c r="L746" s="420">
        <v>0</v>
      </c>
    </row>
    <row r="748" spans="1:12">
      <c r="A748" s="416" t="s">
        <v>468</v>
      </c>
      <c r="B748" s="416" t="s">
        <v>469</v>
      </c>
      <c r="F748" s="417">
        <v>2135298</v>
      </c>
      <c r="G748" s="417">
        <v>301251.95</v>
      </c>
      <c r="H748" s="417">
        <v>2436549.9500000002</v>
      </c>
      <c r="I748" s="417">
        <v>2436549.9500000002</v>
      </c>
      <c r="J748" s="424">
        <v>2436549.9500000002</v>
      </c>
      <c r="K748" s="417">
        <v>2436549.9500000002</v>
      </c>
      <c r="L748" s="417">
        <v>0</v>
      </c>
    </row>
    <row r="749" spans="1:12">
      <c r="A749" s="418">
        <v>5</v>
      </c>
      <c r="B749" s="419" t="s">
        <v>474</v>
      </c>
      <c r="F749" s="420">
        <v>2135298</v>
      </c>
      <c r="G749" s="420">
        <v>301251.95</v>
      </c>
      <c r="H749" s="420">
        <v>2436549.9500000002</v>
      </c>
      <c r="I749" s="420">
        <v>2436549.9500000002</v>
      </c>
      <c r="J749" s="420">
        <v>2436549.9500000002</v>
      </c>
      <c r="K749" s="420">
        <v>2436549.9500000002</v>
      </c>
      <c r="L749" s="420">
        <v>0</v>
      </c>
    </row>
    <row r="751" spans="1:12">
      <c r="A751" s="416" t="s">
        <v>477</v>
      </c>
      <c r="B751" s="416" t="s">
        <v>478</v>
      </c>
      <c r="F751" s="417">
        <v>0</v>
      </c>
      <c r="G751" s="417">
        <v>151889.20000000001</v>
      </c>
      <c r="H751" s="417">
        <v>151889.20000000001</v>
      </c>
      <c r="I751" s="417">
        <v>151889.20000000001</v>
      </c>
      <c r="J751" s="424">
        <v>151889.20000000001</v>
      </c>
      <c r="K751" s="417">
        <v>151889.20000000001</v>
      </c>
      <c r="L751" s="417">
        <v>0</v>
      </c>
    </row>
    <row r="752" spans="1:12">
      <c r="A752" s="418">
        <v>1</v>
      </c>
      <c r="B752" s="419" t="s">
        <v>479</v>
      </c>
      <c r="F752" s="420">
        <v>0</v>
      </c>
      <c r="G752" s="420">
        <v>151889.20000000001</v>
      </c>
      <c r="H752" s="420">
        <v>151889.20000000001</v>
      </c>
      <c r="I752" s="420">
        <v>151889.20000000001</v>
      </c>
      <c r="J752" s="420">
        <v>151889.20000000001</v>
      </c>
      <c r="K752" s="420">
        <v>151889.20000000001</v>
      </c>
      <c r="L752" s="420">
        <v>0</v>
      </c>
    </row>
    <row r="754" spans="1:12">
      <c r="E754" s="413" t="s">
        <v>1026</v>
      </c>
      <c r="F754" s="424">
        <v>43336493.100000001</v>
      </c>
      <c r="G754" s="424">
        <v>55991815.520000003</v>
      </c>
      <c r="H754" s="424">
        <v>99328308.620000005</v>
      </c>
      <c r="I754" s="424">
        <v>99278313.620000005</v>
      </c>
      <c r="J754" s="424">
        <v>99278313.620000005</v>
      </c>
      <c r="K754" s="424">
        <v>99278313.620000005</v>
      </c>
      <c r="L754" s="424">
        <v>49995</v>
      </c>
    </row>
    <row r="756" spans="1:12">
      <c r="A756" s="431" t="s">
        <v>574</v>
      </c>
      <c r="B756" s="431" t="s">
        <v>575</v>
      </c>
    </row>
    <row r="758" spans="1:12">
      <c r="A758" s="416" t="s">
        <v>438</v>
      </c>
      <c r="B758" s="416" t="s">
        <v>439</v>
      </c>
      <c r="F758" s="417">
        <v>43662594.57</v>
      </c>
      <c r="G758" s="417">
        <v>5367591.92</v>
      </c>
      <c r="H758" s="417">
        <v>49030186.490000002</v>
      </c>
      <c r="I758" s="417">
        <v>49030186.490000002</v>
      </c>
      <c r="J758" s="424">
        <v>49030186.490000002</v>
      </c>
      <c r="K758" s="417">
        <v>49024682.990000002</v>
      </c>
      <c r="L758" s="417">
        <v>0</v>
      </c>
    </row>
    <row r="759" spans="1:12">
      <c r="A759" s="418">
        <v>1</v>
      </c>
      <c r="B759" s="419" t="s">
        <v>440</v>
      </c>
      <c r="F759" s="420">
        <v>19508425.600000001</v>
      </c>
      <c r="G759" s="420">
        <v>1317497.45</v>
      </c>
      <c r="H759" s="420">
        <v>20825923.050000001</v>
      </c>
      <c r="I759" s="420">
        <v>20825923.050000001</v>
      </c>
      <c r="J759" s="420">
        <v>20825923.050000001</v>
      </c>
      <c r="K759" s="420">
        <v>20825923.050000001</v>
      </c>
      <c r="L759" s="420">
        <v>0</v>
      </c>
    </row>
    <row r="760" spans="1:12">
      <c r="A760" s="418">
        <v>2</v>
      </c>
      <c r="B760" s="419" t="s">
        <v>441</v>
      </c>
      <c r="F760" s="420">
        <v>1702621</v>
      </c>
      <c r="G760" s="420">
        <v>-151583.29999999999</v>
      </c>
      <c r="H760" s="420">
        <v>1551037.7</v>
      </c>
      <c r="I760" s="420">
        <v>1551037.7</v>
      </c>
      <c r="J760" s="420">
        <v>1551037.7</v>
      </c>
      <c r="K760" s="420">
        <v>1550735.2</v>
      </c>
      <c r="L760" s="420">
        <v>0</v>
      </c>
    </row>
    <row r="761" spans="1:12">
      <c r="A761" s="418">
        <v>3</v>
      </c>
      <c r="B761" s="419" t="s">
        <v>442</v>
      </c>
      <c r="F761" s="420">
        <v>5591992.7999999998</v>
      </c>
      <c r="G761" s="420">
        <v>1315013.95</v>
      </c>
      <c r="H761" s="420">
        <v>6907006.75</v>
      </c>
      <c r="I761" s="420">
        <v>6907006.75</v>
      </c>
      <c r="J761" s="420">
        <v>6907006.75</v>
      </c>
      <c r="K761" s="420">
        <v>6901805.75</v>
      </c>
      <c r="L761" s="420">
        <v>0</v>
      </c>
    </row>
    <row r="762" spans="1:12">
      <c r="A762" s="418">
        <v>4</v>
      </c>
      <c r="B762" s="419" t="s">
        <v>443</v>
      </c>
      <c r="F762" s="420">
        <v>2191140</v>
      </c>
      <c r="G762" s="420">
        <v>588510.49</v>
      </c>
      <c r="H762" s="420">
        <v>2779650.49</v>
      </c>
      <c r="I762" s="420">
        <v>2779650.49</v>
      </c>
      <c r="J762" s="420">
        <v>2779650.49</v>
      </c>
      <c r="K762" s="420">
        <v>2779650.49</v>
      </c>
      <c r="L762" s="420">
        <v>0</v>
      </c>
    </row>
    <row r="763" spans="1:12">
      <c r="A763" s="418">
        <v>5</v>
      </c>
      <c r="B763" s="419" t="s">
        <v>444</v>
      </c>
      <c r="F763" s="420">
        <v>13831789.17</v>
      </c>
      <c r="G763" s="420">
        <v>2236657.33</v>
      </c>
      <c r="H763" s="420">
        <v>16068446.5</v>
      </c>
      <c r="I763" s="420">
        <v>16068446.5</v>
      </c>
      <c r="J763" s="420">
        <v>16068446.5</v>
      </c>
      <c r="K763" s="420">
        <v>16068446.5</v>
      </c>
      <c r="L763" s="420">
        <v>0</v>
      </c>
    </row>
    <row r="764" spans="1:12">
      <c r="A764" s="418">
        <v>6</v>
      </c>
      <c r="B764" s="419" t="s">
        <v>445</v>
      </c>
      <c r="F764" s="420">
        <v>616546</v>
      </c>
      <c r="G764" s="420">
        <v>82176.5</v>
      </c>
      <c r="H764" s="420">
        <v>698722.5</v>
      </c>
      <c r="I764" s="420">
        <v>698722.5</v>
      </c>
      <c r="J764" s="420">
        <v>698722.5</v>
      </c>
      <c r="K764" s="420">
        <v>698722.5</v>
      </c>
      <c r="L764" s="420">
        <v>0</v>
      </c>
    </row>
    <row r="765" spans="1:12">
      <c r="A765" s="418">
        <v>7</v>
      </c>
      <c r="B765" s="419" t="s">
        <v>446</v>
      </c>
      <c r="F765" s="420">
        <v>220080</v>
      </c>
      <c r="G765" s="420">
        <v>-20680.5</v>
      </c>
      <c r="H765" s="420">
        <v>199399.5</v>
      </c>
      <c r="I765" s="420">
        <v>199399.5</v>
      </c>
      <c r="J765" s="420">
        <v>199399.5</v>
      </c>
      <c r="K765" s="420">
        <v>199399.5</v>
      </c>
      <c r="L765" s="420">
        <v>0</v>
      </c>
    </row>
    <row r="767" spans="1:12">
      <c r="A767" s="416" t="s">
        <v>435</v>
      </c>
      <c r="B767" s="416" t="s">
        <v>447</v>
      </c>
      <c r="F767" s="417">
        <v>1944933.3</v>
      </c>
      <c r="G767" s="417">
        <v>263089.14999999991</v>
      </c>
      <c r="H767" s="417">
        <v>2208022.4500000002</v>
      </c>
      <c r="I767" s="417">
        <v>2208022.44</v>
      </c>
      <c r="J767" s="424">
        <v>2208022.44</v>
      </c>
      <c r="K767" s="417">
        <v>2208022.44</v>
      </c>
      <c r="L767" s="417">
        <v>0.01</v>
      </c>
    </row>
    <row r="768" spans="1:12">
      <c r="A768" s="418">
        <v>1</v>
      </c>
      <c r="B768" s="419" t="s">
        <v>448</v>
      </c>
      <c r="F768" s="420">
        <v>908572</v>
      </c>
      <c r="G768" s="420">
        <v>-201220.98</v>
      </c>
      <c r="H768" s="420">
        <v>707351.02</v>
      </c>
      <c r="I768" s="420">
        <v>707351.01</v>
      </c>
      <c r="J768" s="420">
        <v>707351.01</v>
      </c>
      <c r="K768" s="420">
        <v>707351.01</v>
      </c>
      <c r="L768" s="420">
        <v>0.01</v>
      </c>
    </row>
    <row r="769" spans="1:12">
      <c r="A769" s="418">
        <v>4</v>
      </c>
      <c r="B769" s="419" t="s">
        <v>451</v>
      </c>
      <c r="F769" s="420">
        <v>50000</v>
      </c>
      <c r="G769" s="420">
        <v>-10722.82</v>
      </c>
      <c r="H769" s="420">
        <v>39277.18</v>
      </c>
      <c r="I769" s="420">
        <v>39277.18</v>
      </c>
      <c r="J769" s="420">
        <v>39277.18</v>
      </c>
      <c r="K769" s="420">
        <v>39277.18</v>
      </c>
      <c r="L769" s="420">
        <v>0</v>
      </c>
    </row>
    <row r="770" spans="1:12">
      <c r="A770" s="418">
        <v>5</v>
      </c>
      <c r="B770" s="419" t="s">
        <v>452</v>
      </c>
      <c r="F770" s="420">
        <v>0</v>
      </c>
      <c r="G770" s="420">
        <v>4682.71</v>
      </c>
      <c r="H770" s="420">
        <v>4682.71</v>
      </c>
      <c r="I770" s="420">
        <v>4682.71</v>
      </c>
      <c r="J770" s="420">
        <v>4682.71</v>
      </c>
      <c r="K770" s="420">
        <v>4682.71</v>
      </c>
      <c r="L770" s="420">
        <v>0</v>
      </c>
    </row>
    <row r="771" spans="1:12">
      <c r="A771" s="418">
        <v>6</v>
      </c>
      <c r="B771" s="419" t="s">
        <v>453</v>
      </c>
      <c r="F771" s="420">
        <v>617458.9</v>
      </c>
      <c r="G771" s="420">
        <v>-37573.269999999997</v>
      </c>
      <c r="H771" s="420">
        <v>579885.63</v>
      </c>
      <c r="I771" s="420">
        <v>579885.63</v>
      </c>
      <c r="J771" s="420">
        <v>579885.63</v>
      </c>
      <c r="K771" s="420">
        <v>579885.63</v>
      </c>
      <c r="L771" s="420">
        <v>0</v>
      </c>
    </row>
    <row r="772" spans="1:12">
      <c r="A772" s="418">
        <v>7</v>
      </c>
      <c r="B772" s="419" t="s">
        <v>454</v>
      </c>
      <c r="F772" s="420">
        <v>191580</v>
      </c>
      <c r="G772" s="420">
        <v>561815.6399999999</v>
      </c>
      <c r="H772" s="420">
        <v>753395.64</v>
      </c>
      <c r="I772" s="420">
        <v>753395.64</v>
      </c>
      <c r="J772" s="420">
        <v>753395.64</v>
      </c>
      <c r="K772" s="420">
        <v>753395.64</v>
      </c>
      <c r="L772" s="420">
        <v>0</v>
      </c>
    </row>
    <row r="773" spans="1:12">
      <c r="A773" s="418">
        <v>9</v>
      </c>
      <c r="B773" s="419" t="s">
        <v>456</v>
      </c>
      <c r="F773" s="420">
        <v>177322.4</v>
      </c>
      <c r="G773" s="420">
        <v>-53892.13</v>
      </c>
      <c r="H773" s="420">
        <v>123430.27</v>
      </c>
      <c r="I773" s="420">
        <v>123430.27</v>
      </c>
      <c r="J773" s="420">
        <v>123430.27</v>
      </c>
      <c r="K773" s="420">
        <v>123430.27</v>
      </c>
      <c r="L773" s="420">
        <v>0</v>
      </c>
    </row>
    <row r="775" spans="1:12">
      <c r="A775" s="416" t="s">
        <v>457</v>
      </c>
      <c r="B775" s="416" t="s">
        <v>458</v>
      </c>
      <c r="F775" s="417">
        <v>226303661.65000001</v>
      </c>
      <c r="G775" s="417">
        <v>-3782706.8900000006</v>
      </c>
      <c r="H775" s="417">
        <v>222520954.75999999</v>
      </c>
      <c r="I775" s="417">
        <v>222520954.75</v>
      </c>
      <c r="J775" s="424">
        <v>222520954.75</v>
      </c>
      <c r="K775" s="417">
        <v>222520954.75</v>
      </c>
      <c r="L775" s="417">
        <v>0.01</v>
      </c>
    </row>
    <row r="776" spans="1:12">
      <c r="A776" s="418">
        <v>1</v>
      </c>
      <c r="B776" s="419" t="s">
        <v>459</v>
      </c>
      <c r="F776" s="420">
        <v>57776</v>
      </c>
      <c r="G776" s="420">
        <v>-4964.1499999999996</v>
      </c>
      <c r="H776" s="420">
        <v>52811.85</v>
      </c>
      <c r="I776" s="420">
        <v>52811.85</v>
      </c>
      <c r="J776" s="420">
        <v>52811.85</v>
      </c>
      <c r="K776" s="420">
        <v>52811.85</v>
      </c>
      <c r="L776" s="420">
        <v>0</v>
      </c>
    </row>
    <row r="777" spans="1:12">
      <c r="A777" s="418">
        <v>2</v>
      </c>
      <c r="B777" s="419" t="s">
        <v>460</v>
      </c>
      <c r="F777" s="420">
        <v>726200</v>
      </c>
      <c r="G777" s="420">
        <v>-408594.21</v>
      </c>
      <c r="H777" s="420">
        <v>317605.78999999998</v>
      </c>
      <c r="I777" s="420">
        <v>317605.78999999998</v>
      </c>
      <c r="J777" s="420">
        <v>317605.78999999998</v>
      </c>
      <c r="K777" s="420">
        <v>317605.78999999998</v>
      </c>
      <c r="L777" s="420">
        <v>0</v>
      </c>
    </row>
    <row r="778" spans="1:12">
      <c r="A778" s="418">
        <v>3</v>
      </c>
      <c r="B778" s="419" t="s">
        <v>461</v>
      </c>
      <c r="F778" s="420">
        <v>200000</v>
      </c>
      <c r="G778" s="420">
        <v>-200000</v>
      </c>
      <c r="H778" s="420">
        <v>0</v>
      </c>
      <c r="I778" s="420">
        <v>0</v>
      </c>
      <c r="J778" s="420">
        <v>0</v>
      </c>
      <c r="K778" s="420">
        <v>0</v>
      </c>
      <c r="L778" s="420">
        <v>0</v>
      </c>
    </row>
    <row r="779" spans="1:12">
      <c r="A779" s="418">
        <v>4</v>
      </c>
      <c r="B779" s="419" t="s">
        <v>462</v>
      </c>
      <c r="F779" s="420">
        <v>130800</v>
      </c>
      <c r="G779" s="420">
        <v>-29450.81</v>
      </c>
      <c r="H779" s="420">
        <v>101349.19</v>
      </c>
      <c r="I779" s="420">
        <v>101349.19</v>
      </c>
      <c r="J779" s="420">
        <v>101349.19</v>
      </c>
      <c r="K779" s="420">
        <v>101349.19</v>
      </c>
      <c r="L779" s="420">
        <v>0</v>
      </c>
    </row>
    <row r="780" spans="1:12">
      <c r="A780" s="418">
        <v>5</v>
      </c>
      <c r="B780" s="419" t="s">
        <v>463</v>
      </c>
      <c r="F780" s="420">
        <v>109100</v>
      </c>
      <c r="G780" s="420">
        <v>-26004.53</v>
      </c>
      <c r="H780" s="420">
        <v>83095.47</v>
      </c>
      <c r="I780" s="420">
        <v>83095.47</v>
      </c>
      <c r="J780" s="420">
        <v>83095.47</v>
      </c>
      <c r="K780" s="420">
        <v>83095.47</v>
      </c>
      <c r="L780" s="420">
        <v>0</v>
      </c>
    </row>
    <row r="781" spans="1:12">
      <c r="A781" s="418">
        <v>6</v>
      </c>
      <c r="B781" s="419" t="s">
        <v>464</v>
      </c>
      <c r="F781" s="420">
        <v>219612500.65000001</v>
      </c>
      <c r="G781" s="420">
        <v>-4888128.919999999</v>
      </c>
      <c r="H781" s="420">
        <v>214724371.72999999</v>
      </c>
      <c r="I781" s="420">
        <v>214724371.72999999</v>
      </c>
      <c r="J781" s="420">
        <v>214724371.72999999</v>
      </c>
      <c r="K781" s="420">
        <v>214724371.72999999</v>
      </c>
      <c r="L781" s="420">
        <v>0</v>
      </c>
    </row>
    <row r="782" spans="1:12">
      <c r="A782" s="418">
        <v>7</v>
      </c>
      <c r="B782" s="419" t="s">
        <v>465</v>
      </c>
      <c r="F782" s="420">
        <v>779400</v>
      </c>
      <c r="G782" s="420">
        <v>-49927.509999999987</v>
      </c>
      <c r="H782" s="420">
        <v>729472.49</v>
      </c>
      <c r="I782" s="420">
        <v>729472.49</v>
      </c>
      <c r="J782" s="420">
        <v>729472.49</v>
      </c>
      <c r="K782" s="420">
        <v>729472.49</v>
      </c>
      <c r="L782" s="420">
        <v>0</v>
      </c>
    </row>
    <row r="783" spans="1:12">
      <c r="A783" s="418">
        <v>8</v>
      </c>
      <c r="B783" s="419" t="s">
        <v>466</v>
      </c>
      <c r="F783" s="420">
        <v>3090000</v>
      </c>
      <c r="G783" s="420">
        <v>2455198.2399999993</v>
      </c>
      <c r="H783" s="420">
        <v>5545198.2400000002</v>
      </c>
      <c r="I783" s="420">
        <v>5545198.2400000002</v>
      </c>
      <c r="J783" s="420">
        <v>5545198.2400000002</v>
      </c>
      <c r="K783" s="420">
        <v>5545198.2400000002</v>
      </c>
      <c r="L783" s="420">
        <v>0</v>
      </c>
    </row>
    <row r="784" spans="1:12">
      <c r="A784" s="418">
        <v>9</v>
      </c>
      <c r="B784" s="419" t="s">
        <v>467</v>
      </c>
      <c r="F784" s="420">
        <v>1597885</v>
      </c>
      <c r="G784" s="420">
        <v>-630835</v>
      </c>
      <c r="H784" s="420">
        <v>967050</v>
      </c>
      <c r="I784" s="420">
        <v>967049.99</v>
      </c>
      <c r="J784" s="420">
        <v>967049.99</v>
      </c>
      <c r="K784" s="420">
        <v>967049.99</v>
      </c>
      <c r="L784" s="420">
        <v>0.01</v>
      </c>
    </row>
    <row r="786" spans="1:12">
      <c r="A786" s="416" t="s">
        <v>468</v>
      </c>
      <c r="B786" s="416" t="s">
        <v>469</v>
      </c>
      <c r="F786" s="417">
        <v>3467028</v>
      </c>
      <c r="G786" s="417">
        <v>226966.7</v>
      </c>
      <c r="H786" s="417">
        <v>3693994.7</v>
      </c>
      <c r="I786" s="417">
        <v>3693994.7</v>
      </c>
      <c r="J786" s="424">
        <v>3693994.7</v>
      </c>
      <c r="K786" s="417">
        <v>3693994.7</v>
      </c>
      <c r="L786" s="417">
        <v>0</v>
      </c>
    </row>
    <row r="787" spans="1:12">
      <c r="A787" s="418">
        <v>5</v>
      </c>
      <c r="B787" s="419" t="s">
        <v>474</v>
      </c>
      <c r="F787" s="420">
        <v>3467028</v>
      </c>
      <c r="G787" s="420">
        <v>226966.7</v>
      </c>
      <c r="H787" s="420">
        <v>3693994.7</v>
      </c>
      <c r="I787" s="420">
        <v>3693994.7</v>
      </c>
      <c r="J787" s="420">
        <v>3693994.7</v>
      </c>
      <c r="K787" s="420">
        <v>3693994.7</v>
      </c>
      <c r="L787" s="420">
        <v>0</v>
      </c>
    </row>
    <row r="789" spans="1:12">
      <c r="A789" s="416" t="s">
        <v>477</v>
      </c>
      <c r="B789" s="416" t="s">
        <v>478</v>
      </c>
      <c r="F789" s="417">
        <v>0</v>
      </c>
      <c r="G789" s="417">
        <v>0</v>
      </c>
      <c r="H789" s="417">
        <v>0</v>
      </c>
      <c r="I789" s="417">
        <v>0</v>
      </c>
      <c r="J789" s="424">
        <v>0</v>
      </c>
      <c r="K789" s="417">
        <v>0</v>
      </c>
      <c r="L789" s="417">
        <v>0</v>
      </c>
    </row>
    <row r="790" spans="1:12">
      <c r="A790" s="418">
        <v>1</v>
      </c>
      <c r="B790" s="419" t="s">
        <v>479</v>
      </c>
      <c r="F790" s="420">
        <v>0</v>
      </c>
      <c r="G790" s="420">
        <v>0</v>
      </c>
      <c r="H790" s="420">
        <v>0</v>
      </c>
      <c r="I790" s="420">
        <v>0</v>
      </c>
      <c r="J790" s="420">
        <v>0</v>
      </c>
      <c r="K790" s="420">
        <v>0</v>
      </c>
      <c r="L790" s="420">
        <v>0</v>
      </c>
    </row>
    <row r="791" spans="1:12">
      <c r="A791" s="418">
        <v>2</v>
      </c>
      <c r="B791" s="419" t="s">
        <v>480</v>
      </c>
      <c r="F791" s="420">
        <v>0</v>
      </c>
      <c r="G791" s="420">
        <v>0</v>
      </c>
      <c r="H791" s="420">
        <v>0</v>
      </c>
      <c r="I791" s="420">
        <v>0</v>
      </c>
      <c r="J791" s="420">
        <v>0</v>
      </c>
      <c r="K791" s="420">
        <v>0</v>
      </c>
      <c r="L791" s="420">
        <v>0</v>
      </c>
    </row>
    <row r="793" spans="1:12">
      <c r="A793" s="416" t="s">
        <v>487</v>
      </c>
      <c r="B793" s="416" t="s">
        <v>488</v>
      </c>
      <c r="F793" s="417">
        <v>75400</v>
      </c>
      <c r="G793" s="417">
        <v>6607099.4900000002</v>
      </c>
      <c r="H793" s="417">
        <v>6682499.4900000002</v>
      </c>
      <c r="I793" s="417">
        <v>6682499.4900000002</v>
      </c>
      <c r="J793" s="424">
        <v>6682499.4900000002</v>
      </c>
      <c r="K793" s="417">
        <v>6682499.4900000002</v>
      </c>
      <c r="L793" s="417">
        <v>0</v>
      </c>
    </row>
    <row r="794" spans="1:12">
      <c r="A794" s="418">
        <v>3</v>
      </c>
      <c r="B794" s="419" t="s">
        <v>491</v>
      </c>
      <c r="F794" s="420">
        <v>75400</v>
      </c>
      <c r="G794" s="420">
        <v>6607099.4900000002</v>
      </c>
      <c r="H794" s="420">
        <v>6682499.4900000002</v>
      </c>
      <c r="I794" s="420">
        <v>6682499.4900000002</v>
      </c>
      <c r="J794" s="420">
        <v>6682499.4900000002</v>
      </c>
      <c r="K794" s="420">
        <v>6682499.4900000002</v>
      </c>
      <c r="L794" s="420">
        <v>0</v>
      </c>
    </row>
    <row r="796" spans="1:12">
      <c r="E796" s="413" t="s">
        <v>1026</v>
      </c>
      <c r="F796" s="424">
        <v>275453617.51999998</v>
      </c>
      <c r="G796" s="424">
        <v>8682040.3699999992</v>
      </c>
      <c r="H796" s="424">
        <v>284135657.88999999</v>
      </c>
      <c r="I796" s="424">
        <v>284135657.87</v>
      </c>
      <c r="J796" s="424">
        <v>284135657.87</v>
      </c>
      <c r="K796" s="424">
        <v>284130154.37</v>
      </c>
      <c r="L796" s="424">
        <v>0.02</v>
      </c>
    </row>
    <row r="798" spans="1:12">
      <c r="A798" s="431" t="s">
        <v>576</v>
      </c>
      <c r="B798" s="431" t="s">
        <v>577</v>
      </c>
    </row>
    <row r="800" spans="1:12">
      <c r="A800" s="416" t="s">
        <v>438</v>
      </c>
      <c r="B800" s="416" t="s">
        <v>439</v>
      </c>
      <c r="F800" s="417">
        <v>6016902.7999999998</v>
      </c>
      <c r="G800" s="417">
        <v>698532.09</v>
      </c>
      <c r="H800" s="417">
        <v>6715434.8899999997</v>
      </c>
      <c r="I800" s="417">
        <v>6715434.8899999997</v>
      </c>
      <c r="J800" s="424">
        <v>6715434.8899999997</v>
      </c>
      <c r="K800" s="417">
        <v>6712760.29</v>
      </c>
      <c r="L800" s="417">
        <v>0</v>
      </c>
    </row>
    <row r="801" spans="1:12">
      <c r="A801" s="418">
        <v>1</v>
      </c>
      <c r="B801" s="419" t="s">
        <v>440</v>
      </c>
      <c r="F801" s="420">
        <v>1635896.33</v>
      </c>
      <c r="G801" s="420">
        <v>210495.97</v>
      </c>
      <c r="H801" s="420">
        <v>1846392.3</v>
      </c>
      <c r="I801" s="420">
        <v>1846392.3</v>
      </c>
      <c r="J801" s="420">
        <v>1846392.3</v>
      </c>
      <c r="K801" s="420">
        <v>1846392.3</v>
      </c>
      <c r="L801" s="420">
        <v>0</v>
      </c>
    </row>
    <row r="802" spans="1:12">
      <c r="A802" s="418">
        <v>2</v>
      </c>
      <c r="B802" s="419" t="s">
        <v>441</v>
      </c>
      <c r="F802" s="420">
        <v>274215</v>
      </c>
      <c r="G802" s="420">
        <v>72249.5</v>
      </c>
      <c r="H802" s="420">
        <v>346464.5</v>
      </c>
      <c r="I802" s="420">
        <v>346464.5</v>
      </c>
      <c r="J802" s="420">
        <v>346464.5</v>
      </c>
      <c r="K802" s="420">
        <v>346464.5</v>
      </c>
      <c r="L802" s="420">
        <v>0</v>
      </c>
    </row>
    <row r="803" spans="1:12">
      <c r="A803" s="418">
        <v>3</v>
      </c>
      <c r="B803" s="419" t="s">
        <v>442</v>
      </c>
      <c r="F803" s="420">
        <v>884382.4</v>
      </c>
      <c r="G803" s="420">
        <v>100812.1</v>
      </c>
      <c r="H803" s="420">
        <v>985194.5</v>
      </c>
      <c r="I803" s="420">
        <v>985194.5</v>
      </c>
      <c r="J803" s="420">
        <v>985194.5</v>
      </c>
      <c r="K803" s="420">
        <v>985194.5</v>
      </c>
      <c r="L803" s="420">
        <v>0</v>
      </c>
    </row>
    <row r="804" spans="1:12">
      <c r="A804" s="418">
        <v>4</v>
      </c>
      <c r="B804" s="419" t="s">
        <v>443</v>
      </c>
      <c r="F804" s="420">
        <v>342168</v>
      </c>
      <c r="G804" s="420">
        <v>17823.04</v>
      </c>
      <c r="H804" s="420">
        <v>359991.03999999998</v>
      </c>
      <c r="I804" s="420">
        <v>359991.03999999998</v>
      </c>
      <c r="J804" s="420">
        <v>359991.03999999998</v>
      </c>
      <c r="K804" s="420">
        <v>357316.44</v>
      </c>
      <c r="L804" s="420">
        <v>0</v>
      </c>
    </row>
    <row r="805" spans="1:12">
      <c r="A805" s="418">
        <v>5</v>
      </c>
      <c r="B805" s="419" t="s">
        <v>444</v>
      </c>
      <c r="F805" s="420">
        <v>2640082.0699999998</v>
      </c>
      <c r="G805" s="420">
        <v>264560.93</v>
      </c>
      <c r="H805" s="420">
        <v>2904643</v>
      </c>
      <c r="I805" s="420">
        <v>2904643</v>
      </c>
      <c r="J805" s="420">
        <v>2904643</v>
      </c>
      <c r="K805" s="420">
        <v>2904643</v>
      </c>
      <c r="L805" s="420">
        <v>0</v>
      </c>
    </row>
    <row r="806" spans="1:12">
      <c r="A806" s="418">
        <v>6</v>
      </c>
      <c r="B806" s="419" t="s">
        <v>445</v>
      </c>
      <c r="F806" s="420">
        <v>184455</v>
      </c>
      <c r="G806" s="420">
        <v>32402.05</v>
      </c>
      <c r="H806" s="420">
        <v>216857.05</v>
      </c>
      <c r="I806" s="420">
        <v>216857.05</v>
      </c>
      <c r="J806" s="420">
        <v>216857.05</v>
      </c>
      <c r="K806" s="420">
        <v>216857.05</v>
      </c>
      <c r="L806" s="420">
        <v>0</v>
      </c>
    </row>
    <row r="807" spans="1:12">
      <c r="A807" s="418">
        <v>7</v>
      </c>
      <c r="B807" s="419" t="s">
        <v>446</v>
      </c>
      <c r="F807" s="420">
        <v>55704</v>
      </c>
      <c r="G807" s="420">
        <v>188.5</v>
      </c>
      <c r="H807" s="420">
        <v>55892.5</v>
      </c>
      <c r="I807" s="420">
        <v>55892.5</v>
      </c>
      <c r="J807" s="420">
        <v>55892.5</v>
      </c>
      <c r="K807" s="420">
        <v>55892.5</v>
      </c>
      <c r="L807" s="420">
        <v>0</v>
      </c>
    </row>
    <row r="809" spans="1:12">
      <c r="A809" s="416" t="s">
        <v>435</v>
      </c>
      <c r="B809" s="416" t="s">
        <v>447</v>
      </c>
      <c r="F809" s="417">
        <v>102824.8</v>
      </c>
      <c r="G809" s="417">
        <v>78043.48</v>
      </c>
      <c r="H809" s="417">
        <v>180868.28</v>
      </c>
      <c r="I809" s="417">
        <v>180868.28</v>
      </c>
      <c r="J809" s="424">
        <v>180868.28</v>
      </c>
      <c r="K809" s="417">
        <v>180868.28</v>
      </c>
      <c r="L809" s="417">
        <v>0</v>
      </c>
    </row>
    <row r="810" spans="1:12">
      <c r="A810" s="418">
        <v>1</v>
      </c>
      <c r="B810" s="419" t="s">
        <v>448</v>
      </c>
      <c r="F810" s="420">
        <v>76400</v>
      </c>
      <c r="G810" s="420">
        <v>666.84</v>
      </c>
      <c r="H810" s="420">
        <v>77066.84</v>
      </c>
      <c r="I810" s="420">
        <v>77066.84</v>
      </c>
      <c r="J810" s="420">
        <v>77066.84</v>
      </c>
      <c r="K810" s="420">
        <v>77066.84</v>
      </c>
      <c r="L810" s="420">
        <v>0</v>
      </c>
    </row>
    <row r="811" spans="1:12">
      <c r="A811" s="418">
        <v>4</v>
      </c>
      <c r="B811" s="419" t="s">
        <v>451</v>
      </c>
      <c r="F811" s="420">
        <v>0</v>
      </c>
      <c r="G811" s="420">
        <v>20275.099999999999</v>
      </c>
      <c r="H811" s="420">
        <v>20275.099999999999</v>
      </c>
      <c r="I811" s="420">
        <v>20275.099999999999</v>
      </c>
      <c r="J811" s="420">
        <v>20275.099999999999</v>
      </c>
      <c r="K811" s="420">
        <v>20275.099999999999</v>
      </c>
      <c r="L811" s="420">
        <v>0</v>
      </c>
    </row>
    <row r="812" spans="1:12">
      <c r="A812" s="418">
        <v>5</v>
      </c>
      <c r="B812" s="419" t="s">
        <v>452</v>
      </c>
      <c r="F812" s="420">
        <v>0</v>
      </c>
      <c r="G812" s="420">
        <v>1567.85</v>
      </c>
      <c r="H812" s="420">
        <v>1567.85</v>
      </c>
      <c r="I812" s="420">
        <v>1567.85</v>
      </c>
      <c r="J812" s="420">
        <v>1567.85</v>
      </c>
      <c r="K812" s="420">
        <v>1567.85</v>
      </c>
      <c r="L812" s="420">
        <v>0</v>
      </c>
    </row>
    <row r="813" spans="1:12">
      <c r="A813" s="418">
        <v>6</v>
      </c>
      <c r="B813" s="419" t="s">
        <v>453</v>
      </c>
      <c r="F813" s="420">
        <v>10924.8</v>
      </c>
      <c r="G813" s="420">
        <v>38122.47</v>
      </c>
      <c r="H813" s="420">
        <v>49047.27</v>
      </c>
      <c r="I813" s="420">
        <v>49047.27</v>
      </c>
      <c r="J813" s="420">
        <v>49047.27</v>
      </c>
      <c r="K813" s="420">
        <v>49047.27</v>
      </c>
      <c r="L813" s="420">
        <v>0</v>
      </c>
    </row>
    <row r="814" spans="1:12">
      <c r="A814" s="418">
        <v>7</v>
      </c>
      <c r="B814" s="419" t="s">
        <v>454</v>
      </c>
      <c r="F814" s="420">
        <v>15500</v>
      </c>
      <c r="G814" s="420">
        <v>17411.22</v>
      </c>
      <c r="H814" s="420">
        <v>32911.22</v>
      </c>
      <c r="I814" s="420">
        <v>32911.22</v>
      </c>
      <c r="J814" s="420">
        <v>32911.22</v>
      </c>
      <c r="K814" s="420">
        <v>32911.22</v>
      </c>
      <c r="L814" s="420">
        <v>0</v>
      </c>
    </row>
    <row r="815" spans="1:12">
      <c r="A815" s="418">
        <v>9</v>
      </c>
      <c r="B815" s="419" t="s">
        <v>456</v>
      </c>
      <c r="F815" s="420">
        <v>0</v>
      </c>
      <c r="G815" s="420">
        <v>0</v>
      </c>
      <c r="H815" s="420">
        <v>0</v>
      </c>
      <c r="I815" s="420">
        <v>0</v>
      </c>
      <c r="J815" s="420">
        <v>0</v>
      </c>
      <c r="K815" s="420">
        <v>0</v>
      </c>
      <c r="L815" s="420">
        <v>0</v>
      </c>
    </row>
    <row r="817" spans="1:12">
      <c r="A817" s="416" t="s">
        <v>457</v>
      </c>
      <c r="B817" s="416" t="s">
        <v>458</v>
      </c>
      <c r="F817" s="417">
        <v>1530819.17</v>
      </c>
      <c r="G817" s="417">
        <v>-350552.65</v>
      </c>
      <c r="H817" s="417">
        <v>1180266.52</v>
      </c>
      <c r="I817" s="417">
        <v>1180266.52</v>
      </c>
      <c r="J817" s="424">
        <v>1180266.52</v>
      </c>
      <c r="K817" s="417">
        <v>1180266.52</v>
      </c>
      <c r="L817" s="417">
        <v>0</v>
      </c>
    </row>
    <row r="818" spans="1:12">
      <c r="A818" s="418">
        <v>1</v>
      </c>
      <c r="B818" s="419" t="s">
        <v>459</v>
      </c>
      <c r="F818" s="420">
        <v>40700</v>
      </c>
      <c r="G818" s="420">
        <v>-7197.64</v>
      </c>
      <c r="H818" s="420">
        <v>33502.36</v>
      </c>
      <c r="I818" s="420">
        <v>33502.36</v>
      </c>
      <c r="J818" s="420">
        <v>33502.36</v>
      </c>
      <c r="K818" s="420">
        <v>33502.36</v>
      </c>
      <c r="L818" s="420">
        <v>0</v>
      </c>
    </row>
    <row r="819" spans="1:12">
      <c r="A819" s="418">
        <v>2</v>
      </c>
      <c r="B819" s="419" t="s">
        <v>460</v>
      </c>
      <c r="F819" s="420">
        <v>494400</v>
      </c>
      <c r="G819" s="420">
        <v>-8415.32</v>
      </c>
      <c r="H819" s="420">
        <v>485984.68</v>
      </c>
      <c r="I819" s="420">
        <v>485984.68</v>
      </c>
      <c r="J819" s="420">
        <v>485984.68</v>
      </c>
      <c r="K819" s="420">
        <v>485984.68</v>
      </c>
      <c r="L819" s="420">
        <v>0</v>
      </c>
    </row>
    <row r="820" spans="1:12">
      <c r="A820" s="418">
        <v>3</v>
      </c>
      <c r="B820" s="419" t="s">
        <v>461</v>
      </c>
      <c r="F820" s="420">
        <v>31200.05</v>
      </c>
      <c r="G820" s="420">
        <v>-30668.31</v>
      </c>
      <c r="H820" s="420">
        <v>531.74</v>
      </c>
      <c r="I820" s="420">
        <v>531.74</v>
      </c>
      <c r="J820" s="420">
        <v>531.74</v>
      </c>
      <c r="K820" s="420">
        <v>531.74</v>
      </c>
      <c r="L820" s="420">
        <v>0</v>
      </c>
    </row>
    <row r="821" spans="1:12">
      <c r="A821" s="418">
        <v>4</v>
      </c>
      <c r="B821" s="419" t="s">
        <v>462</v>
      </c>
      <c r="F821" s="420">
        <v>14400</v>
      </c>
      <c r="G821" s="420">
        <v>4588.82</v>
      </c>
      <c r="H821" s="420">
        <v>18988.82</v>
      </c>
      <c r="I821" s="420">
        <v>18988.82</v>
      </c>
      <c r="J821" s="420">
        <v>18988.82</v>
      </c>
      <c r="K821" s="420">
        <v>18988.82</v>
      </c>
      <c r="L821" s="420">
        <v>0</v>
      </c>
    </row>
    <row r="822" spans="1:12">
      <c r="A822" s="418">
        <v>5</v>
      </c>
      <c r="B822" s="419" t="s">
        <v>463</v>
      </c>
      <c r="F822" s="420">
        <v>60000</v>
      </c>
      <c r="G822" s="420">
        <v>-9.34</v>
      </c>
      <c r="H822" s="420">
        <v>59990.66</v>
      </c>
      <c r="I822" s="420">
        <v>59990.66</v>
      </c>
      <c r="J822" s="420">
        <v>59990.66</v>
      </c>
      <c r="K822" s="420">
        <v>59990.66</v>
      </c>
      <c r="L822" s="420">
        <v>0</v>
      </c>
    </row>
    <row r="823" spans="1:12">
      <c r="A823" s="418">
        <v>6</v>
      </c>
      <c r="B823" s="419" t="s">
        <v>464</v>
      </c>
      <c r="F823" s="420">
        <v>161152.71</v>
      </c>
      <c r="G823" s="420">
        <v>-142061.68</v>
      </c>
      <c r="H823" s="420">
        <v>19091.03</v>
      </c>
      <c r="I823" s="420">
        <v>19091.03</v>
      </c>
      <c r="J823" s="420">
        <v>19091.03</v>
      </c>
      <c r="K823" s="420">
        <v>19091.03</v>
      </c>
      <c r="L823" s="420">
        <v>0</v>
      </c>
    </row>
    <row r="824" spans="1:12">
      <c r="A824" s="418">
        <v>7</v>
      </c>
      <c r="B824" s="419" t="s">
        <v>465</v>
      </c>
      <c r="F824" s="420">
        <v>538000</v>
      </c>
      <c r="G824" s="420">
        <v>-153543.76</v>
      </c>
      <c r="H824" s="420">
        <v>384456.24</v>
      </c>
      <c r="I824" s="420">
        <v>384456.24</v>
      </c>
      <c r="J824" s="420">
        <v>384456.24</v>
      </c>
      <c r="K824" s="420">
        <v>384456.24</v>
      </c>
      <c r="L824" s="420">
        <v>0</v>
      </c>
    </row>
    <row r="825" spans="1:12">
      <c r="A825" s="418">
        <v>8</v>
      </c>
      <c r="B825" s="419" t="s">
        <v>466</v>
      </c>
      <c r="F825" s="420">
        <v>37000</v>
      </c>
      <c r="G825" s="420">
        <v>61602.99</v>
      </c>
      <c r="H825" s="420">
        <v>98602.99</v>
      </c>
      <c r="I825" s="420">
        <v>98602.99</v>
      </c>
      <c r="J825" s="420">
        <v>98602.99</v>
      </c>
      <c r="K825" s="420">
        <v>98602.99</v>
      </c>
      <c r="L825" s="420">
        <v>0</v>
      </c>
    </row>
    <row r="826" spans="1:12">
      <c r="A826" s="418">
        <v>9</v>
      </c>
      <c r="B826" s="419" t="s">
        <v>467</v>
      </c>
      <c r="F826" s="420">
        <v>153966.41</v>
      </c>
      <c r="G826" s="420">
        <v>-74848.41</v>
      </c>
      <c r="H826" s="420">
        <v>79118</v>
      </c>
      <c r="I826" s="420">
        <v>79118</v>
      </c>
      <c r="J826" s="420">
        <v>79118</v>
      </c>
      <c r="K826" s="420">
        <v>79118</v>
      </c>
      <c r="L826" s="420">
        <v>0</v>
      </c>
    </row>
    <row r="828" spans="1:12">
      <c r="A828" s="416" t="s">
        <v>468</v>
      </c>
      <c r="B828" s="416" t="s">
        <v>469</v>
      </c>
      <c r="F828" s="417">
        <v>296808</v>
      </c>
      <c r="G828" s="417">
        <v>4454007.74</v>
      </c>
      <c r="H828" s="417">
        <v>4750815.74</v>
      </c>
      <c r="I828" s="417">
        <v>4750815.74</v>
      </c>
      <c r="J828" s="424">
        <v>4750815.74</v>
      </c>
      <c r="K828" s="417">
        <v>4750815.74</v>
      </c>
      <c r="L828" s="417">
        <v>0</v>
      </c>
    </row>
    <row r="829" spans="1:12">
      <c r="A829" s="418">
        <v>4</v>
      </c>
      <c r="B829" s="419" t="s">
        <v>473</v>
      </c>
      <c r="F829" s="420">
        <v>0</v>
      </c>
      <c r="G829" s="420">
        <v>4421555.1900000004</v>
      </c>
      <c r="H829" s="420">
        <v>4421555.1900000004</v>
      </c>
      <c r="I829" s="420">
        <v>4421555.1900000004</v>
      </c>
      <c r="J829" s="420">
        <v>4421555.1900000004</v>
      </c>
      <c r="K829" s="420">
        <v>4421555.1900000004</v>
      </c>
      <c r="L829" s="420">
        <v>0</v>
      </c>
    </row>
    <row r="830" spans="1:12">
      <c r="A830" s="418">
        <v>5</v>
      </c>
      <c r="B830" s="419" t="s">
        <v>474</v>
      </c>
      <c r="F830" s="420">
        <v>296808</v>
      </c>
      <c r="G830" s="420">
        <v>32452.55</v>
      </c>
      <c r="H830" s="420">
        <v>329260.55</v>
      </c>
      <c r="I830" s="420">
        <v>329260.55</v>
      </c>
      <c r="J830" s="420">
        <v>329260.55</v>
      </c>
      <c r="K830" s="420">
        <v>329260.55</v>
      </c>
      <c r="L830" s="420">
        <v>0</v>
      </c>
    </row>
    <row r="832" spans="1:12">
      <c r="A832" s="416" t="s">
        <v>477</v>
      </c>
      <c r="B832" s="416" t="s">
        <v>478</v>
      </c>
      <c r="F832" s="417">
        <v>0</v>
      </c>
      <c r="G832" s="417">
        <v>28418</v>
      </c>
      <c r="H832" s="417">
        <v>28418</v>
      </c>
      <c r="I832" s="417">
        <v>28418</v>
      </c>
      <c r="J832" s="424">
        <v>28418</v>
      </c>
      <c r="K832" s="417">
        <v>28418</v>
      </c>
      <c r="L832" s="417">
        <v>0</v>
      </c>
    </row>
    <row r="833" spans="1:12">
      <c r="A833" s="418">
        <v>1</v>
      </c>
      <c r="B833" s="419" t="s">
        <v>479</v>
      </c>
      <c r="F833" s="420">
        <v>0</v>
      </c>
      <c r="G833" s="420">
        <v>7536</v>
      </c>
      <c r="H833" s="420">
        <v>7536</v>
      </c>
      <c r="I833" s="420">
        <v>7536</v>
      </c>
      <c r="J833" s="420">
        <v>7536</v>
      </c>
      <c r="K833" s="420">
        <v>7536</v>
      </c>
      <c r="L833" s="420">
        <v>0</v>
      </c>
    </row>
    <row r="834" spans="1:12">
      <c r="A834" s="418">
        <v>2</v>
      </c>
      <c r="B834" s="419" t="s">
        <v>480</v>
      </c>
      <c r="F834" s="420">
        <v>0</v>
      </c>
      <c r="G834" s="420">
        <v>13900</v>
      </c>
      <c r="H834" s="420">
        <v>13900</v>
      </c>
      <c r="I834" s="420">
        <v>13900</v>
      </c>
      <c r="J834" s="420">
        <v>13900</v>
      </c>
      <c r="K834" s="420">
        <v>13900</v>
      </c>
      <c r="L834" s="420">
        <v>0</v>
      </c>
    </row>
    <row r="835" spans="1:12">
      <c r="A835" s="418">
        <v>6</v>
      </c>
      <c r="B835" s="419" t="s">
        <v>484</v>
      </c>
      <c r="F835" s="420">
        <v>0</v>
      </c>
      <c r="G835" s="420">
        <v>6982</v>
      </c>
      <c r="H835" s="420">
        <v>6982</v>
      </c>
      <c r="I835" s="420">
        <v>6982</v>
      </c>
      <c r="J835" s="420">
        <v>6982</v>
      </c>
      <c r="K835" s="420">
        <v>6982</v>
      </c>
      <c r="L835" s="420">
        <v>0</v>
      </c>
    </row>
    <row r="837" spans="1:12">
      <c r="E837" s="413" t="s">
        <v>1026</v>
      </c>
      <c r="F837" s="424">
        <v>7947354.7699999996</v>
      </c>
      <c r="G837" s="424">
        <v>4908448.66</v>
      </c>
      <c r="H837" s="424">
        <v>12855803.43</v>
      </c>
      <c r="I837" s="424">
        <v>12855803.43</v>
      </c>
      <c r="J837" s="424">
        <v>12855803.43</v>
      </c>
      <c r="K837" s="424">
        <v>12853128.83</v>
      </c>
      <c r="L837" s="424">
        <v>0</v>
      </c>
    </row>
    <row r="839" spans="1:12">
      <c r="A839" s="431" t="s">
        <v>578</v>
      </c>
      <c r="B839" s="431" t="s">
        <v>579</v>
      </c>
    </row>
    <row r="841" spans="1:12">
      <c r="A841" s="416" t="s">
        <v>438</v>
      </c>
      <c r="B841" s="416" t="s">
        <v>439</v>
      </c>
      <c r="F841" s="417">
        <v>145985186.52000001</v>
      </c>
      <c r="G841" s="417">
        <v>7004232.4800000004</v>
      </c>
      <c r="H841" s="417">
        <v>152989419</v>
      </c>
      <c r="I841" s="417">
        <v>152989419</v>
      </c>
      <c r="J841" s="424">
        <v>152989419</v>
      </c>
      <c r="K841" s="417">
        <v>152989419</v>
      </c>
      <c r="L841" s="417">
        <v>0</v>
      </c>
    </row>
    <row r="842" spans="1:12">
      <c r="A842" s="418">
        <v>1</v>
      </c>
      <c r="B842" s="419" t="s">
        <v>440</v>
      </c>
      <c r="F842" s="420">
        <v>63611929.670000002</v>
      </c>
      <c r="G842" s="420">
        <v>2759948.48</v>
      </c>
      <c r="H842" s="420">
        <v>66371878.149999999</v>
      </c>
      <c r="I842" s="420">
        <v>66371878.149999999</v>
      </c>
      <c r="J842" s="420">
        <v>66371878.149999999</v>
      </c>
      <c r="K842" s="420">
        <v>66371878.149999999</v>
      </c>
      <c r="L842" s="420">
        <v>0</v>
      </c>
    </row>
    <row r="843" spans="1:12">
      <c r="A843" s="418">
        <v>2</v>
      </c>
      <c r="B843" s="419" t="s">
        <v>441</v>
      </c>
      <c r="F843" s="420">
        <v>6595003</v>
      </c>
      <c r="G843" s="420">
        <v>-1070086.8500000001</v>
      </c>
      <c r="H843" s="420">
        <v>5524916.1500000004</v>
      </c>
      <c r="I843" s="420">
        <v>5524916.1500000004</v>
      </c>
      <c r="J843" s="420">
        <v>5524916.1500000004</v>
      </c>
      <c r="K843" s="420">
        <v>5524916.1500000004</v>
      </c>
      <c r="L843" s="420">
        <v>0</v>
      </c>
    </row>
    <row r="844" spans="1:12">
      <c r="A844" s="418">
        <v>3</v>
      </c>
      <c r="B844" s="419" t="s">
        <v>442</v>
      </c>
      <c r="F844" s="420">
        <v>20895683.25</v>
      </c>
      <c r="G844" s="420">
        <v>126134.6</v>
      </c>
      <c r="H844" s="420">
        <v>21021817.850000001</v>
      </c>
      <c r="I844" s="420">
        <v>21021817.850000001</v>
      </c>
      <c r="J844" s="420">
        <v>21021817.850000001</v>
      </c>
      <c r="K844" s="420">
        <v>21021817.850000001</v>
      </c>
      <c r="L844" s="420">
        <v>0</v>
      </c>
    </row>
    <row r="845" spans="1:12">
      <c r="A845" s="418">
        <v>4</v>
      </c>
      <c r="B845" s="419" t="s">
        <v>443</v>
      </c>
      <c r="F845" s="420">
        <v>7466352</v>
      </c>
      <c r="G845" s="420">
        <v>1461832.35</v>
      </c>
      <c r="H845" s="420">
        <v>8928184.3499999996</v>
      </c>
      <c r="I845" s="420">
        <v>8928184.3499999996</v>
      </c>
      <c r="J845" s="420">
        <v>8928184.3499999996</v>
      </c>
      <c r="K845" s="420">
        <v>8928184.3499999996</v>
      </c>
      <c r="L845" s="420">
        <v>0</v>
      </c>
    </row>
    <row r="846" spans="1:12">
      <c r="A846" s="418">
        <v>5</v>
      </c>
      <c r="B846" s="419" t="s">
        <v>444</v>
      </c>
      <c r="F846" s="420">
        <v>44650271.100000001</v>
      </c>
      <c r="G846" s="420">
        <v>4216603.4000000004</v>
      </c>
      <c r="H846" s="420">
        <v>48866874.5</v>
      </c>
      <c r="I846" s="420">
        <v>48866874.5</v>
      </c>
      <c r="J846" s="420">
        <v>48866874.5</v>
      </c>
      <c r="K846" s="420">
        <v>48866874.5</v>
      </c>
      <c r="L846" s="420">
        <v>0</v>
      </c>
    </row>
    <row r="847" spans="1:12">
      <c r="A847" s="418">
        <v>6</v>
      </c>
      <c r="B847" s="419" t="s">
        <v>445</v>
      </c>
      <c r="F847" s="420">
        <v>1788415.5</v>
      </c>
      <c r="G847" s="420">
        <v>-351702</v>
      </c>
      <c r="H847" s="420">
        <v>1436713.5</v>
      </c>
      <c r="I847" s="420">
        <v>1436713.5</v>
      </c>
      <c r="J847" s="420">
        <v>1436713.5</v>
      </c>
      <c r="K847" s="420">
        <v>1436713.5</v>
      </c>
      <c r="L847" s="420">
        <v>0</v>
      </c>
    </row>
    <row r="848" spans="1:12">
      <c r="A848" s="418">
        <v>7</v>
      </c>
      <c r="B848" s="419" t="s">
        <v>446</v>
      </c>
      <c r="F848" s="420">
        <v>977532</v>
      </c>
      <c r="G848" s="420">
        <v>-138497.5</v>
      </c>
      <c r="H848" s="420">
        <v>839034.5</v>
      </c>
      <c r="I848" s="420">
        <v>839034.5</v>
      </c>
      <c r="J848" s="420">
        <v>839034.5</v>
      </c>
      <c r="K848" s="420">
        <v>839034.5</v>
      </c>
      <c r="L848" s="420">
        <v>0</v>
      </c>
    </row>
    <row r="850" spans="1:12">
      <c r="A850" s="416" t="s">
        <v>435</v>
      </c>
      <c r="B850" s="416" t="s">
        <v>447</v>
      </c>
      <c r="F850" s="417">
        <v>2991765.18</v>
      </c>
      <c r="G850" s="417">
        <v>19766781.199999999</v>
      </c>
      <c r="H850" s="417">
        <v>22758546.379999999</v>
      </c>
      <c r="I850" s="417">
        <v>4729209.43</v>
      </c>
      <c r="J850" s="424">
        <v>4729209.43</v>
      </c>
      <c r="K850" s="417">
        <v>4729209.43</v>
      </c>
      <c r="L850" s="417">
        <v>18029336.949999999</v>
      </c>
    </row>
    <row r="851" spans="1:12">
      <c r="A851" s="418">
        <v>1</v>
      </c>
      <c r="B851" s="419" t="s">
        <v>448</v>
      </c>
      <c r="F851" s="420">
        <v>592783.62</v>
      </c>
      <c r="G851" s="420">
        <v>18520546.710000001</v>
      </c>
      <c r="H851" s="420">
        <v>19113330.329999998</v>
      </c>
      <c r="I851" s="420">
        <v>1083993.3799999999</v>
      </c>
      <c r="J851" s="420">
        <v>1083993.3799999999</v>
      </c>
      <c r="K851" s="420">
        <v>1083993.3799999999</v>
      </c>
      <c r="L851" s="420">
        <v>18029336.949999999</v>
      </c>
    </row>
    <row r="852" spans="1:12">
      <c r="A852" s="418">
        <v>4</v>
      </c>
      <c r="B852" s="419" t="s">
        <v>451</v>
      </c>
      <c r="F852" s="420">
        <v>39358.5</v>
      </c>
      <c r="G852" s="420">
        <v>89836.14</v>
      </c>
      <c r="H852" s="420">
        <v>129194.64</v>
      </c>
      <c r="I852" s="420">
        <v>129194.64</v>
      </c>
      <c r="J852" s="420">
        <v>129194.64</v>
      </c>
      <c r="K852" s="420">
        <v>129194.64</v>
      </c>
      <c r="L852" s="420">
        <v>0</v>
      </c>
    </row>
    <row r="853" spans="1:12">
      <c r="A853" s="418">
        <v>5</v>
      </c>
      <c r="B853" s="419" t="s">
        <v>452</v>
      </c>
      <c r="F853" s="420">
        <v>45000</v>
      </c>
      <c r="G853" s="420">
        <v>-8296.4</v>
      </c>
      <c r="H853" s="420">
        <v>36703.599999999999</v>
      </c>
      <c r="I853" s="420">
        <v>36703.599999999999</v>
      </c>
      <c r="J853" s="420">
        <v>36703.599999999999</v>
      </c>
      <c r="K853" s="420">
        <v>36703.599999999999</v>
      </c>
      <c r="L853" s="420">
        <v>0</v>
      </c>
    </row>
    <row r="854" spans="1:12">
      <c r="A854" s="418">
        <v>6</v>
      </c>
      <c r="B854" s="419" t="s">
        <v>453</v>
      </c>
      <c r="F854" s="420">
        <v>782541.12</v>
      </c>
      <c r="G854" s="420">
        <v>109495.32</v>
      </c>
      <c r="H854" s="420">
        <v>892036.44</v>
      </c>
      <c r="I854" s="420">
        <v>892036.44</v>
      </c>
      <c r="J854" s="420">
        <v>892036.44</v>
      </c>
      <c r="K854" s="420">
        <v>892036.44</v>
      </c>
      <c r="L854" s="420">
        <v>0</v>
      </c>
    </row>
    <row r="855" spans="1:12">
      <c r="A855" s="418">
        <v>7</v>
      </c>
      <c r="B855" s="419" t="s">
        <v>454</v>
      </c>
      <c r="F855" s="420">
        <v>1397847.86</v>
      </c>
      <c r="G855" s="420">
        <v>673659.55</v>
      </c>
      <c r="H855" s="420">
        <v>2071507.41</v>
      </c>
      <c r="I855" s="420">
        <v>2071507.41</v>
      </c>
      <c r="J855" s="420">
        <v>2071507.41</v>
      </c>
      <c r="K855" s="420">
        <v>2071507.41</v>
      </c>
      <c r="L855" s="420">
        <v>0</v>
      </c>
    </row>
    <row r="856" spans="1:12">
      <c r="A856" s="418">
        <v>9</v>
      </c>
      <c r="B856" s="419" t="s">
        <v>456</v>
      </c>
      <c r="F856" s="420">
        <v>134234.07999999999</v>
      </c>
      <c r="G856" s="420">
        <v>381539.88</v>
      </c>
      <c r="H856" s="420">
        <v>515773.96</v>
      </c>
      <c r="I856" s="420">
        <v>515773.96</v>
      </c>
      <c r="J856" s="420">
        <v>515773.96</v>
      </c>
      <c r="K856" s="420">
        <v>515773.96</v>
      </c>
      <c r="L856" s="420">
        <v>0</v>
      </c>
    </row>
    <row r="858" spans="1:12">
      <c r="A858" s="416" t="s">
        <v>457</v>
      </c>
      <c r="B858" s="416" t="s">
        <v>458</v>
      </c>
      <c r="F858" s="417">
        <v>11317917.43</v>
      </c>
      <c r="G858" s="417">
        <v>19040672.350000001</v>
      </c>
      <c r="H858" s="417">
        <v>30358589.780000001</v>
      </c>
      <c r="I858" s="417">
        <v>7993789.7800000003</v>
      </c>
      <c r="J858" s="424">
        <v>7993789.7800000003</v>
      </c>
      <c r="K858" s="417">
        <v>7993789.7800000003</v>
      </c>
      <c r="L858" s="417">
        <v>22364800</v>
      </c>
    </row>
    <row r="859" spans="1:12">
      <c r="A859" s="418">
        <v>1</v>
      </c>
      <c r="B859" s="419" t="s">
        <v>459</v>
      </c>
      <c r="F859" s="420">
        <v>499469.14</v>
      </c>
      <c r="G859" s="420">
        <v>-36633.03</v>
      </c>
      <c r="H859" s="420">
        <v>462836.11</v>
      </c>
      <c r="I859" s="420">
        <v>462836.11</v>
      </c>
      <c r="J859" s="420">
        <v>462836.11</v>
      </c>
      <c r="K859" s="420">
        <v>462836.11</v>
      </c>
      <c r="L859" s="420">
        <v>0</v>
      </c>
    </row>
    <row r="860" spans="1:12">
      <c r="A860" s="418">
        <v>2</v>
      </c>
      <c r="B860" s="419" t="s">
        <v>460</v>
      </c>
      <c r="F860" s="420">
        <v>2377426.85</v>
      </c>
      <c r="G860" s="420">
        <v>-494861.56999999995</v>
      </c>
      <c r="H860" s="420">
        <v>1882565.28</v>
      </c>
      <c r="I860" s="420">
        <v>1882565.28</v>
      </c>
      <c r="J860" s="420">
        <v>1882565.28</v>
      </c>
      <c r="K860" s="420">
        <v>1882565.28</v>
      </c>
      <c r="L860" s="420">
        <v>0</v>
      </c>
    </row>
    <row r="861" spans="1:12">
      <c r="A861" s="418">
        <v>3</v>
      </c>
      <c r="B861" s="419" t="s">
        <v>461</v>
      </c>
      <c r="F861" s="420">
        <v>1826906.33</v>
      </c>
      <c r="G861" s="420">
        <v>21191968.539999999</v>
      </c>
      <c r="H861" s="420">
        <v>23018874.870000001</v>
      </c>
      <c r="I861" s="420">
        <v>654074.87</v>
      </c>
      <c r="J861" s="420">
        <v>654074.87</v>
      </c>
      <c r="K861" s="420">
        <v>654074.87</v>
      </c>
      <c r="L861" s="420">
        <v>22364800</v>
      </c>
    </row>
    <row r="862" spans="1:12">
      <c r="A862" s="418">
        <v>4</v>
      </c>
      <c r="B862" s="419" t="s">
        <v>462</v>
      </c>
      <c r="F862" s="420">
        <v>396803.69</v>
      </c>
      <c r="G862" s="420">
        <v>-157895.4</v>
      </c>
      <c r="H862" s="420">
        <v>238908.29</v>
      </c>
      <c r="I862" s="420">
        <v>238908.29</v>
      </c>
      <c r="J862" s="420">
        <v>238908.29</v>
      </c>
      <c r="K862" s="420">
        <v>238908.29</v>
      </c>
      <c r="L862" s="420">
        <v>0</v>
      </c>
    </row>
    <row r="863" spans="1:12">
      <c r="A863" s="418">
        <v>5</v>
      </c>
      <c r="B863" s="419" t="s">
        <v>463</v>
      </c>
      <c r="F863" s="420">
        <v>371736.54</v>
      </c>
      <c r="G863" s="420">
        <v>93204.42</v>
      </c>
      <c r="H863" s="420">
        <v>464940.96</v>
      </c>
      <c r="I863" s="420">
        <v>464940.96</v>
      </c>
      <c r="J863" s="420">
        <v>464940.96</v>
      </c>
      <c r="K863" s="420">
        <v>464940.96</v>
      </c>
      <c r="L863" s="420">
        <v>0</v>
      </c>
    </row>
    <row r="864" spans="1:12">
      <c r="A864" s="418">
        <v>6</v>
      </c>
      <c r="B864" s="419" t="s">
        <v>464</v>
      </c>
      <c r="F864" s="420">
        <v>604267.47</v>
      </c>
      <c r="G864" s="420">
        <v>-192827.66</v>
      </c>
      <c r="H864" s="420">
        <v>411439.81</v>
      </c>
      <c r="I864" s="420">
        <v>411439.81</v>
      </c>
      <c r="J864" s="420">
        <v>411439.81</v>
      </c>
      <c r="K864" s="420">
        <v>411439.81</v>
      </c>
      <c r="L864" s="420">
        <v>0</v>
      </c>
    </row>
    <row r="865" spans="1:12">
      <c r="A865" s="418">
        <v>7</v>
      </c>
      <c r="B865" s="419" t="s">
        <v>465</v>
      </c>
      <c r="F865" s="420">
        <v>788345.96</v>
      </c>
      <c r="G865" s="420">
        <v>188281.46</v>
      </c>
      <c r="H865" s="420">
        <v>976627.42</v>
      </c>
      <c r="I865" s="420">
        <v>976627.42</v>
      </c>
      <c r="J865" s="420">
        <v>976627.42</v>
      </c>
      <c r="K865" s="420">
        <v>976627.42</v>
      </c>
      <c r="L865" s="420">
        <v>0</v>
      </c>
    </row>
    <row r="866" spans="1:12">
      <c r="A866" s="418">
        <v>8</v>
      </c>
      <c r="B866" s="419" t="s">
        <v>466</v>
      </c>
      <c r="F866" s="420">
        <v>85024.45</v>
      </c>
      <c r="G866" s="420">
        <v>311263.59000000003</v>
      </c>
      <c r="H866" s="420">
        <v>396288.04</v>
      </c>
      <c r="I866" s="420">
        <v>396288.04</v>
      </c>
      <c r="J866" s="420">
        <v>396288.04</v>
      </c>
      <c r="K866" s="420">
        <v>396288.04</v>
      </c>
      <c r="L866" s="420">
        <v>0</v>
      </c>
    </row>
    <row r="867" spans="1:12">
      <c r="A867" s="418">
        <v>9</v>
      </c>
      <c r="B867" s="419" t="s">
        <v>467</v>
      </c>
      <c r="F867" s="420">
        <v>4367937</v>
      </c>
      <c r="G867" s="420">
        <v>-1861828</v>
      </c>
      <c r="H867" s="420">
        <v>2506109</v>
      </c>
      <c r="I867" s="420">
        <v>2506109</v>
      </c>
      <c r="J867" s="420">
        <v>2506109</v>
      </c>
      <c r="K867" s="420">
        <v>2506109</v>
      </c>
      <c r="L867" s="420">
        <v>0</v>
      </c>
    </row>
    <row r="869" spans="1:12">
      <c r="A869" s="416" t="s">
        <v>468</v>
      </c>
      <c r="B869" s="416" t="s">
        <v>469</v>
      </c>
      <c r="F869" s="417">
        <v>11651400</v>
      </c>
      <c r="G869" s="417">
        <v>-43632.3</v>
      </c>
      <c r="H869" s="417">
        <v>11607767.699999999</v>
      </c>
      <c r="I869" s="417">
        <v>11607767.699999999</v>
      </c>
      <c r="J869" s="424">
        <v>11607767.699999999</v>
      </c>
      <c r="K869" s="417">
        <v>11607767.699999999</v>
      </c>
      <c r="L869" s="417">
        <v>0</v>
      </c>
    </row>
    <row r="870" spans="1:12">
      <c r="A870" s="418">
        <v>5</v>
      </c>
      <c r="B870" s="419" t="s">
        <v>474</v>
      </c>
      <c r="F870" s="420">
        <v>11651400</v>
      </c>
      <c r="G870" s="420">
        <v>-43632.3</v>
      </c>
      <c r="H870" s="420">
        <v>11607767.699999999</v>
      </c>
      <c r="I870" s="420">
        <v>11607767.699999999</v>
      </c>
      <c r="J870" s="420">
        <v>11607767.699999999</v>
      </c>
      <c r="K870" s="420">
        <v>11607767.699999999</v>
      </c>
      <c r="L870" s="420">
        <v>0</v>
      </c>
    </row>
    <row r="872" spans="1:12">
      <c r="A872" s="416" t="s">
        <v>477</v>
      </c>
      <c r="B872" s="416" t="s">
        <v>478</v>
      </c>
      <c r="F872" s="417">
        <v>0</v>
      </c>
      <c r="G872" s="417">
        <v>5799782.2699999996</v>
      </c>
      <c r="H872" s="417">
        <v>5799782.2699999996</v>
      </c>
      <c r="I872" s="417">
        <v>654781.94999999995</v>
      </c>
      <c r="J872" s="424">
        <v>654781.94999999995</v>
      </c>
      <c r="K872" s="417">
        <v>654781.94999999995</v>
      </c>
      <c r="L872" s="417">
        <v>5145000.3199999994</v>
      </c>
    </row>
    <row r="873" spans="1:12">
      <c r="A873" s="418">
        <v>1</v>
      </c>
      <c r="B873" s="419" t="s">
        <v>479</v>
      </c>
      <c r="F873" s="420">
        <v>0</v>
      </c>
      <c r="G873" s="420">
        <v>4388052.3499999996</v>
      </c>
      <c r="H873" s="420">
        <v>4388052.3499999996</v>
      </c>
      <c r="I873" s="420">
        <v>637151.11</v>
      </c>
      <c r="J873" s="420">
        <v>637151.11</v>
      </c>
      <c r="K873" s="420">
        <v>637151.11</v>
      </c>
      <c r="L873" s="420">
        <v>3750901.2399999993</v>
      </c>
    </row>
    <row r="874" spans="1:12">
      <c r="A874" s="418">
        <v>2</v>
      </c>
      <c r="B874" s="419" t="s">
        <v>480</v>
      </c>
      <c r="F874" s="420">
        <v>0</v>
      </c>
      <c r="G874" s="420">
        <v>17630.84</v>
      </c>
      <c r="H874" s="420">
        <v>17630.84</v>
      </c>
      <c r="I874" s="420">
        <v>17630.84</v>
      </c>
      <c r="J874" s="420">
        <v>17630.84</v>
      </c>
      <c r="K874" s="420">
        <v>17630.84</v>
      </c>
      <c r="L874" s="420">
        <v>0</v>
      </c>
    </row>
    <row r="875" spans="1:12">
      <c r="A875" s="418">
        <v>6</v>
      </c>
      <c r="B875" s="419" t="s">
        <v>484</v>
      </c>
      <c r="F875" s="420">
        <v>0</v>
      </c>
      <c r="G875" s="420">
        <v>1394099.08</v>
      </c>
      <c r="H875" s="420">
        <v>1394099.08</v>
      </c>
      <c r="I875" s="420">
        <v>0</v>
      </c>
      <c r="J875" s="420">
        <v>0</v>
      </c>
      <c r="K875" s="420">
        <v>0</v>
      </c>
      <c r="L875" s="420">
        <v>1394099.08</v>
      </c>
    </row>
    <row r="877" spans="1:12">
      <c r="E877" s="413" t="s">
        <v>1026</v>
      </c>
      <c r="F877" s="424">
        <v>171946269.13</v>
      </c>
      <c r="G877" s="424">
        <v>51567836</v>
      </c>
      <c r="H877" s="424">
        <v>223514105.13</v>
      </c>
      <c r="I877" s="424">
        <v>177974967.86000001</v>
      </c>
      <c r="J877" s="424">
        <v>177974967.86000001</v>
      </c>
      <c r="K877" s="424">
        <v>177974967.86000001</v>
      </c>
      <c r="L877" s="424">
        <v>45539137.270000003</v>
      </c>
    </row>
    <row r="879" spans="1:12">
      <c r="A879" s="431" t="s">
        <v>580</v>
      </c>
      <c r="B879" s="431" t="s">
        <v>581</v>
      </c>
    </row>
    <row r="881" spans="1:12">
      <c r="A881" s="416" t="s">
        <v>438</v>
      </c>
      <c r="B881" s="416" t="s">
        <v>439</v>
      </c>
      <c r="F881" s="417">
        <v>29549253.530000001</v>
      </c>
      <c r="G881" s="417">
        <v>29090450.25</v>
      </c>
      <c r="H881" s="417">
        <v>58639703.780000001</v>
      </c>
      <c r="I881" s="417">
        <v>58601832.950000003</v>
      </c>
      <c r="J881" s="424">
        <v>58601832.950000003</v>
      </c>
      <c r="K881" s="417">
        <v>58601832.950000003</v>
      </c>
      <c r="L881" s="417">
        <v>37870.83</v>
      </c>
    </row>
    <row r="882" spans="1:12">
      <c r="A882" s="418">
        <v>1</v>
      </c>
      <c r="B882" s="419" t="s">
        <v>440</v>
      </c>
      <c r="F882" s="420">
        <v>9597187</v>
      </c>
      <c r="G882" s="420">
        <v>570720.85</v>
      </c>
      <c r="H882" s="420">
        <v>10167907.85</v>
      </c>
      <c r="I882" s="420">
        <v>10167907.85</v>
      </c>
      <c r="J882" s="420">
        <v>10167907.85</v>
      </c>
      <c r="K882" s="420">
        <v>10167907.85</v>
      </c>
      <c r="L882" s="420">
        <v>0</v>
      </c>
    </row>
    <row r="883" spans="1:12">
      <c r="A883" s="418">
        <v>2</v>
      </c>
      <c r="B883" s="419" t="s">
        <v>441</v>
      </c>
      <c r="F883" s="420">
        <v>554241</v>
      </c>
      <c r="G883" s="420">
        <v>27467856.870000001</v>
      </c>
      <c r="H883" s="420">
        <v>28022097.870000001</v>
      </c>
      <c r="I883" s="420">
        <v>27984227.039999999</v>
      </c>
      <c r="J883" s="420">
        <v>27984227.039999999</v>
      </c>
      <c r="K883" s="420">
        <v>27984227.039999999</v>
      </c>
      <c r="L883" s="420">
        <v>37870.83</v>
      </c>
    </row>
    <row r="884" spans="1:12">
      <c r="A884" s="418">
        <v>3</v>
      </c>
      <c r="B884" s="419" t="s">
        <v>442</v>
      </c>
      <c r="F884" s="420">
        <v>5009259.0999999996</v>
      </c>
      <c r="G884" s="420">
        <v>296798.2</v>
      </c>
      <c r="H884" s="420">
        <v>5306057.3</v>
      </c>
      <c r="I884" s="420">
        <v>5306057.3</v>
      </c>
      <c r="J884" s="420">
        <v>5306057.3</v>
      </c>
      <c r="K884" s="420">
        <v>5306057.3</v>
      </c>
      <c r="L884" s="420">
        <v>0</v>
      </c>
    </row>
    <row r="885" spans="1:12">
      <c r="A885" s="418">
        <v>4</v>
      </c>
      <c r="B885" s="419" t="s">
        <v>443</v>
      </c>
      <c r="F885" s="420">
        <v>1910161</v>
      </c>
      <c r="G885" s="420">
        <v>358914.26</v>
      </c>
      <c r="H885" s="420">
        <v>2269075.2599999998</v>
      </c>
      <c r="I885" s="420">
        <v>2269075.2599999998</v>
      </c>
      <c r="J885" s="420">
        <v>2269075.2599999998</v>
      </c>
      <c r="K885" s="420">
        <v>2269075.2599999998</v>
      </c>
      <c r="L885" s="420">
        <v>0</v>
      </c>
    </row>
    <row r="886" spans="1:12">
      <c r="A886" s="418">
        <v>5</v>
      </c>
      <c r="B886" s="419" t="s">
        <v>444</v>
      </c>
      <c r="F886" s="420">
        <v>10278805.43</v>
      </c>
      <c r="G886" s="420">
        <v>-59970.43</v>
      </c>
      <c r="H886" s="420">
        <v>10218835</v>
      </c>
      <c r="I886" s="420">
        <v>10218835</v>
      </c>
      <c r="J886" s="420">
        <v>10218835</v>
      </c>
      <c r="K886" s="420">
        <v>10218835</v>
      </c>
      <c r="L886" s="420">
        <v>0</v>
      </c>
    </row>
    <row r="887" spans="1:12">
      <c r="A887" s="418">
        <v>6</v>
      </c>
      <c r="B887" s="419" t="s">
        <v>445</v>
      </c>
      <c r="F887" s="420">
        <v>2086692</v>
      </c>
      <c r="G887" s="420">
        <v>467340.5</v>
      </c>
      <c r="H887" s="420">
        <v>2554032.5</v>
      </c>
      <c r="I887" s="420">
        <v>2554032.5</v>
      </c>
      <c r="J887" s="420">
        <v>2554032.5</v>
      </c>
      <c r="K887" s="420">
        <v>2554032.5</v>
      </c>
      <c r="L887" s="420">
        <v>0</v>
      </c>
    </row>
    <row r="888" spans="1:12">
      <c r="A888" s="418">
        <v>7</v>
      </c>
      <c r="B888" s="419" t="s">
        <v>446</v>
      </c>
      <c r="F888" s="420">
        <v>112908</v>
      </c>
      <c r="G888" s="420">
        <v>-11210</v>
      </c>
      <c r="H888" s="420">
        <v>101698</v>
      </c>
      <c r="I888" s="420">
        <v>101698</v>
      </c>
      <c r="J888" s="420">
        <v>101698</v>
      </c>
      <c r="K888" s="420">
        <v>101698</v>
      </c>
      <c r="L888" s="420">
        <v>0</v>
      </c>
    </row>
    <row r="890" spans="1:12">
      <c r="A890" s="416" t="s">
        <v>435</v>
      </c>
      <c r="B890" s="416" t="s">
        <v>447</v>
      </c>
      <c r="F890" s="417">
        <v>198990.07999999999</v>
      </c>
      <c r="G890" s="417">
        <v>82865331.530000001</v>
      </c>
      <c r="H890" s="417">
        <v>83064321.609999999</v>
      </c>
      <c r="I890" s="417">
        <v>83059348.120000005</v>
      </c>
      <c r="J890" s="424">
        <v>83059348.120000005</v>
      </c>
      <c r="K890" s="417">
        <v>74176585.629999995</v>
      </c>
      <c r="L890" s="417">
        <v>4973.4900000005964</v>
      </c>
    </row>
    <row r="891" spans="1:12">
      <c r="A891" s="418">
        <v>1</v>
      </c>
      <c r="B891" s="419" t="s">
        <v>448</v>
      </c>
      <c r="F891" s="420">
        <v>54800</v>
      </c>
      <c r="G891" s="420">
        <v>2569404.73</v>
      </c>
      <c r="H891" s="420">
        <v>2624204.73</v>
      </c>
      <c r="I891" s="420">
        <v>2623636.0299999998</v>
      </c>
      <c r="J891" s="420">
        <v>2623636.0299999998</v>
      </c>
      <c r="K891" s="420">
        <v>2249385.31</v>
      </c>
      <c r="L891" s="420">
        <v>568.70000000000005</v>
      </c>
    </row>
    <row r="892" spans="1:12">
      <c r="A892" s="418">
        <v>2</v>
      </c>
      <c r="B892" s="419" t="s">
        <v>449</v>
      </c>
      <c r="F892" s="420">
        <v>0</v>
      </c>
      <c r="G892" s="420">
        <v>2000</v>
      </c>
      <c r="H892" s="420">
        <v>2000</v>
      </c>
      <c r="I892" s="420">
        <v>1995</v>
      </c>
      <c r="J892" s="420">
        <v>1995</v>
      </c>
      <c r="K892" s="420">
        <v>1995</v>
      </c>
      <c r="L892" s="420">
        <v>5</v>
      </c>
    </row>
    <row r="893" spans="1:12">
      <c r="A893" s="418">
        <v>4</v>
      </c>
      <c r="B893" s="419" t="s">
        <v>451</v>
      </c>
      <c r="F893" s="420">
        <v>12000</v>
      </c>
      <c r="G893" s="420">
        <v>769999.99</v>
      </c>
      <c r="H893" s="420">
        <v>781999.99</v>
      </c>
      <c r="I893" s="420">
        <v>781962.51</v>
      </c>
      <c r="J893" s="420">
        <v>781962.51</v>
      </c>
      <c r="K893" s="420">
        <v>311986.08</v>
      </c>
      <c r="L893" s="420">
        <v>37.479999999999997</v>
      </c>
    </row>
    <row r="894" spans="1:12">
      <c r="A894" s="418">
        <v>5</v>
      </c>
      <c r="B894" s="419" t="s">
        <v>452</v>
      </c>
      <c r="F894" s="420">
        <v>0</v>
      </c>
      <c r="G894" s="420">
        <v>14832603.32</v>
      </c>
      <c r="H894" s="420">
        <v>14832603.32</v>
      </c>
      <c r="I894" s="420">
        <v>14830901.77</v>
      </c>
      <c r="J894" s="420">
        <v>14830901.77</v>
      </c>
      <c r="K894" s="420">
        <v>7118060.6200000001</v>
      </c>
      <c r="L894" s="420">
        <v>1701.5500000005961</v>
      </c>
    </row>
    <row r="895" spans="1:12">
      <c r="A895" s="418">
        <v>6</v>
      </c>
      <c r="B895" s="419" t="s">
        <v>453</v>
      </c>
      <c r="F895" s="420">
        <v>132190.07999999999</v>
      </c>
      <c r="G895" s="420">
        <v>3224999.9</v>
      </c>
      <c r="H895" s="420">
        <v>3357189.98</v>
      </c>
      <c r="I895" s="420">
        <v>3357189.19</v>
      </c>
      <c r="J895" s="420">
        <v>3357189.19</v>
      </c>
      <c r="K895" s="420">
        <v>3355583.51</v>
      </c>
      <c r="L895" s="420">
        <v>0.79</v>
      </c>
    </row>
    <row r="896" spans="1:12">
      <c r="A896" s="418">
        <v>7</v>
      </c>
      <c r="B896" s="419" t="s">
        <v>454</v>
      </c>
      <c r="F896" s="420">
        <v>0</v>
      </c>
      <c r="G896" s="420">
        <v>44948601.560000002</v>
      </c>
      <c r="H896" s="420">
        <v>44948601.560000002</v>
      </c>
      <c r="I896" s="420">
        <v>44948506.609999999</v>
      </c>
      <c r="J896" s="420">
        <v>44948506.609999999</v>
      </c>
      <c r="K896" s="420">
        <v>44756160.920000002</v>
      </c>
      <c r="L896" s="420">
        <v>94.95</v>
      </c>
    </row>
    <row r="897" spans="1:12">
      <c r="A897" s="418">
        <v>8</v>
      </c>
      <c r="B897" s="419" t="s">
        <v>455</v>
      </c>
      <c r="F897" s="420">
        <v>0</v>
      </c>
      <c r="G897" s="420">
        <v>16278540.029999999</v>
      </c>
      <c r="H897" s="420">
        <v>16278540.029999999</v>
      </c>
      <c r="I897" s="420">
        <v>16275976.810000001</v>
      </c>
      <c r="J897" s="420">
        <v>16275976.810000001</v>
      </c>
      <c r="K897" s="420">
        <v>16245414.289999999</v>
      </c>
      <c r="L897" s="420">
        <v>2563.2199999999998</v>
      </c>
    </row>
    <row r="898" spans="1:12">
      <c r="A898" s="418">
        <v>9</v>
      </c>
      <c r="B898" s="419" t="s">
        <v>456</v>
      </c>
      <c r="F898" s="420">
        <v>0</v>
      </c>
      <c r="G898" s="420">
        <v>239182</v>
      </c>
      <c r="H898" s="420">
        <v>239182</v>
      </c>
      <c r="I898" s="420">
        <v>239180.2</v>
      </c>
      <c r="J898" s="420">
        <v>239180.2</v>
      </c>
      <c r="K898" s="420">
        <v>137999.9</v>
      </c>
      <c r="L898" s="420">
        <v>1.8</v>
      </c>
    </row>
    <row r="900" spans="1:12">
      <c r="A900" s="416" t="s">
        <v>457</v>
      </c>
      <c r="B900" s="416" t="s">
        <v>458</v>
      </c>
      <c r="F900" s="417">
        <v>2845570.92</v>
      </c>
      <c r="G900" s="417">
        <v>216247329.30000001</v>
      </c>
      <c r="H900" s="417">
        <v>219092900.22</v>
      </c>
      <c r="I900" s="417">
        <v>159576791.71000001</v>
      </c>
      <c r="J900" s="424">
        <v>159576791.71000001</v>
      </c>
      <c r="K900" s="417">
        <v>142840303.91</v>
      </c>
      <c r="L900" s="417">
        <v>59516108.509999998</v>
      </c>
    </row>
    <row r="901" spans="1:12">
      <c r="A901" s="418">
        <v>1</v>
      </c>
      <c r="B901" s="419" t="s">
        <v>459</v>
      </c>
      <c r="F901" s="420">
        <v>515976</v>
      </c>
      <c r="G901" s="420">
        <v>49982725.18</v>
      </c>
      <c r="H901" s="420">
        <v>50498701.18</v>
      </c>
      <c r="I901" s="420">
        <v>35296082.009999998</v>
      </c>
      <c r="J901" s="420">
        <v>35296082.009999998</v>
      </c>
      <c r="K901" s="420">
        <v>26882965.510000002</v>
      </c>
      <c r="L901" s="420">
        <v>15202619.17</v>
      </c>
    </row>
    <row r="902" spans="1:12">
      <c r="A902" s="418">
        <v>2</v>
      </c>
      <c r="B902" s="419" t="s">
        <v>460</v>
      </c>
      <c r="F902" s="420">
        <v>974400</v>
      </c>
      <c r="G902" s="420">
        <v>84411826.650000006</v>
      </c>
      <c r="H902" s="420">
        <v>85386226.650000006</v>
      </c>
      <c r="I902" s="420">
        <v>66111112.859999999</v>
      </c>
      <c r="J902" s="420">
        <v>66111112.859999999</v>
      </c>
      <c r="K902" s="420">
        <v>66111112.859999999</v>
      </c>
      <c r="L902" s="420">
        <v>19275113.789999999</v>
      </c>
    </row>
    <row r="903" spans="1:12">
      <c r="A903" s="418">
        <v>3</v>
      </c>
      <c r="B903" s="419" t="s">
        <v>461</v>
      </c>
      <c r="F903" s="420">
        <v>0</v>
      </c>
      <c r="G903" s="420">
        <v>27171132.57</v>
      </c>
      <c r="H903" s="420">
        <v>27171132.57</v>
      </c>
      <c r="I903" s="420">
        <v>18188333.550000001</v>
      </c>
      <c r="J903" s="420">
        <v>18188333.550000001</v>
      </c>
      <c r="K903" s="420">
        <v>17158394.370000001</v>
      </c>
      <c r="L903" s="420">
        <v>8982799.0199999996</v>
      </c>
    </row>
    <row r="904" spans="1:12">
      <c r="A904" s="418">
        <v>4</v>
      </c>
      <c r="B904" s="419" t="s">
        <v>462</v>
      </c>
      <c r="F904" s="420">
        <v>187371</v>
      </c>
      <c r="G904" s="420">
        <v>-1667.52</v>
      </c>
      <c r="H904" s="420">
        <v>185703.48</v>
      </c>
      <c r="I904" s="420">
        <v>185703.48</v>
      </c>
      <c r="J904" s="420">
        <v>185703.48</v>
      </c>
      <c r="K904" s="420">
        <v>185703.48</v>
      </c>
      <c r="L904" s="420">
        <v>0</v>
      </c>
    </row>
    <row r="905" spans="1:12">
      <c r="A905" s="418">
        <v>5</v>
      </c>
      <c r="B905" s="419" t="s">
        <v>463</v>
      </c>
      <c r="F905" s="420">
        <v>44415.92</v>
      </c>
      <c r="G905" s="420">
        <v>46877807.299999997</v>
      </c>
      <c r="H905" s="420">
        <v>46922223.219999999</v>
      </c>
      <c r="I905" s="420">
        <v>30892805.16</v>
      </c>
      <c r="J905" s="420">
        <v>30892805.16</v>
      </c>
      <c r="K905" s="420">
        <v>24128856.52</v>
      </c>
      <c r="L905" s="420">
        <v>16029418.060000001</v>
      </c>
    </row>
    <row r="906" spans="1:12">
      <c r="A906" s="418">
        <v>6</v>
      </c>
      <c r="B906" s="419" t="s">
        <v>464</v>
      </c>
      <c r="F906" s="420">
        <v>9600</v>
      </c>
      <c r="G906" s="420">
        <v>2003772</v>
      </c>
      <c r="H906" s="420">
        <v>2013372</v>
      </c>
      <c r="I906" s="420">
        <v>2013301.6</v>
      </c>
      <c r="J906" s="420">
        <v>2013301.6</v>
      </c>
      <c r="K906" s="420">
        <v>2013301.6</v>
      </c>
      <c r="L906" s="420">
        <v>70.400000000000006</v>
      </c>
    </row>
    <row r="907" spans="1:12">
      <c r="A907" s="418">
        <v>7</v>
      </c>
      <c r="B907" s="419" t="s">
        <v>465</v>
      </c>
      <c r="F907" s="420">
        <v>82000</v>
      </c>
      <c r="G907" s="420">
        <v>3501849.2</v>
      </c>
      <c r="H907" s="420">
        <v>3583849.2</v>
      </c>
      <c r="I907" s="420">
        <v>3583620.07</v>
      </c>
      <c r="J907" s="420">
        <v>3583620.07</v>
      </c>
      <c r="K907" s="420">
        <v>3246904.59</v>
      </c>
      <c r="L907" s="420">
        <v>229.13000000007452</v>
      </c>
    </row>
    <row r="908" spans="1:12">
      <c r="A908" s="418">
        <v>8</v>
      </c>
      <c r="B908" s="419" t="s">
        <v>466</v>
      </c>
      <c r="F908" s="420">
        <v>30000</v>
      </c>
      <c r="G908" s="420">
        <v>1999999.99</v>
      </c>
      <c r="H908" s="420">
        <v>2029999.99</v>
      </c>
      <c r="I908" s="420">
        <v>2029999.98</v>
      </c>
      <c r="J908" s="420">
        <v>2029999.98</v>
      </c>
      <c r="K908" s="420">
        <v>2029999.98</v>
      </c>
      <c r="L908" s="420">
        <v>0.01</v>
      </c>
    </row>
    <row r="909" spans="1:12">
      <c r="A909" s="418">
        <v>9</v>
      </c>
      <c r="B909" s="419" t="s">
        <v>467</v>
      </c>
      <c r="F909" s="420">
        <v>1001808</v>
      </c>
      <c r="G909" s="420">
        <v>299883.93</v>
      </c>
      <c r="H909" s="420">
        <v>1301691.93</v>
      </c>
      <c r="I909" s="420">
        <v>1275833</v>
      </c>
      <c r="J909" s="420">
        <v>1275833</v>
      </c>
      <c r="K909" s="420">
        <v>1083065</v>
      </c>
      <c r="L909" s="420">
        <v>25858.93</v>
      </c>
    </row>
    <row r="911" spans="1:12">
      <c r="A911" s="416" t="s">
        <v>468</v>
      </c>
      <c r="B911" s="416" t="s">
        <v>469</v>
      </c>
      <c r="F911" s="417">
        <v>1689435</v>
      </c>
      <c r="G911" s="417">
        <v>1505932.1</v>
      </c>
      <c r="H911" s="417">
        <v>3195367.1</v>
      </c>
      <c r="I911" s="417">
        <v>3195350.22</v>
      </c>
      <c r="J911" s="424">
        <v>3195350.22</v>
      </c>
      <c r="K911" s="417">
        <v>3195350.22</v>
      </c>
      <c r="L911" s="417">
        <v>16.88</v>
      </c>
    </row>
    <row r="912" spans="1:12">
      <c r="A912" s="418">
        <v>4</v>
      </c>
      <c r="B912" s="419" t="s">
        <v>473</v>
      </c>
      <c r="F912" s="420">
        <v>0</v>
      </c>
      <c r="G912" s="420">
        <v>1340000</v>
      </c>
      <c r="H912" s="420">
        <v>1340000</v>
      </c>
      <c r="I912" s="420">
        <v>1339983.1200000001</v>
      </c>
      <c r="J912" s="420">
        <v>1339983.1200000001</v>
      </c>
      <c r="K912" s="420">
        <v>1339983.1200000001</v>
      </c>
      <c r="L912" s="420">
        <v>16.88</v>
      </c>
    </row>
    <row r="913" spans="1:12">
      <c r="A913" s="418">
        <v>5</v>
      </c>
      <c r="B913" s="419" t="s">
        <v>474</v>
      </c>
      <c r="F913" s="420">
        <v>1689435</v>
      </c>
      <c r="G913" s="420">
        <v>165932.1</v>
      </c>
      <c r="H913" s="420">
        <v>1855367.1</v>
      </c>
      <c r="I913" s="420">
        <v>1855367.1</v>
      </c>
      <c r="J913" s="420">
        <v>1855367.1</v>
      </c>
      <c r="K913" s="420">
        <v>1855367.1</v>
      </c>
      <c r="L913" s="420">
        <v>0</v>
      </c>
    </row>
    <row r="915" spans="1:12">
      <c r="A915" s="416" t="s">
        <v>477</v>
      </c>
      <c r="B915" s="416" t="s">
        <v>478</v>
      </c>
      <c r="F915" s="417">
        <v>0</v>
      </c>
      <c r="G915" s="417">
        <v>165308192.55000001</v>
      </c>
      <c r="H915" s="417">
        <v>165308192.55000001</v>
      </c>
      <c r="I915" s="417">
        <v>123899865.06</v>
      </c>
      <c r="J915" s="424">
        <v>123899865.06</v>
      </c>
      <c r="K915" s="417">
        <v>99669257.329999998</v>
      </c>
      <c r="L915" s="417">
        <v>41408327.490000002</v>
      </c>
    </row>
    <row r="916" spans="1:12">
      <c r="A916" s="418">
        <v>1</v>
      </c>
      <c r="B916" s="419" t="s">
        <v>479</v>
      </c>
      <c r="F916" s="420">
        <v>0</v>
      </c>
      <c r="G916" s="420">
        <v>32263003.620000001</v>
      </c>
      <c r="H916" s="420">
        <v>32263003.620000001</v>
      </c>
      <c r="I916" s="420">
        <v>28908080.850000001</v>
      </c>
      <c r="J916" s="420">
        <v>28908080.850000001</v>
      </c>
      <c r="K916" s="420">
        <v>9542457.4000000004</v>
      </c>
      <c r="L916" s="420">
        <v>3354922.77</v>
      </c>
    </row>
    <row r="917" spans="1:12">
      <c r="A917" s="418">
        <v>2</v>
      </c>
      <c r="B917" s="419" t="s">
        <v>480</v>
      </c>
      <c r="F917" s="420">
        <v>0</v>
      </c>
      <c r="G917" s="420">
        <v>988942</v>
      </c>
      <c r="H917" s="420">
        <v>988942</v>
      </c>
      <c r="I917" s="420">
        <v>874170.58</v>
      </c>
      <c r="J917" s="420">
        <v>874170.58</v>
      </c>
      <c r="K917" s="420">
        <v>478251.44</v>
      </c>
      <c r="L917" s="420">
        <v>114771.42</v>
      </c>
    </row>
    <row r="918" spans="1:12">
      <c r="A918" s="418">
        <v>3</v>
      </c>
      <c r="B918" s="419" t="s">
        <v>481</v>
      </c>
      <c r="F918" s="420">
        <v>0</v>
      </c>
      <c r="G918" s="420">
        <v>936050.02</v>
      </c>
      <c r="H918" s="420">
        <v>936050.02</v>
      </c>
      <c r="I918" s="420">
        <v>936049.73</v>
      </c>
      <c r="J918" s="420">
        <v>936049.73</v>
      </c>
      <c r="K918" s="420">
        <v>0</v>
      </c>
      <c r="L918" s="420">
        <v>0.28999999999999998</v>
      </c>
    </row>
    <row r="919" spans="1:12">
      <c r="A919" s="418">
        <v>4</v>
      </c>
      <c r="B919" s="419" t="s">
        <v>482</v>
      </c>
      <c r="F919" s="420">
        <v>0</v>
      </c>
      <c r="G919" s="420">
        <v>38818478.799999997</v>
      </c>
      <c r="H919" s="420">
        <v>38818478.799999997</v>
      </c>
      <c r="I919" s="420">
        <v>36819009.799999997</v>
      </c>
      <c r="J919" s="420">
        <v>36819009.799999997</v>
      </c>
      <c r="K919" s="420">
        <v>34782624</v>
      </c>
      <c r="L919" s="420">
        <v>1999469</v>
      </c>
    </row>
    <row r="920" spans="1:12">
      <c r="A920" s="418">
        <v>5</v>
      </c>
      <c r="B920" s="419" t="s">
        <v>483</v>
      </c>
      <c r="F920" s="420">
        <v>0</v>
      </c>
      <c r="G920" s="420">
        <v>3207591</v>
      </c>
      <c r="H920" s="420">
        <v>3207591</v>
      </c>
      <c r="I920" s="420">
        <v>3207590.94</v>
      </c>
      <c r="J920" s="420">
        <v>3207590.94</v>
      </c>
      <c r="K920" s="420">
        <v>3207590.94</v>
      </c>
      <c r="L920" s="420">
        <v>0.06</v>
      </c>
    </row>
    <row r="921" spans="1:12">
      <c r="A921" s="418">
        <v>6</v>
      </c>
      <c r="B921" s="419" t="s">
        <v>484</v>
      </c>
      <c r="F921" s="420">
        <v>0</v>
      </c>
      <c r="G921" s="420">
        <v>28424934</v>
      </c>
      <c r="H921" s="420">
        <v>28424934</v>
      </c>
      <c r="I921" s="420">
        <v>28415972.670000002</v>
      </c>
      <c r="J921" s="420">
        <v>28415972.670000002</v>
      </c>
      <c r="K921" s="420">
        <v>27170264.920000002</v>
      </c>
      <c r="L921" s="420">
        <v>8961.33</v>
      </c>
    </row>
    <row r="922" spans="1:12">
      <c r="A922" s="418">
        <v>9</v>
      </c>
      <c r="B922" s="419" t="s">
        <v>486</v>
      </c>
      <c r="F922" s="420">
        <v>0</v>
      </c>
      <c r="G922" s="420">
        <v>60669193.109999999</v>
      </c>
      <c r="H922" s="420">
        <v>60669193.109999999</v>
      </c>
      <c r="I922" s="420">
        <v>24738990.489999998</v>
      </c>
      <c r="J922" s="420">
        <v>24738990.489999998</v>
      </c>
      <c r="K922" s="420">
        <v>24488068.629999999</v>
      </c>
      <c r="L922" s="420">
        <v>35930202.619999997</v>
      </c>
    </row>
    <row r="924" spans="1:12">
      <c r="A924" s="416" t="s">
        <v>487</v>
      </c>
      <c r="B924" s="416" t="s">
        <v>488</v>
      </c>
      <c r="F924" s="417">
        <v>0</v>
      </c>
      <c r="G924" s="417">
        <v>3725028.62</v>
      </c>
      <c r="H924" s="417">
        <v>3725028.62</v>
      </c>
      <c r="I924" s="417">
        <v>3725028.62</v>
      </c>
      <c r="J924" s="424">
        <v>3725028.62</v>
      </c>
      <c r="K924" s="417">
        <v>3725028.62</v>
      </c>
      <c r="L924" s="417">
        <v>0</v>
      </c>
    </row>
    <row r="925" spans="1:12">
      <c r="A925" s="418">
        <v>2</v>
      </c>
      <c r="B925" s="419" t="s">
        <v>490</v>
      </c>
      <c r="F925" s="420">
        <v>0</v>
      </c>
      <c r="G925" s="420">
        <v>3725028.62</v>
      </c>
      <c r="H925" s="420">
        <v>3725028.62</v>
      </c>
      <c r="I925" s="420">
        <v>3725028.62</v>
      </c>
      <c r="J925" s="420">
        <v>3725028.62</v>
      </c>
      <c r="K925" s="420">
        <v>3725028.62</v>
      </c>
      <c r="L925" s="420">
        <v>0</v>
      </c>
    </row>
    <row r="927" spans="1:12">
      <c r="E927" s="413" t="s">
        <v>1026</v>
      </c>
      <c r="F927" s="424">
        <v>34283249.530000001</v>
      </c>
      <c r="G927" s="424">
        <v>498742264.35000002</v>
      </c>
      <c r="H927" s="424">
        <v>533025513.88</v>
      </c>
      <c r="I927" s="424">
        <v>432058216.68000001</v>
      </c>
      <c r="J927" s="424">
        <v>432058216.68000001</v>
      </c>
      <c r="K927" s="424">
        <v>382208358.66000003</v>
      </c>
      <c r="L927" s="424">
        <v>100967297.2</v>
      </c>
    </row>
    <row r="929" spans="1:12">
      <c r="A929" s="431" t="s">
        <v>582</v>
      </c>
      <c r="B929" s="431" t="s">
        <v>583</v>
      </c>
    </row>
    <row r="931" spans="1:12">
      <c r="A931" s="416" t="s">
        <v>438</v>
      </c>
      <c r="B931" s="416" t="s">
        <v>439</v>
      </c>
      <c r="F931" s="417">
        <v>209600309.36000001</v>
      </c>
      <c r="G931" s="417">
        <v>12956649.779999999</v>
      </c>
      <c r="H931" s="417">
        <v>222556959.13999999</v>
      </c>
      <c r="I931" s="417">
        <v>222556959.13999999</v>
      </c>
      <c r="J931" s="424">
        <v>222556959.13999999</v>
      </c>
      <c r="K931" s="417">
        <v>222556959.13999999</v>
      </c>
      <c r="L931" s="417">
        <v>0</v>
      </c>
    </row>
    <row r="932" spans="1:12">
      <c r="A932" s="418">
        <v>1</v>
      </c>
      <c r="B932" s="419" t="s">
        <v>440</v>
      </c>
      <c r="F932" s="420">
        <v>93642702.680000007</v>
      </c>
      <c r="G932" s="420">
        <v>4279178.62</v>
      </c>
      <c r="H932" s="420">
        <v>97921881.299999997</v>
      </c>
      <c r="I932" s="420">
        <v>97921881.299999997</v>
      </c>
      <c r="J932" s="420">
        <v>97921881.299999997</v>
      </c>
      <c r="K932" s="420">
        <v>97921881.299999997</v>
      </c>
      <c r="L932" s="420">
        <v>0</v>
      </c>
    </row>
    <row r="933" spans="1:12">
      <c r="A933" s="418">
        <v>2</v>
      </c>
      <c r="B933" s="419" t="s">
        <v>441</v>
      </c>
      <c r="F933" s="420">
        <v>5687969</v>
      </c>
      <c r="G933" s="420">
        <v>-375092.05</v>
      </c>
      <c r="H933" s="420">
        <v>5312876.95</v>
      </c>
      <c r="I933" s="420">
        <v>5312876.95</v>
      </c>
      <c r="J933" s="420">
        <v>5312876.95</v>
      </c>
      <c r="K933" s="420">
        <v>5312876.95</v>
      </c>
      <c r="L933" s="420">
        <v>0</v>
      </c>
    </row>
    <row r="934" spans="1:12">
      <c r="A934" s="418">
        <v>3</v>
      </c>
      <c r="B934" s="419" t="s">
        <v>442</v>
      </c>
      <c r="F934" s="420">
        <v>26824845.84</v>
      </c>
      <c r="G934" s="420">
        <v>1323838.1100000001</v>
      </c>
      <c r="H934" s="420">
        <v>28148683.949999999</v>
      </c>
      <c r="I934" s="420">
        <v>28148683.949999999</v>
      </c>
      <c r="J934" s="420">
        <v>28148683.949999999</v>
      </c>
      <c r="K934" s="420">
        <v>28148683.949999999</v>
      </c>
      <c r="L934" s="420">
        <v>0</v>
      </c>
    </row>
    <row r="935" spans="1:12">
      <c r="A935" s="418">
        <v>4</v>
      </c>
      <c r="B935" s="419" t="s">
        <v>443</v>
      </c>
      <c r="F935" s="420">
        <v>10690212</v>
      </c>
      <c r="G935" s="420">
        <v>2499670.09</v>
      </c>
      <c r="H935" s="420">
        <v>13189882.09</v>
      </c>
      <c r="I935" s="420">
        <v>13189882.09</v>
      </c>
      <c r="J935" s="420">
        <v>13189882.09</v>
      </c>
      <c r="K935" s="420">
        <v>13189882.09</v>
      </c>
      <c r="L935" s="420">
        <v>0</v>
      </c>
    </row>
    <row r="936" spans="1:12">
      <c r="A936" s="418">
        <v>5</v>
      </c>
      <c r="B936" s="419" t="s">
        <v>444</v>
      </c>
      <c r="F936" s="420">
        <v>70316039.840000004</v>
      </c>
      <c r="G936" s="420">
        <v>5374358.5599999996</v>
      </c>
      <c r="H936" s="420">
        <v>75690398.400000006</v>
      </c>
      <c r="I936" s="420">
        <v>75690398.400000006</v>
      </c>
      <c r="J936" s="420">
        <v>75690398.400000006</v>
      </c>
      <c r="K936" s="420">
        <v>75690398.400000006</v>
      </c>
      <c r="L936" s="420">
        <v>0</v>
      </c>
    </row>
    <row r="937" spans="1:12">
      <c r="A937" s="418">
        <v>6</v>
      </c>
      <c r="B937" s="419" t="s">
        <v>445</v>
      </c>
      <c r="F937" s="420">
        <v>1384580</v>
      </c>
      <c r="G937" s="420">
        <v>-98456.05</v>
      </c>
      <c r="H937" s="420">
        <v>1286123.95</v>
      </c>
      <c r="I937" s="420">
        <v>1286123.95</v>
      </c>
      <c r="J937" s="420">
        <v>1286123.95</v>
      </c>
      <c r="K937" s="420">
        <v>1286123.95</v>
      </c>
      <c r="L937" s="420">
        <v>0</v>
      </c>
    </row>
    <row r="938" spans="1:12">
      <c r="A938" s="418">
        <v>7</v>
      </c>
      <c r="B938" s="419" t="s">
        <v>446</v>
      </c>
      <c r="F938" s="420">
        <v>1053960</v>
      </c>
      <c r="G938" s="420">
        <v>-46847.5</v>
      </c>
      <c r="H938" s="420">
        <v>1007112.5</v>
      </c>
      <c r="I938" s="420">
        <v>1007112.5</v>
      </c>
      <c r="J938" s="420">
        <v>1007112.5</v>
      </c>
      <c r="K938" s="420">
        <v>1007112.5</v>
      </c>
      <c r="L938" s="420">
        <v>0</v>
      </c>
    </row>
    <row r="940" spans="1:12">
      <c r="A940" s="416" t="s">
        <v>435</v>
      </c>
      <c r="B940" s="416" t="s">
        <v>447</v>
      </c>
      <c r="F940" s="417">
        <v>3289644.02</v>
      </c>
      <c r="G940" s="417">
        <v>1446690.35</v>
      </c>
      <c r="H940" s="417">
        <v>4736334.37</v>
      </c>
      <c r="I940" s="417">
        <v>4736334.37</v>
      </c>
      <c r="J940" s="424">
        <v>4736334.37</v>
      </c>
      <c r="K940" s="417">
        <v>4736334.37</v>
      </c>
      <c r="L940" s="417">
        <v>0</v>
      </c>
    </row>
    <row r="941" spans="1:12">
      <c r="A941" s="418">
        <v>1</v>
      </c>
      <c r="B941" s="419" t="s">
        <v>448</v>
      </c>
      <c r="F941" s="420">
        <v>849300</v>
      </c>
      <c r="G941" s="420">
        <v>1045559.9</v>
      </c>
      <c r="H941" s="420">
        <v>1894859.9</v>
      </c>
      <c r="I941" s="420">
        <v>1894859.9</v>
      </c>
      <c r="J941" s="420">
        <v>1894859.9</v>
      </c>
      <c r="K941" s="420">
        <v>1894859.9</v>
      </c>
      <c r="L941" s="420">
        <v>0</v>
      </c>
    </row>
    <row r="942" spans="1:12">
      <c r="A942" s="418">
        <v>4</v>
      </c>
      <c r="B942" s="419" t="s">
        <v>451</v>
      </c>
      <c r="F942" s="420">
        <v>90396</v>
      </c>
      <c r="G942" s="420">
        <v>34174.660000000003</v>
      </c>
      <c r="H942" s="420">
        <v>124570.66</v>
      </c>
      <c r="I942" s="420">
        <v>124570.66</v>
      </c>
      <c r="J942" s="420">
        <v>124570.66</v>
      </c>
      <c r="K942" s="420">
        <v>124570.66</v>
      </c>
      <c r="L942" s="420">
        <v>0</v>
      </c>
    </row>
    <row r="943" spans="1:12">
      <c r="A943" s="418">
        <v>5</v>
      </c>
      <c r="B943" s="419" t="s">
        <v>452</v>
      </c>
      <c r="F943" s="420">
        <v>151270</v>
      </c>
      <c r="G943" s="420">
        <v>-77224.479999999996</v>
      </c>
      <c r="H943" s="420">
        <v>74045.52</v>
      </c>
      <c r="I943" s="420">
        <v>74045.52</v>
      </c>
      <c r="J943" s="420">
        <v>74045.52</v>
      </c>
      <c r="K943" s="420">
        <v>74045.52</v>
      </c>
      <c r="L943" s="420">
        <v>0</v>
      </c>
    </row>
    <row r="944" spans="1:12">
      <c r="A944" s="418">
        <v>6</v>
      </c>
      <c r="B944" s="419" t="s">
        <v>453</v>
      </c>
      <c r="F944" s="420">
        <v>103785.60000000001</v>
      </c>
      <c r="G944" s="420">
        <v>318622.09000000003</v>
      </c>
      <c r="H944" s="420">
        <v>422407.69</v>
      </c>
      <c r="I944" s="420">
        <v>422407.69</v>
      </c>
      <c r="J944" s="420">
        <v>422407.69</v>
      </c>
      <c r="K944" s="420">
        <v>422407.69</v>
      </c>
      <c r="L944" s="420">
        <v>0</v>
      </c>
    </row>
    <row r="945" spans="1:12">
      <c r="A945" s="418">
        <v>7</v>
      </c>
      <c r="B945" s="419" t="s">
        <v>454</v>
      </c>
      <c r="F945" s="420">
        <v>1882892.42</v>
      </c>
      <c r="G945" s="420">
        <v>173042.52</v>
      </c>
      <c r="H945" s="420">
        <v>2055934.94</v>
      </c>
      <c r="I945" s="420">
        <v>2055934.94</v>
      </c>
      <c r="J945" s="420">
        <v>2055934.94</v>
      </c>
      <c r="K945" s="420">
        <v>2055934.94</v>
      </c>
      <c r="L945" s="420">
        <v>0</v>
      </c>
    </row>
    <row r="946" spans="1:12">
      <c r="A946" s="418">
        <v>9</v>
      </c>
      <c r="B946" s="419" t="s">
        <v>456</v>
      </c>
      <c r="F946" s="420">
        <v>212000</v>
      </c>
      <c r="G946" s="420">
        <v>-47484.34</v>
      </c>
      <c r="H946" s="420">
        <v>164515.66</v>
      </c>
      <c r="I946" s="420">
        <v>164515.66</v>
      </c>
      <c r="J946" s="420">
        <v>164515.66</v>
      </c>
      <c r="K946" s="420">
        <v>164515.66</v>
      </c>
      <c r="L946" s="420">
        <v>0</v>
      </c>
    </row>
    <row r="948" spans="1:12">
      <c r="A948" s="416" t="s">
        <v>457</v>
      </c>
      <c r="B948" s="416" t="s">
        <v>458</v>
      </c>
      <c r="F948" s="417">
        <v>12360150.34</v>
      </c>
      <c r="G948" s="417">
        <v>34348684.57</v>
      </c>
      <c r="H948" s="417">
        <v>46708834.909999996</v>
      </c>
      <c r="I948" s="417">
        <v>46708834.909999996</v>
      </c>
      <c r="J948" s="424">
        <v>46708834.909999996</v>
      </c>
      <c r="K948" s="417">
        <v>46686838.93</v>
      </c>
      <c r="L948" s="417">
        <v>0</v>
      </c>
    </row>
    <row r="949" spans="1:12">
      <c r="A949" s="418">
        <v>1</v>
      </c>
      <c r="B949" s="419" t="s">
        <v>459</v>
      </c>
      <c r="F949" s="420">
        <v>992590</v>
      </c>
      <c r="G949" s="420">
        <v>-368105.73</v>
      </c>
      <c r="H949" s="420">
        <v>624484.27</v>
      </c>
      <c r="I949" s="420">
        <v>624484.27</v>
      </c>
      <c r="J949" s="420">
        <v>624484.27</v>
      </c>
      <c r="K949" s="420">
        <v>622288.29</v>
      </c>
      <c r="L949" s="420">
        <v>0</v>
      </c>
    </row>
    <row r="950" spans="1:12">
      <c r="A950" s="418">
        <v>2</v>
      </c>
      <c r="B950" s="419" t="s">
        <v>460</v>
      </c>
      <c r="F950" s="420">
        <v>1460064</v>
      </c>
      <c r="G950" s="420">
        <v>651754.18000000005</v>
      </c>
      <c r="H950" s="420">
        <v>2111818.1800000002</v>
      </c>
      <c r="I950" s="420">
        <v>2111818.1800000002</v>
      </c>
      <c r="J950" s="420">
        <v>2111818.1800000002</v>
      </c>
      <c r="K950" s="420">
        <v>2111818.1800000002</v>
      </c>
      <c r="L950" s="420">
        <v>0</v>
      </c>
    </row>
    <row r="951" spans="1:12">
      <c r="A951" s="418">
        <v>3</v>
      </c>
      <c r="B951" s="419" t="s">
        <v>461</v>
      </c>
      <c r="F951" s="420">
        <v>939561.49</v>
      </c>
      <c r="G951" s="420">
        <v>6398023.4100000001</v>
      </c>
      <c r="H951" s="420">
        <v>7337584.9000000004</v>
      </c>
      <c r="I951" s="420">
        <v>7337584.9000000004</v>
      </c>
      <c r="J951" s="420">
        <v>7337584.9000000004</v>
      </c>
      <c r="K951" s="420">
        <v>7337584.9000000004</v>
      </c>
      <c r="L951" s="420">
        <v>0</v>
      </c>
    </row>
    <row r="952" spans="1:12">
      <c r="A952" s="418">
        <v>4</v>
      </c>
      <c r="B952" s="419" t="s">
        <v>462</v>
      </c>
      <c r="F952" s="420">
        <v>48003.4</v>
      </c>
      <c r="G952" s="420">
        <v>66021.990000000005</v>
      </c>
      <c r="H952" s="420">
        <v>114025.39</v>
      </c>
      <c r="I952" s="420">
        <v>114025.39</v>
      </c>
      <c r="J952" s="420">
        <v>114025.39</v>
      </c>
      <c r="K952" s="420">
        <v>114025.39</v>
      </c>
      <c r="L952" s="420">
        <v>0</v>
      </c>
    </row>
    <row r="953" spans="1:12">
      <c r="A953" s="418">
        <v>5</v>
      </c>
      <c r="B953" s="419" t="s">
        <v>463</v>
      </c>
      <c r="F953" s="420">
        <v>72000</v>
      </c>
      <c r="G953" s="420">
        <v>199001.14</v>
      </c>
      <c r="H953" s="420">
        <v>271001.14</v>
      </c>
      <c r="I953" s="420">
        <v>271001.14</v>
      </c>
      <c r="J953" s="420">
        <v>271001.14</v>
      </c>
      <c r="K953" s="420">
        <v>271001.14</v>
      </c>
      <c r="L953" s="420">
        <v>0</v>
      </c>
    </row>
    <row r="954" spans="1:12">
      <c r="A954" s="418">
        <v>6</v>
      </c>
      <c r="B954" s="419" t="s">
        <v>464</v>
      </c>
      <c r="F954" s="420">
        <v>163200</v>
      </c>
      <c r="G954" s="420">
        <v>-22126.76</v>
      </c>
      <c r="H954" s="420">
        <v>141073.24</v>
      </c>
      <c r="I954" s="420">
        <v>141073.24</v>
      </c>
      <c r="J954" s="420">
        <v>141073.24</v>
      </c>
      <c r="K954" s="420">
        <v>141073.24</v>
      </c>
      <c r="L954" s="420">
        <v>0</v>
      </c>
    </row>
    <row r="955" spans="1:12">
      <c r="A955" s="418">
        <v>7</v>
      </c>
      <c r="B955" s="419" t="s">
        <v>465</v>
      </c>
      <c r="F955" s="420">
        <v>1312544</v>
      </c>
      <c r="G955" s="420">
        <v>762147.63</v>
      </c>
      <c r="H955" s="420">
        <v>2074691.63</v>
      </c>
      <c r="I955" s="420">
        <v>2074691.63</v>
      </c>
      <c r="J955" s="420">
        <v>2074691.63</v>
      </c>
      <c r="K955" s="420">
        <v>2074691.63</v>
      </c>
      <c r="L955" s="420">
        <v>0</v>
      </c>
    </row>
    <row r="956" spans="1:12">
      <c r="A956" s="418">
        <v>8</v>
      </c>
      <c r="B956" s="419" t="s">
        <v>466</v>
      </c>
      <c r="F956" s="420">
        <v>1433600</v>
      </c>
      <c r="G956" s="420">
        <v>27315829.16</v>
      </c>
      <c r="H956" s="420">
        <v>28749429.16</v>
      </c>
      <c r="I956" s="420">
        <v>28749429.16</v>
      </c>
      <c r="J956" s="420">
        <v>28749429.16</v>
      </c>
      <c r="K956" s="420">
        <v>28729629.16</v>
      </c>
      <c r="L956" s="420">
        <v>0</v>
      </c>
    </row>
    <row r="957" spans="1:12">
      <c r="A957" s="418">
        <v>9</v>
      </c>
      <c r="B957" s="419" t="s">
        <v>467</v>
      </c>
      <c r="F957" s="420">
        <v>5938587.4500000002</v>
      </c>
      <c r="G957" s="420">
        <v>-653860.44999999995</v>
      </c>
      <c r="H957" s="420">
        <v>5284727</v>
      </c>
      <c r="I957" s="420">
        <v>5284727</v>
      </c>
      <c r="J957" s="420">
        <v>5284727</v>
      </c>
      <c r="K957" s="420">
        <v>5284727</v>
      </c>
      <c r="L957" s="420">
        <v>0</v>
      </c>
    </row>
    <row r="959" spans="1:12">
      <c r="A959" s="416" t="s">
        <v>468</v>
      </c>
      <c r="B959" s="416" t="s">
        <v>469</v>
      </c>
      <c r="F959" s="417">
        <v>16158533.99</v>
      </c>
      <c r="G959" s="417">
        <v>3022185.36</v>
      </c>
      <c r="H959" s="417">
        <v>19180719.350000001</v>
      </c>
      <c r="I959" s="417">
        <v>19180719.350000001</v>
      </c>
      <c r="J959" s="424">
        <v>19180719.350000001</v>
      </c>
      <c r="K959" s="417">
        <v>19180719.350000001</v>
      </c>
      <c r="L959" s="417">
        <v>0</v>
      </c>
    </row>
    <row r="960" spans="1:12">
      <c r="A960" s="418">
        <v>3</v>
      </c>
      <c r="B960" s="419" t="s">
        <v>472</v>
      </c>
      <c r="F960" s="420">
        <v>0</v>
      </c>
      <c r="G960" s="420">
        <v>2000000</v>
      </c>
      <c r="H960" s="420">
        <v>2000000</v>
      </c>
      <c r="I960" s="420">
        <v>2000000</v>
      </c>
      <c r="J960" s="420">
        <v>2000000</v>
      </c>
      <c r="K960" s="420">
        <v>2000000</v>
      </c>
      <c r="L960" s="420">
        <v>0</v>
      </c>
    </row>
    <row r="961" spans="1:12">
      <c r="A961" s="418">
        <v>5</v>
      </c>
      <c r="B961" s="419" t="s">
        <v>474</v>
      </c>
      <c r="F961" s="420">
        <v>16158533.99</v>
      </c>
      <c r="G961" s="420">
        <v>1022185.36</v>
      </c>
      <c r="H961" s="420">
        <v>17180719.350000001</v>
      </c>
      <c r="I961" s="420">
        <v>17180719.350000001</v>
      </c>
      <c r="J961" s="420">
        <v>17180719.350000001</v>
      </c>
      <c r="K961" s="420">
        <v>17180719.350000001</v>
      </c>
      <c r="L961" s="420">
        <v>0</v>
      </c>
    </row>
    <row r="963" spans="1:12">
      <c r="A963" s="416" t="s">
        <v>477</v>
      </c>
      <c r="B963" s="416" t="s">
        <v>478</v>
      </c>
      <c r="F963" s="417">
        <v>0</v>
      </c>
      <c r="G963" s="417">
        <v>188444.06</v>
      </c>
      <c r="H963" s="417">
        <v>188444.06</v>
      </c>
      <c r="I963" s="417">
        <v>188444.06</v>
      </c>
      <c r="J963" s="424">
        <v>188444.06</v>
      </c>
      <c r="K963" s="417">
        <v>188444.06</v>
      </c>
      <c r="L963" s="417">
        <v>0</v>
      </c>
    </row>
    <row r="964" spans="1:12">
      <c r="A964" s="418">
        <v>1</v>
      </c>
      <c r="B964" s="419" t="s">
        <v>479</v>
      </c>
      <c r="F964" s="420">
        <v>0</v>
      </c>
      <c r="G964" s="420">
        <v>185013.92</v>
      </c>
      <c r="H964" s="420">
        <v>185013.92</v>
      </c>
      <c r="I964" s="420">
        <v>185013.92</v>
      </c>
      <c r="J964" s="420">
        <v>185013.92</v>
      </c>
      <c r="K964" s="420">
        <v>185013.92</v>
      </c>
      <c r="L964" s="420">
        <v>0</v>
      </c>
    </row>
    <row r="965" spans="1:12">
      <c r="A965" s="418">
        <v>9</v>
      </c>
      <c r="B965" s="419" t="s">
        <v>486</v>
      </c>
      <c r="F965" s="420">
        <v>0</v>
      </c>
      <c r="G965" s="420">
        <v>3430.14</v>
      </c>
      <c r="H965" s="420">
        <v>3430.14</v>
      </c>
      <c r="I965" s="420">
        <v>3430.14</v>
      </c>
      <c r="J965" s="420">
        <v>3430.14</v>
      </c>
      <c r="K965" s="420">
        <v>3430.14</v>
      </c>
      <c r="L965" s="420">
        <v>0</v>
      </c>
    </row>
    <row r="967" spans="1:12">
      <c r="A967" s="416" t="s">
        <v>487</v>
      </c>
      <c r="B967" s="416" t="s">
        <v>488</v>
      </c>
      <c r="F967" s="417">
        <v>0</v>
      </c>
      <c r="G967" s="417">
        <v>50422066</v>
      </c>
      <c r="H967" s="417">
        <v>50422066</v>
      </c>
      <c r="I967" s="417">
        <v>50422066</v>
      </c>
      <c r="J967" s="424">
        <v>50422066</v>
      </c>
      <c r="K967" s="417">
        <v>50422066</v>
      </c>
      <c r="L967" s="417">
        <v>0</v>
      </c>
    </row>
    <row r="968" spans="1:12">
      <c r="A968" s="418">
        <v>3</v>
      </c>
      <c r="B968" s="419" t="s">
        <v>491</v>
      </c>
      <c r="F968" s="420">
        <v>0</v>
      </c>
      <c r="G968" s="420">
        <v>50422066</v>
      </c>
      <c r="H968" s="420">
        <v>50422066</v>
      </c>
      <c r="I968" s="420">
        <v>50422066</v>
      </c>
      <c r="J968" s="420">
        <v>50422066</v>
      </c>
      <c r="K968" s="420">
        <v>50422066</v>
      </c>
      <c r="L968" s="420">
        <v>0</v>
      </c>
    </row>
    <row r="970" spans="1:12">
      <c r="E970" s="413" t="s">
        <v>1026</v>
      </c>
      <c r="F970" s="424">
        <v>241408637.71000001</v>
      </c>
      <c r="G970" s="424">
        <v>102384720.12</v>
      </c>
      <c r="H970" s="424">
        <v>343793357.82999998</v>
      </c>
      <c r="I970" s="424">
        <v>343793357.82999998</v>
      </c>
      <c r="J970" s="424">
        <v>343793357.82999998</v>
      </c>
      <c r="K970" s="424">
        <v>343771361.85000002</v>
      </c>
      <c r="L970" s="424">
        <v>0</v>
      </c>
    </row>
    <row r="972" spans="1:12">
      <c r="A972" s="431" t="s">
        <v>584</v>
      </c>
      <c r="B972" s="431" t="s">
        <v>585</v>
      </c>
    </row>
    <row r="974" spans="1:12">
      <c r="A974" s="416" t="s">
        <v>438</v>
      </c>
      <c r="B974" s="416" t="s">
        <v>439</v>
      </c>
      <c r="F974" s="417">
        <v>108552449.92</v>
      </c>
      <c r="G974" s="417">
        <v>14576355.42</v>
      </c>
      <c r="H974" s="417">
        <v>123128805.34</v>
      </c>
      <c r="I974" s="417">
        <v>123128805.34</v>
      </c>
      <c r="J974" s="424">
        <v>123128805.34</v>
      </c>
      <c r="K974" s="417">
        <v>123128805.34</v>
      </c>
      <c r="L974" s="417">
        <v>0</v>
      </c>
    </row>
    <row r="975" spans="1:12">
      <c r="A975" s="418">
        <v>1</v>
      </c>
      <c r="B975" s="419" t="s">
        <v>440</v>
      </c>
      <c r="F975" s="420">
        <v>52444998.020000003</v>
      </c>
      <c r="G975" s="420">
        <v>4054619.33</v>
      </c>
      <c r="H975" s="420">
        <v>56499617.350000001</v>
      </c>
      <c r="I975" s="420">
        <v>56499617.350000001</v>
      </c>
      <c r="J975" s="420">
        <v>56499617.350000001</v>
      </c>
      <c r="K975" s="420">
        <v>56499617.350000001</v>
      </c>
      <c r="L975" s="420">
        <v>0</v>
      </c>
    </row>
    <row r="976" spans="1:12">
      <c r="A976" s="418">
        <v>2</v>
      </c>
      <c r="B976" s="419" t="s">
        <v>441</v>
      </c>
      <c r="F976" s="420">
        <v>1708150</v>
      </c>
      <c r="G976" s="420">
        <v>171563.4</v>
      </c>
      <c r="H976" s="420">
        <v>1879713.4</v>
      </c>
      <c r="I976" s="420">
        <v>1879713.4</v>
      </c>
      <c r="J976" s="420">
        <v>1879713.4</v>
      </c>
      <c r="K976" s="420">
        <v>1879713.4</v>
      </c>
      <c r="L976" s="420">
        <v>0</v>
      </c>
    </row>
    <row r="977" spans="1:12">
      <c r="A977" s="418">
        <v>3</v>
      </c>
      <c r="B977" s="419" t="s">
        <v>442</v>
      </c>
      <c r="F977" s="420">
        <v>13660906.4</v>
      </c>
      <c r="G977" s="420">
        <v>2337304.2000000002</v>
      </c>
      <c r="H977" s="420">
        <v>15998210.6</v>
      </c>
      <c r="I977" s="420">
        <v>15998210.6</v>
      </c>
      <c r="J977" s="420">
        <v>15998210.6</v>
      </c>
      <c r="K977" s="420">
        <v>15998210.6</v>
      </c>
      <c r="L977" s="420">
        <v>0</v>
      </c>
    </row>
    <row r="978" spans="1:12">
      <c r="A978" s="418">
        <v>4</v>
      </c>
      <c r="B978" s="419" t="s">
        <v>443</v>
      </c>
      <c r="F978" s="420">
        <v>5180405</v>
      </c>
      <c r="G978" s="420">
        <v>2014250.99</v>
      </c>
      <c r="H978" s="420">
        <v>7194655.9900000002</v>
      </c>
      <c r="I978" s="420">
        <v>7194655.9900000002</v>
      </c>
      <c r="J978" s="420">
        <v>7194655.9900000002</v>
      </c>
      <c r="K978" s="420">
        <v>7194655.9900000002</v>
      </c>
      <c r="L978" s="420">
        <v>0</v>
      </c>
    </row>
    <row r="979" spans="1:12">
      <c r="A979" s="418">
        <v>5</v>
      </c>
      <c r="B979" s="419" t="s">
        <v>444</v>
      </c>
      <c r="F979" s="420">
        <v>34429552.5</v>
      </c>
      <c r="G979" s="420">
        <v>6005122</v>
      </c>
      <c r="H979" s="420">
        <v>40434674.5</v>
      </c>
      <c r="I979" s="420">
        <v>40434674.5</v>
      </c>
      <c r="J979" s="420">
        <v>40434674.5</v>
      </c>
      <c r="K979" s="420">
        <v>40434674.5</v>
      </c>
      <c r="L979" s="420">
        <v>0</v>
      </c>
    </row>
    <row r="980" spans="1:12">
      <c r="A980" s="418">
        <v>6</v>
      </c>
      <c r="B980" s="419" t="s">
        <v>445</v>
      </c>
      <c r="F980" s="420">
        <v>724602</v>
      </c>
      <c r="G980" s="420">
        <v>-7465.5</v>
      </c>
      <c r="H980" s="420">
        <v>717136.5</v>
      </c>
      <c r="I980" s="420">
        <v>717136.5</v>
      </c>
      <c r="J980" s="420">
        <v>717136.5</v>
      </c>
      <c r="K980" s="420">
        <v>717136.5</v>
      </c>
      <c r="L980" s="420">
        <v>0</v>
      </c>
    </row>
    <row r="981" spans="1:12">
      <c r="A981" s="418">
        <v>7</v>
      </c>
      <c r="B981" s="419" t="s">
        <v>446</v>
      </c>
      <c r="F981" s="420">
        <v>403836</v>
      </c>
      <c r="G981" s="420">
        <v>961</v>
      </c>
      <c r="H981" s="420">
        <v>404797</v>
      </c>
      <c r="I981" s="420">
        <v>404797</v>
      </c>
      <c r="J981" s="420">
        <v>404797</v>
      </c>
      <c r="K981" s="420">
        <v>404797</v>
      </c>
      <c r="L981" s="420">
        <v>0</v>
      </c>
    </row>
    <row r="983" spans="1:12">
      <c r="A983" s="416" t="s">
        <v>435</v>
      </c>
      <c r="B983" s="416" t="s">
        <v>447</v>
      </c>
      <c r="F983" s="417">
        <v>2010968.04</v>
      </c>
      <c r="G983" s="417">
        <v>6587922.9100000001</v>
      </c>
      <c r="H983" s="417">
        <v>8598890.9499999993</v>
      </c>
      <c r="I983" s="417">
        <v>8598890.9499999993</v>
      </c>
      <c r="J983" s="424">
        <v>8598890.9499999993</v>
      </c>
      <c r="K983" s="417">
        <v>8591209.9499999993</v>
      </c>
      <c r="L983" s="417">
        <v>0</v>
      </c>
    </row>
    <row r="984" spans="1:12">
      <c r="A984" s="418">
        <v>1</v>
      </c>
      <c r="B984" s="419" t="s">
        <v>448</v>
      </c>
      <c r="F984" s="420">
        <v>1221475.72</v>
      </c>
      <c r="G984" s="420">
        <v>1325059.31</v>
      </c>
      <c r="H984" s="420">
        <v>2546535.0299999998</v>
      </c>
      <c r="I984" s="420">
        <v>2546535.0299999998</v>
      </c>
      <c r="J984" s="420">
        <v>2546535.0299999998</v>
      </c>
      <c r="K984" s="420">
        <v>2546535.0299999998</v>
      </c>
      <c r="L984" s="420">
        <v>0</v>
      </c>
    </row>
    <row r="985" spans="1:12">
      <c r="A985" s="418">
        <v>2</v>
      </c>
      <c r="B985" s="419" t="s">
        <v>449</v>
      </c>
      <c r="F985" s="420">
        <v>0</v>
      </c>
      <c r="G985" s="420">
        <v>38999.199999999997</v>
      </c>
      <c r="H985" s="420">
        <v>38999.199999999997</v>
      </c>
      <c r="I985" s="420">
        <v>38999.199999999997</v>
      </c>
      <c r="J985" s="420">
        <v>38999.199999999997</v>
      </c>
      <c r="K985" s="420">
        <v>38999.199999999997</v>
      </c>
      <c r="L985" s="420">
        <v>0</v>
      </c>
    </row>
    <row r="986" spans="1:12">
      <c r="A986" s="418">
        <v>4</v>
      </c>
      <c r="B986" s="419" t="s">
        <v>451</v>
      </c>
      <c r="F986" s="420">
        <v>40000</v>
      </c>
      <c r="G986" s="420">
        <v>4066243.61</v>
      </c>
      <c r="H986" s="420">
        <v>4106243.61</v>
      </c>
      <c r="I986" s="420">
        <v>4106243.61</v>
      </c>
      <c r="J986" s="420">
        <v>4106243.61</v>
      </c>
      <c r="K986" s="420">
        <v>4102902.61</v>
      </c>
      <c r="L986" s="420">
        <v>0</v>
      </c>
    </row>
    <row r="987" spans="1:12">
      <c r="A987" s="418">
        <v>5</v>
      </c>
      <c r="B987" s="419" t="s">
        <v>452</v>
      </c>
      <c r="F987" s="420">
        <v>0</v>
      </c>
      <c r="G987" s="420">
        <v>71193</v>
      </c>
      <c r="H987" s="420">
        <v>71193</v>
      </c>
      <c r="I987" s="420">
        <v>71193</v>
      </c>
      <c r="J987" s="420">
        <v>71193</v>
      </c>
      <c r="K987" s="420">
        <v>66853</v>
      </c>
      <c r="L987" s="420">
        <v>0</v>
      </c>
    </row>
    <row r="988" spans="1:12">
      <c r="A988" s="418">
        <v>6</v>
      </c>
      <c r="B988" s="419" t="s">
        <v>453</v>
      </c>
      <c r="F988" s="420">
        <v>89492.32</v>
      </c>
      <c r="G988" s="420">
        <v>409138.92</v>
      </c>
      <c r="H988" s="420">
        <v>498631.24</v>
      </c>
      <c r="I988" s="420">
        <v>498631.24</v>
      </c>
      <c r="J988" s="420">
        <v>498631.24</v>
      </c>
      <c r="K988" s="420">
        <v>498631.24</v>
      </c>
      <c r="L988" s="420">
        <v>0</v>
      </c>
    </row>
    <row r="989" spans="1:12">
      <c r="A989" s="418">
        <v>7</v>
      </c>
      <c r="B989" s="419" t="s">
        <v>454</v>
      </c>
      <c r="F989" s="420">
        <v>660000</v>
      </c>
      <c r="G989" s="420">
        <v>536170.21</v>
      </c>
      <c r="H989" s="420">
        <v>1196170.2100000002</v>
      </c>
      <c r="I989" s="420">
        <v>1196170.2100000002</v>
      </c>
      <c r="J989" s="420">
        <v>1196170.2100000002</v>
      </c>
      <c r="K989" s="420">
        <v>1196170.2100000002</v>
      </c>
      <c r="L989" s="420">
        <v>0</v>
      </c>
    </row>
    <row r="990" spans="1:12">
      <c r="A990" s="418">
        <v>9</v>
      </c>
      <c r="B990" s="419" t="s">
        <v>456</v>
      </c>
      <c r="F990" s="420">
        <v>0</v>
      </c>
      <c r="G990" s="420">
        <v>141118.66</v>
      </c>
      <c r="H990" s="420">
        <v>141118.66</v>
      </c>
      <c r="I990" s="420">
        <v>141118.66</v>
      </c>
      <c r="J990" s="420">
        <v>141118.66</v>
      </c>
      <c r="K990" s="420">
        <v>141118.66</v>
      </c>
      <c r="L990" s="420">
        <v>0</v>
      </c>
    </row>
    <row r="992" spans="1:12">
      <c r="A992" s="416" t="s">
        <v>457</v>
      </c>
      <c r="B992" s="416" t="s">
        <v>458</v>
      </c>
      <c r="F992" s="417">
        <v>8395757.1099999994</v>
      </c>
      <c r="G992" s="417">
        <v>108869387.34999999</v>
      </c>
      <c r="H992" s="417">
        <v>117265144.45999999</v>
      </c>
      <c r="I992" s="417">
        <v>117265144.45999999</v>
      </c>
      <c r="J992" s="424">
        <v>117265144.45999999</v>
      </c>
      <c r="K992" s="417">
        <v>116967826.95</v>
      </c>
      <c r="L992" s="417">
        <v>0</v>
      </c>
    </row>
    <row r="993" spans="1:12">
      <c r="A993" s="418">
        <v>1</v>
      </c>
      <c r="B993" s="419" t="s">
        <v>459</v>
      </c>
      <c r="F993" s="420">
        <v>1610957</v>
      </c>
      <c r="G993" s="420">
        <v>768082.29</v>
      </c>
      <c r="H993" s="420">
        <v>2379039.29</v>
      </c>
      <c r="I993" s="420">
        <v>2379039.29</v>
      </c>
      <c r="J993" s="420">
        <v>2379039.29</v>
      </c>
      <c r="K993" s="420">
        <v>2260651.65</v>
      </c>
      <c r="L993" s="420">
        <v>0</v>
      </c>
    </row>
    <row r="994" spans="1:12">
      <c r="A994" s="418">
        <v>2</v>
      </c>
      <c r="B994" s="419" t="s">
        <v>460</v>
      </c>
      <c r="F994" s="420">
        <v>65000</v>
      </c>
      <c r="G994" s="420">
        <v>2978426.28</v>
      </c>
      <c r="H994" s="420">
        <v>3043426.28</v>
      </c>
      <c r="I994" s="420">
        <v>3043426.28</v>
      </c>
      <c r="J994" s="420">
        <v>3043426.28</v>
      </c>
      <c r="K994" s="420">
        <v>3043426.28</v>
      </c>
      <c r="L994" s="420">
        <v>0</v>
      </c>
    </row>
    <row r="995" spans="1:12">
      <c r="A995" s="418">
        <v>3</v>
      </c>
      <c r="B995" s="419" t="s">
        <v>461</v>
      </c>
      <c r="F995" s="420">
        <v>2702048.82</v>
      </c>
      <c r="G995" s="420">
        <v>747361.95</v>
      </c>
      <c r="H995" s="420">
        <v>3449410.77</v>
      </c>
      <c r="I995" s="420">
        <v>3449410.77</v>
      </c>
      <c r="J995" s="420">
        <v>3449410.77</v>
      </c>
      <c r="K995" s="420">
        <v>3449410.77</v>
      </c>
      <c r="L995" s="420">
        <v>0</v>
      </c>
    </row>
    <row r="996" spans="1:12">
      <c r="A996" s="418">
        <v>4</v>
      </c>
      <c r="B996" s="419" t="s">
        <v>462</v>
      </c>
      <c r="F996" s="420">
        <v>41776.33</v>
      </c>
      <c r="G996" s="420">
        <v>-224.68</v>
      </c>
      <c r="H996" s="420">
        <v>41551.65</v>
      </c>
      <c r="I996" s="420">
        <v>41551.65</v>
      </c>
      <c r="J996" s="420">
        <v>41551.65</v>
      </c>
      <c r="K996" s="420">
        <v>41551.65</v>
      </c>
      <c r="L996" s="420">
        <v>0</v>
      </c>
    </row>
    <row r="997" spans="1:12">
      <c r="A997" s="418">
        <v>5</v>
      </c>
      <c r="B997" s="419" t="s">
        <v>463</v>
      </c>
      <c r="F997" s="420">
        <v>92000</v>
      </c>
      <c r="G997" s="420">
        <v>633107.09</v>
      </c>
      <c r="H997" s="420">
        <v>725107.09</v>
      </c>
      <c r="I997" s="420">
        <v>725107.09</v>
      </c>
      <c r="J997" s="420">
        <v>725107.09</v>
      </c>
      <c r="K997" s="420">
        <v>725107.09</v>
      </c>
      <c r="L997" s="420">
        <v>0</v>
      </c>
    </row>
    <row r="998" spans="1:12">
      <c r="A998" s="418">
        <v>6</v>
      </c>
      <c r="B998" s="419" t="s">
        <v>464</v>
      </c>
      <c r="F998" s="420">
        <v>0</v>
      </c>
      <c r="G998" s="420">
        <v>80968</v>
      </c>
      <c r="H998" s="420">
        <v>80968</v>
      </c>
      <c r="I998" s="420">
        <v>80968</v>
      </c>
      <c r="J998" s="420">
        <v>80968</v>
      </c>
      <c r="K998" s="420">
        <v>0</v>
      </c>
      <c r="L998" s="420">
        <v>0</v>
      </c>
    </row>
    <row r="999" spans="1:12">
      <c r="A999" s="418">
        <v>7</v>
      </c>
      <c r="B999" s="419" t="s">
        <v>465</v>
      </c>
      <c r="F999" s="420">
        <v>748695.96</v>
      </c>
      <c r="G999" s="420">
        <v>2081605.3</v>
      </c>
      <c r="H999" s="420">
        <v>2830301.26</v>
      </c>
      <c r="I999" s="420">
        <v>2830301.26</v>
      </c>
      <c r="J999" s="420">
        <v>2830301.26</v>
      </c>
      <c r="K999" s="420">
        <v>2732339.39</v>
      </c>
      <c r="L999" s="420">
        <v>0</v>
      </c>
    </row>
    <row r="1000" spans="1:12">
      <c r="A1000" s="418">
        <v>8</v>
      </c>
      <c r="B1000" s="419" t="s">
        <v>466</v>
      </c>
      <c r="F1000" s="420">
        <v>0</v>
      </c>
      <c r="G1000" s="420">
        <v>102788809.12</v>
      </c>
      <c r="H1000" s="420">
        <v>102788809.12</v>
      </c>
      <c r="I1000" s="420">
        <v>102788809.12</v>
      </c>
      <c r="J1000" s="420">
        <v>102788809.12</v>
      </c>
      <c r="K1000" s="420">
        <v>102788809.12</v>
      </c>
      <c r="L1000" s="420">
        <v>0</v>
      </c>
    </row>
    <row r="1001" spans="1:12">
      <c r="A1001" s="418">
        <v>9</v>
      </c>
      <c r="B1001" s="419" t="s">
        <v>467</v>
      </c>
      <c r="F1001" s="420">
        <v>3135279</v>
      </c>
      <c r="G1001" s="420">
        <v>-1208748</v>
      </c>
      <c r="H1001" s="420">
        <v>1926531</v>
      </c>
      <c r="I1001" s="420">
        <v>1926531</v>
      </c>
      <c r="J1001" s="420">
        <v>1926531</v>
      </c>
      <c r="K1001" s="420">
        <v>1926531</v>
      </c>
      <c r="L1001" s="420">
        <v>0</v>
      </c>
    </row>
    <row r="1003" spans="1:12">
      <c r="A1003" s="416" t="s">
        <v>468</v>
      </c>
      <c r="B1003" s="416" t="s">
        <v>469</v>
      </c>
      <c r="F1003" s="417">
        <v>9423300</v>
      </c>
      <c r="G1003" s="417">
        <v>519827.45</v>
      </c>
      <c r="H1003" s="417">
        <v>9943127.4499999993</v>
      </c>
      <c r="I1003" s="417">
        <v>9943127.4499999993</v>
      </c>
      <c r="J1003" s="424">
        <v>9943127.4499999993</v>
      </c>
      <c r="K1003" s="417">
        <v>9943127.4499999993</v>
      </c>
      <c r="L1003" s="417">
        <v>0</v>
      </c>
    </row>
    <row r="1004" spans="1:12">
      <c r="A1004" s="418">
        <v>5</v>
      </c>
      <c r="B1004" s="419" t="s">
        <v>474</v>
      </c>
      <c r="F1004" s="420">
        <v>9423300</v>
      </c>
      <c r="G1004" s="420">
        <v>519827.45</v>
      </c>
      <c r="H1004" s="420">
        <v>9943127.4499999993</v>
      </c>
      <c r="I1004" s="420">
        <v>9943127.4499999993</v>
      </c>
      <c r="J1004" s="420">
        <v>9943127.4499999993</v>
      </c>
      <c r="K1004" s="420">
        <v>9943127.4499999993</v>
      </c>
      <c r="L1004" s="420">
        <v>0</v>
      </c>
    </row>
    <row r="1006" spans="1:12">
      <c r="A1006" s="416" t="s">
        <v>477</v>
      </c>
      <c r="B1006" s="416" t="s">
        <v>478</v>
      </c>
      <c r="F1006" s="417">
        <v>0</v>
      </c>
      <c r="G1006" s="417">
        <v>18850429.48</v>
      </c>
      <c r="H1006" s="417">
        <v>18850429.48</v>
      </c>
      <c r="I1006" s="417">
        <v>18850429.48</v>
      </c>
      <c r="J1006" s="424">
        <v>18850429.48</v>
      </c>
      <c r="K1006" s="417">
        <v>10827643.02</v>
      </c>
      <c r="L1006" s="417">
        <v>0</v>
      </c>
    </row>
    <row r="1007" spans="1:12">
      <c r="A1007" s="418">
        <v>1</v>
      </c>
      <c r="B1007" s="419" t="s">
        <v>479</v>
      </c>
      <c r="F1007" s="420">
        <v>0</v>
      </c>
      <c r="G1007" s="420">
        <v>9089411.4600000009</v>
      </c>
      <c r="H1007" s="420">
        <v>9089411.4600000009</v>
      </c>
      <c r="I1007" s="420">
        <v>9089411.4600000009</v>
      </c>
      <c r="J1007" s="420">
        <v>9089411.4600000009</v>
      </c>
      <c r="K1007" s="420">
        <v>1805431.32</v>
      </c>
      <c r="L1007" s="420">
        <v>0</v>
      </c>
    </row>
    <row r="1008" spans="1:12">
      <c r="A1008" s="418">
        <v>2</v>
      </c>
      <c r="B1008" s="419" t="s">
        <v>480</v>
      </c>
      <c r="F1008" s="420">
        <v>0</v>
      </c>
      <c r="G1008" s="420">
        <v>405539</v>
      </c>
      <c r="H1008" s="420">
        <v>405539</v>
      </c>
      <c r="I1008" s="420">
        <v>405539</v>
      </c>
      <c r="J1008" s="420">
        <v>405539</v>
      </c>
      <c r="K1008" s="420">
        <v>405539</v>
      </c>
      <c r="L1008" s="420">
        <v>0</v>
      </c>
    </row>
    <row r="1009" spans="1:12">
      <c r="A1009" s="418">
        <v>4</v>
      </c>
      <c r="B1009" s="419" t="s">
        <v>482</v>
      </c>
      <c r="F1009" s="420">
        <v>0</v>
      </c>
      <c r="G1009" s="420">
        <v>8349000</v>
      </c>
      <c r="H1009" s="420">
        <v>8349000</v>
      </c>
      <c r="I1009" s="420">
        <v>8349000</v>
      </c>
      <c r="J1009" s="420">
        <v>8349000</v>
      </c>
      <c r="K1009" s="420">
        <v>8349000</v>
      </c>
      <c r="L1009" s="420">
        <v>0</v>
      </c>
    </row>
    <row r="1010" spans="1:12">
      <c r="A1010" s="418">
        <v>5</v>
      </c>
      <c r="B1010" s="419" t="s">
        <v>483</v>
      </c>
      <c r="F1010" s="420">
        <v>0</v>
      </c>
      <c r="G1010" s="420">
        <v>50000</v>
      </c>
      <c r="H1010" s="420">
        <v>50000</v>
      </c>
      <c r="I1010" s="420">
        <v>50000</v>
      </c>
      <c r="J1010" s="420">
        <v>50000</v>
      </c>
      <c r="K1010" s="420">
        <v>50000</v>
      </c>
      <c r="L1010" s="420">
        <v>0</v>
      </c>
    </row>
    <row r="1011" spans="1:12">
      <c r="A1011" s="418">
        <v>6</v>
      </c>
      <c r="B1011" s="419" t="s">
        <v>484</v>
      </c>
      <c r="F1011" s="420">
        <v>0</v>
      </c>
      <c r="G1011" s="420">
        <v>217672.7</v>
      </c>
      <c r="H1011" s="420">
        <v>217672.7</v>
      </c>
      <c r="I1011" s="420">
        <v>217672.7</v>
      </c>
      <c r="J1011" s="420">
        <v>217672.7</v>
      </c>
      <c r="K1011" s="420">
        <v>217672.7</v>
      </c>
      <c r="L1011" s="420">
        <v>0</v>
      </c>
    </row>
    <row r="1012" spans="1:12">
      <c r="A1012" s="418">
        <v>9</v>
      </c>
      <c r="B1012" s="419" t="s">
        <v>486</v>
      </c>
      <c r="F1012" s="420">
        <v>0</v>
      </c>
      <c r="G1012" s="420">
        <v>738806.32</v>
      </c>
      <c r="H1012" s="420">
        <v>738806.32</v>
      </c>
      <c r="I1012" s="420">
        <v>738806.32</v>
      </c>
      <c r="J1012" s="420">
        <v>738806.32</v>
      </c>
      <c r="K1012" s="420">
        <v>0</v>
      </c>
      <c r="L1012" s="420">
        <v>0</v>
      </c>
    </row>
    <row r="1014" spans="1:12">
      <c r="A1014" s="416" t="s">
        <v>487</v>
      </c>
      <c r="B1014" s="416" t="s">
        <v>488</v>
      </c>
      <c r="F1014" s="417">
        <v>0</v>
      </c>
      <c r="G1014" s="417">
        <v>4191130</v>
      </c>
      <c r="H1014" s="417">
        <v>4191130</v>
      </c>
      <c r="I1014" s="417">
        <v>4191130</v>
      </c>
      <c r="J1014" s="424">
        <v>4191130</v>
      </c>
      <c r="K1014" s="417">
        <v>4191130</v>
      </c>
      <c r="L1014" s="417">
        <v>0</v>
      </c>
    </row>
    <row r="1015" spans="1:12">
      <c r="A1015" s="418">
        <v>3</v>
      </c>
      <c r="B1015" s="419" t="s">
        <v>491</v>
      </c>
      <c r="F1015" s="420">
        <v>0</v>
      </c>
      <c r="G1015" s="420">
        <v>4191130</v>
      </c>
      <c r="H1015" s="420">
        <v>4191130</v>
      </c>
      <c r="I1015" s="420">
        <v>4191130</v>
      </c>
      <c r="J1015" s="420">
        <v>4191130</v>
      </c>
      <c r="K1015" s="420">
        <v>4191130</v>
      </c>
      <c r="L1015" s="420">
        <v>0</v>
      </c>
    </row>
    <row r="1017" spans="1:12">
      <c r="E1017" s="413" t="s">
        <v>1026</v>
      </c>
      <c r="F1017" s="424">
        <v>128382475.06999999</v>
      </c>
      <c r="G1017" s="424">
        <v>153595052.61000001</v>
      </c>
      <c r="H1017" s="424">
        <v>281977527.68000001</v>
      </c>
      <c r="I1017" s="424">
        <v>281977527.68000001</v>
      </c>
      <c r="J1017" s="424">
        <v>281977527.68000001</v>
      </c>
      <c r="K1017" s="424">
        <v>273649742.70999998</v>
      </c>
      <c r="L1017" s="424">
        <v>0</v>
      </c>
    </row>
    <row r="1019" spans="1:12">
      <c r="A1019" s="431" t="s">
        <v>586</v>
      </c>
      <c r="B1019" s="431" t="s">
        <v>587</v>
      </c>
    </row>
    <row r="1021" spans="1:12">
      <c r="A1021" s="416" t="s">
        <v>438</v>
      </c>
      <c r="B1021" s="416" t="s">
        <v>439</v>
      </c>
      <c r="F1021" s="417">
        <v>19395190.219999999</v>
      </c>
      <c r="G1021" s="417">
        <v>1937632.15</v>
      </c>
      <c r="H1021" s="417">
        <v>21332822.370000001</v>
      </c>
      <c r="I1021" s="417">
        <v>21332822.370000001</v>
      </c>
      <c r="J1021" s="424">
        <v>21332822.370000001</v>
      </c>
      <c r="K1021" s="417">
        <v>21332822.370000001</v>
      </c>
      <c r="L1021" s="417">
        <v>0</v>
      </c>
    </row>
    <row r="1022" spans="1:12">
      <c r="A1022" s="418">
        <v>1</v>
      </c>
      <c r="B1022" s="419" t="s">
        <v>440</v>
      </c>
      <c r="F1022" s="420">
        <v>5857492.1299999999</v>
      </c>
      <c r="G1022" s="420">
        <v>638152.22</v>
      </c>
      <c r="H1022" s="420">
        <v>6495644.3499999996</v>
      </c>
      <c r="I1022" s="420">
        <v>6495644.3499999996</v>
      </c>
      <c r="J1022" s="420">
        <v>6495644.3499999996</v>
      </c>
      <c r="K1022" s="420">
        <v>6495644.3499999996</v>
      </c>
      <c r="L1022" s="420">
        <v>0</v>
      </c>
    </row>
    <row r="1023" spans="1:12">
      <c r="A1023" s="418">
        <v>2</v>
      </c>
      <c r="B1023" s="419" t="s">
        <v>441</v>
      </c>
      <c r="F1023" s="420">
        <v>879945</v>
      </c>
      <c r="G1023" s="420">
        <v>27720.400000000001</v>
      </c>
      <c r="H1023" s="420">
        <v>907665.4</v>
      </c>
      <c r="I1023" s="420">
        <v>907665.4</v>
      </c>
      <c r="J1023" s="420">
        <v>907665.4</v>
      </c>
      <c r="K1023" s="420">
        <v>907665.4</v>
      </c>
      <c r="L1023" s="420">
        <v>0</v>
      </c>
    </row>
    <row r="1024" spans="1:12">
      <c r="A1024" s="418">
        <v>3</v>
      </c>
      <c r="B1024" s="419" t="s">
        <v>442</v>
      </c>
      <c r="F1024" s="420">
        <v>2614554.4</v>
      </c>
      <c r="G1024" s="420">
        <v>263127.25</v>
      </c>
      <c r="H1024" s="420">
        <v>2877681.65</v>
      </c>
      <c r="I1024" s="420">
        <v>2877681.65</v>
      </c>
      <c r="J1024" s="420">
        <v>2877681.65</v>
      </c>
      <c r="K1024" s="420">
        <v>2877681.65</v>
      </c>
      <c r="L1024" s="420">
        <v>0</v>
      </c>
    </row>
    <row r="1025" spans="1:12">
      <c r="A1025" s="418">
        <v>4</v>
      </c>
      <c r="B1025" s="419" t="s">
        <v>443</v>
      </c>
      <c r="F1025" s="420">
        <v>1027500</v>
      </c>
      <c r="G1025" s="420">
        <v>149194.47</v>
      </c>
      <c r="H1025" s="420">
        <v>1176694.47</v>
      </c>
      <c r="I1025" s="420">
        <v>1176694.47</v>
      </c>
      <c r="J1025" s="420">
        <v>1176694.47</v>
      </c>
      <c r="K1025" s="420">
        <v>1176694.47</v>
      </c>
      <c r="L1025" s="420">
        <v>0</v>
      </c>
    </row>
    <row r="1026" spans="1:12">
      <c r="A1026" s="418">
        <v>5</v>
      </c>
      <c r="B1026" s="419" t="s">
        <v>444</v>
      </c>
      <c r="F1026" s="420">
        <v>8298340.6900000004</v>
      </c>
      <c r="G1026" s="420">
        <v>899858.81</v>
      </c>
      <c r="H1026" s="420">
        <v>9198199.5</v>
      </c>
      <c r="I1026" s="420">
        <v>9198199.5</v>
      </c>
      <c r="J1026" s="420">
        <v>9198199.5</v>
      </c>
      <c r="K1026" s="420">
        <v>9198199.5</v>
      </c>
      <c r="L1026" s="420">
        <v>0</v>
      </c>
    </row>
    <row r="1027" spans="1:12">
      <c r="A1027" s="418">
        <v>6</v>
      </c>
      <c r="B1027" s="419" t="s">
        <v>445</v>
      </c>
      <c r="F1027" s="420">
        <v>628342</v>
      </c>
      <c r="G1027" s="420">
        <v>-39254</v>
      </c>
      <c r="H1027" s="420">
        <v>589088</v>
      </c>
      <c r="I1027" s="420">
        <v>589088</v>
      </c>
      <c r="J1027" s="420">
        <v>589088</v>
      </c>
      <c r="K1027" s="420">
        <v>589088</v>
      </c>
      <c r="L1027" s="420">
        <v>0</v>
      </c>
    </row>
    <row r="1028" spans="1:12">
      <c r="A1028" s="418">
        <v>7</v>
      </c>
      <c r="B1028" s="419" t="s">
        <v>446</v>
      </c>
      <c r="F1028" s="420">
        <v>89016</v>
      </c>
      <c r="G1028" s="420">
        <v>-1167</v>
      </c>
      <c r="H1028" s="420">
        <v>87849</v>
      </c>
      <c r="I1028" s="420">
        <v>87849</v>
      </c>
      <c r="J1028" s="420">
        <v>87849</v>
      </c>
      <c r="K1028" s="420">
        <v>87849</v>
      </c>
      <c r="L1028" s="420">
        <v>0</v>
      </c>
    </row>
    <row r="1030" spans="1:12">
      <c r="A1030" s="416" t="s">
        <v>435</v>
      </c>
      <c r="B1030" s="416" t="s">
        <v>447</v>
      </c>
      <c r="F1030" s="417">
        <v>1463735.52</v>
      </c>
      <c r="G1030" s="417">
        <v>2749610.56</v>
      </c>
      <c r="H1030" s="417">
        <v>4213346.08</v>
      </c>
      <c r="I1030" s="417">
        <v>4114172.59</v>
      </c>
      <c r="J1030" s="424">
        <v>4114172.59</v>
      </c>
      <c r="K1030" s="417">
        <v>4114172.59</v>
      </c>
      <c r="L1030" s="417">
        <v>99173.49</v>
      </c>
    </row>
    <row r="1031" spans="1:12">
      <c r="A1031" s="418">
        <v>1</v>
      </c>
      <c r="B1031" s="419" t="s">
        <v>448</v>
      </c>
      <c r="F1031" s="420">
        <v>828558.56</v>
      </c>
      <c r="G1031" s="420">
        <v>1550811.46</v>
      </c>
      <c r="H1031" s="420">
        <v>2379370.02</v>
      </c>
      <c r="I1031" s="420">
        <v>2309092.4500000002</v>
      </c>
      <c r="J1031" s="420">
        <v>2309092.4500000002</v>
      </c>
      <c r="K1031" s="420">
        <v>2309092.4500000002</v>
      </c>
      <c r="L1031" s="420">
        <v>70277.570000000007</v>
      </c>
    </row>
    <row r="1032" spans="1:12">
      <c r="A1032" s="418">
        <v>3</v>
      </c>
      <c r="B1032" s="419" t="s">
        <v>450</v>
      </c>
      <c r="F1032" s="420">
        <v>0</v>
      </c>
      <c r="G1032" s="420">
        <v>0</v>
      </c>
      <c r="H1032" s="420">
        <v>0</v>
      </c>
      <c r="I1032" s="420">
        <v>0</v>
      </c>
      <c r="J1032" s="420">
        <v>0</v>
      </c>
      <c r="K1032" s="420">
        <v>0</v>
      </c>
      <c r="L1032" s="420">
        <v>0</v>
      </c>
    </row>
    <row r="1033" spans="1:12">
      <c r="A1033" s="418">
        <v>4</v>
      </c>
      <c r="B1033" s="419" t="s">
        <v>451</v>
      </c>
      <c r="F1033" s="420">
        <v>32000</v>
      </c>
      <c r="G1033" s="420">
        <v>158000</v>
      </c>
      <c r="H1033" s="420">
        <v>190000</v>
      </c>
      <c r="I1033" s="420">
        <v>190000</v>
      </c>
      <c r="J1033" s="420">
        <v>190000</v>
      </c>
      <c r="K1033" s="420">
        <v>190000</v>
      </c>
      <c r="L1033" s="420">
        <v>0</v>
      </c>
    </row>
    <row r="1034" spans="1:12">
      <c r="A1034" s="418">
        <v>6</v>
      </c>
      <c r="B1034" s="419" t="s">
        <v>453</v>
      </c>
      <c r="F1034" s="420">
        <v>457146.96</v>
      </c>
      <c r="G1034" s="420">
        <v>781500.06</v>
      </c>
      <c r="H1034" s="420">
        <v>1238647.02</v>
      </c>
      <c r="I1034" s="420">
        <v>1238557.8600000001</v>
      </c>
      <c r="J1034" s="420">
        <v>1238557.8600000001</v>
      </c>
      <c r="K1034" s="420">
        <v>1238557.8600000001</v>
      </c>
      <c r="L1034" s="420">
        <v>89.16</v>
      </c>
    </row>
    <row r="1035" spans="1:12">
      <c r="A1035" s="418">
        <v>7</v>
      </c>
      <c r="B1035" s="419" t="s">
        <v>454</v>
      </c>
      <c r="F1035" s="420">
        <v>94780</v>
      </c>
      <c r="G1035" s="420">
        <v>21158.73</v>
      </c>
      <c r="H1035" s="420">
        <v>115938.73</v>
      </c>
      <c r="I1035" s="420">
        <v>115560.73</v>
      </c>
      <c r="J1035" s="420">
        <v>115560.73</v>
      </c>
      <c r="K1035" s="420">
        <v>115560.73</v>
      </c>
      <c r="L1035" s="420">
        <v>378</v>
      </c>
    </row>
    <row r="1036" spans="1:12">
      <c r="A1036" s="418">
        <v>9</v>
      </c>
      <c r="B1036" s="419" t="s">
        <v>456</v>
      </c>
      <c r="F1036" s="420">
        <v>51250</v>
      </c>
      <c r="G1036" s="420">
        <v>238140.31</v>
      </c>
      <c r="H1036" s="420">
        <v>289390.31</v>
      </c>
      <c r="I1036" s="420">
        <v>260961.55</v>
      </c>
      <c r="J1036" s="420">
        <v>260961.55</v>
      </c>
      <c r="K1036" s="420">
        <v>260961.55</v>
      </c>
      <c r="L1036" s="420">
        <v>28428.76</v>
      </c>
    </row>
    <row r="1038" spans="1:12">
      <c r="A1038" s="416" t="s">
        <v>457</v>
      </c>
      <c r="B1038" s="416" t="s">
        <v>458</v>
      </c>
      <c r="F1038" s="417">
        <v>9186930.1400000006</v>
      </c>
      <c r="G1038" s="417">
        <v>42229690.170000002</v>
      </c>
      <c r="H1038" s="417">
        <v>51416620.310000002</v>
      </c>
      <c r="I1038" s="417">
        <v>49954791.060000002</v>
      </c>
      <c r="J1038" s="424">
        <v>49954791.060000002</v>
      </c>
      <c r="K1038" s="417">
        <v>49948609.979999997</v>
      </c>
      <c r="L1038" s="417">
        <v>1461829.25</v>
      </c>
    </row>
    <row r="1039" spans="1:12">
      <c r="A1039" s="418">
        <v>1</v>
      </c>
      <c r="B1039" s="419" t="s">
        <v>459</v>
      </c>
      <c r="F1039" s="420">
        <v>1813735.2</v>
      </c>
      <c r="G1039" s="420">
        <v>-1230250.53</v>
      </c>
      <c r="H1039" s="420">
        <v>583484.67000000004</v>
      </c>
      <c r="I1039" s="420">
        <v>555852.57999999996</v>
      </c>
      <c r="J1039" s="420">
        <v>555852.57999999996</v>
      </c>
      <c r="K1039" s="420">
        <v>555852.57999999996</v>
      </c>
      <c r="L1039" s="420">
        <v>27632.09</v>
      </c>
    </row>
    <row r="1040" spans="1:12">
      <c r="A1040" s="418">
        <v>2</v>
      </c>
      <c r="B1040" s="419" t="s">
        <v>460</v>
      </c>
      <c r="F1040" s="420">
        <v>5055752.0399999991</v>
      </c>
      <c r="G1040" s="420">
        <v>-2169498.15</v>
      </c>
      <c r="H1040" s="420">
        <v>2886253.89</v>
      </c>
      <c r="I1040" s="420">
        <v>2886253.89</v>
      </c>
      <c r="J1040" s="420">
        <v>2886253.89</v>
      </c>
      <c r="K1040" s="420">
        <v>2886253.89</v>
      </c>
      <c r="L1040" s="420">
        <v>0</v>
      </c>
    </row>
    <row r="1041" spans="1:12">
      <c r="A1041" s="418">
        <v>3</v>
      </c>
      <c r="B1041" s="419" t="s">
        <v>461</v>
      </c>
      <c r="F1041" s="420">
        <v>781091.04</v>
      </c>
      <c r="G1041" s="420">
        <v>43175451.359999999</v>
      </c>
      <c r="H1041" s="420">
        <v>43956542.399999999</v>
      </c>
      <c r="I1041" s="420">
        <v>42690230.689999998</v>
      </c>
      <c r="J1041" s="420">
        <v>42690230.689999998</v>
      </c>
      <c r="K1041" s="420">
        <v>42690230.689999998</v>
      </c>
      <c r="L1041" s="420">
        <v>1266311.71</v>
      </c>
    </row>
    <row r="1042" spans="1:12">
      <c r="A1042" s="418">
        <v>4</v>
      </c>
      <c r="B1042" s="419" t="s">
        <v>462</v>
      </c>
      <c r="F1042" s="420">
        <v>172177.46</v>
      </c>
      <c r="G1042" s="420">
        <v>67213.5</v>
      </c>
      <c r="H1042" s="420">
        <v>239390.96</v>
      </c>
      <c r="I1042" s="420">
        <v>236735.49</v>
      </c>
      <c r="J1042" s="420">
        <v>236735.49</v>
      </c>
      <c r="K1042" s="420">
        <v>236735.49</v>
      </c>
      <c r="L1042" s="420">
        <v>2655.47</v>
      </c>
    </row>
    <row r="1043" spans="1:12">
      <c r="A1043" s="418">
        <v>5</v>
      </c>
      <c r="B1043" s="419" t="s">
        <v>463</v>
      </c>
      <c r="F1043" s="420">
        <v>212400</v>
      </c>
      <c r="G1043" s="420">
        <v>562410.99</v>
      </c>
      <c r="H1043" s="420">
        <v>774810.99</v>
      </c>
      <c r="I1043" s="420">
        <v>711088.47</v>
      </c>
      <c r="J1043" s="420">
        <v>711088.47</v>
      </c>
      <c r="K1043" s="420">
        <v>711088.47</v>
      </c>
      <c r="L1043" s="420">
        <v>63722.52</v>
      </c>
    </row>
    <row r="1044" spans="1:12">
      <c r="A1044" s="418">
        <v>6</v>
      </c>
      <c r="B1044" s="419" t="s">
        <v>464</v>
      </c>
      <c r="F1044" s="420">
        <v>84000</v>
      </c>
      <c r="G1044" s="420">
        <v>637126.84</v>
      </c>
      <c r="H1044" s="420">
        <v>721126.84</v>
      </c>
      <c r="I1044" s="420">
        <v>714084.26</v>
      </c>
      <c r="J1044" s="420">
        <v>714084.26</v>
      </c>
      <c r="K1044" s="420">
        <v>714084.26</v>
      </c>
      <c r="L1044" s="420">
        <v>7042.58</v>
      </c>
    </row>
    <row r="1045" spans="1:12">
      <c r="A1045" s="418">
        <v>7</v>
      </c>
      <c r="B1045" s="419" t="s">
        <v>465</v>
      </c>
      <c r="F1045" s="420">
        <v>427680.4</v>
      </c>
      <c r="G1045" s="420">
        <v>1030045.77</v>
      </c>
      <c r="H1045" s="420">
        <v>1457726.17</v>
      </c>
      <c r="I1045" s="420">
        <v>1363411.29</v>
      </c>
      <c r="J1045" s="420">
        <v>1363411.29</v>
      </c>
      <c r="K1045" s="420">
        <v>1363411.29</v>
      </c>
      <c r="L1045" s="420">
        <v>94314.880000000005</v>
      </c>
    </row>
    <row r="1046" spans="1:12">
      <c r="A1046" s="418">
        <v>8</v>
      </c>
      <c r="B1046" s="419" t="s">
        <v>466</v>
      </c>
      <c r="F1046" s="420">
        <v>83676</v>
      </c>
      <c r="G1046" s="420">
        <v>382884.39</v>
      </c>
      <c r="H1046" s="420">
        <v>466560.39</v>
      </c>
      <c r="I1046" s="420">
        <v>466410.39</v>
      </c>
      <c r="J1046" s="420">
        <v>466410.39</v>
      </c>
      <c r="K1046" s="420">
        <v>460229.31</v>
      </c>
      <c r="L1046" s="420">
        <v>150</v>
      </c>
    </row>
    <row r="1047" spans="1:12">
      <c r="A1047" s="418">
        <v>9</v>
      </c>
      <c r="B1047" s="419" t="s">
        <v>467</v>
      </c>
      <c r="F1047" s="420">
        <v>556418</v>
      </c>
      <c r="G1047" s="420">
        <v>-225694</v>
      </c>
      <c r="H1047" s="420">
        <v>330724</v>
      </c>
      <c r="I1047" s="420">
        <v>330724</v>
      </c>
      <c r="J1047" s="420">
        <v>330724</v>
      </c>
      <c r="K1047" s="420">
        <v>330724</v>
      </c>
      <c r="L1047" s="420">
        <v>0</v>
      </c>
    </row>
    <row r="1049" spans="1:12">
      <c r="A1049" s="416" t="s">
        <v>468</v>
      </c>
      <c r="B1049" s="416" t="s">
        <v>469</v>
      </c>
      <c r="F1049" s="417">
        <v>1121868</v>
      </c>
      <c r="G1049" s="417">
        <v>114018.35</v>
      </c>
      <c r="H1049" s="417">
        <v>1235886.3500000001</v>
      </c>
      <c r="I1049" s="417">
        <v>1192906.7600000002</v>
      </c>
      <c r="J1049" s="424">
        <v>1192906.7600000002</v>
      </c>
      <c r="K1049" s="417">
        <v>1192906.7600000002</v>
      </c>
      <c r="L1049" s="417">
        <v>42979.59</v>
      </c>
    </row>
    <row r="1050" spans="1:12">
      <c r="A1050" s="418">
        <v>1</v>
      </c>
      <c r="B1050" s="419" t="s">
        <v>470</v>
      </c>
      <c r="F1050" s="420">
        <v>0</v>
      </c>
      <c r="G1050" s="420">
        <v>0</v>
      </c>
      <c r="H1050" s="420">
        <v>0</v>
      </c>
      <c r="I1050" s="420">
        <v>0</v>
      </c>
      <c r="J1050" s="420">
        <v>0</v>
      </c>
      <c r="K1050" s="420">
        <v>0</v>
      </c>
      <c r="L1050" s="420">
        <v>0</v>
      </c>
    </row>
    <row r="1051" spans="1:12">
      <c r="A1051" s="418">
        <v>4</v>
      </c>
      <c r="B1051" s="419" t="s">
        <v>473</v>
      </c>
      <c r="F1051" s="420">
        <v>0</v>
      </c>
      <c r="G1051" s="420">
        <v>60358</v>
      </c>
      <c r="H1051" s="420">
        <v>60358</v>
      </c>
      <c r="I1051" s="420">
        <v>17378.41</v>
      </c>
      <c r="J1051" s="420">
        <v>17378.41</v>
      </c>
      <c r="K1051" s="420">
        <v>17378.41</v>
      </c>
      <c r="L1051" s="420">
        <v>42979.59</v>
      </c>
    </row>
    <row r="1052" spans="1:12">
      <c r="A1052" s="418">
        <v>5</v>
      </c>
      <c r="B1052" s="419" t="s">
        <v>474</v>
      </c>
      <c r="F1052" s="420">
        <v>1121868</v>
      </c>
      <c r="G1052" s="420">
        <v>53660.35</v>
      </c>
      <c r="H1052" s="420">
        <v>1175528.3500000001</v>
      </c>
      <c r="I1052" s="420">
        <v>1175528.3500000001</v>
      </c>
      <c r="J1052" s="420">
        <v>1175528.3500000001</v>
      </c>
      <c r="K1052" s="420">
        <v>1175528.3500000001</v>
      </c>
      <c r="L1052" s="420">
        <v>0</v>
      </c>
    </row>
    <row r="1054" spans="1:12">
      <c r="A1054" s="416" t="s">
        <v>477</v>
      </c>
      <c r="B1054" s="416" t="s">
        <v>478</v>
      </c>
      <c r="F1054" s="417">
        <v>0</v>
      </c>
      <c r="G1054" s="417">
        <v>888579</v>
      </c>
      <c r="H1054" s="417">
        <v>888579</v>
      </c>
      <c r="I1054" s="417">
        <v>737769.08</v>
      </c>
      <c r="J1054" s="424">
        <v>737769.08</v>
      </c>
      <c r="K1054" s="417">
        <v>737769.08</v>
      </c>
      <c r="L1054" s="417">
        <v>150809.92000000001</v>
      </c>
    </row>
    <row r="1055" spans="1:12">
      <c r="A1055" s="418">
        <v>1</v>
      </c>
      <c r="B1055" s="419" t="s">
        <v>479</v>
      </c>
      <c r="F1055" s="420">
        <v>0</v>
      </c>
      <c r="G1055" s="420">
        <v>888579</v>
      </c>
      <c r="H1055" s="420">
        <v>888579</v>
      </c>
      <c r="I1055" s="420">
        <v>737769.08</v>
      </c>
      <c r="J1055" s="420">
        <v>737769.08</v>
      </c>
      <c r="K1055" s="420">
        <v>737769.08</v>
      </c>
      <c r="L1055" s="420">
        <v>150809.92000000001</v>
      </c>
    </row>
    <row r="1056" spans="1:12">
      <c r="A1056" s="418">
        <v>2</v>
      </c>
      <c r="B1056" s="419" t="s">
        <v>480</v>
      </c>
      <c r="F1056" s="420">
        <v>0</v>
      </c>
      <c r="G1056" s="420">
        <v>0</v>
      </c>
      <c r="H1056" s="420">
        <v>0</v>
      </c>
      <c r="I1056" s="420">
        <v>0</v>
      </c>
      <c r="J1056" s="420">
        <v>0</v>
      </c>
      <c r="K1056" s="420">
        <v>0</v>
      </c>
      <c r="L1056" s="420">
        <v>0</v>
      </c>
    </row>
    <row r="1058" spans="1:12">
      <c r="A1058" s="416" t="s">
        <v>487</v>
      </c>
      <c r="B1058" s="416" t="s">
        <v>488</v>
      </c>
      <c r="F1058" s="417">
        <v>0</v>
      </c>
      <c r="G1058" s="417">
        <v>4880501.66</v>
      </c>
      <c r="H1058" s="417">
        <v>4880501.66</v>
      </c>
      <c r="I1058" s="417">
        <v>4880501.66</v>
      </c>
      <c r="J1058" s="424">
        <v>4880501.66</v>
      </c>
      <c r="K1058" s="417">
        <v>4880501.66</v>
      </c>
      <c r="L1058" s="417">
        <v>0</v>
      </c>
    </row>
    <row r="1059" spans="1:12">
      <c r="A1059" s="418">
        <v>3</v>
      </c>
      <c r="B1059" s="419" t="s">
        <v>491</v>
      </c>
      <c r="F1059" s="420">
        <v>0</v>
      </c>
      <c r="G1059" s="420">
        <v>4880501.66</v>
      </c>
      <c r="H1059" s="420">
        <v>4880501.66</v>
      </c>
      <c r="I1059" s="420">
        <v>4880501.66</v>
      </c>
      <c r="J1059" s="420">
        <v>4880501.66</v>
      </c>
      <c r="K1059" s="420">
        <v>4880501.66</v>
      </c>
      <c r="L1059" s="420">
        <v>0</v>
      </c>
    </row>
    <row r="1061" spans="1:12">
      <c r="E1061" s="413" t="s">
        <v>1026</v>
      </c>
      <c r="F1061" s="424">
        <v>31167723.879999999</v>
      </c>
      <c r="G1061" s="424">
        <v>52800031.890000001</v>
      </c>
      <c r="H1061" s="424">
        <v>83967755.769999996</v>
      </c>
      <c r="I1061" s="424">
        <v>82212963.519999996</v>
      </c>
      <c r="J1061" s="424">
        <v>82212963.519999996</v>
      </c>
      <c r="K1061" s="424">
        <v>82206782.439999998</v>
      </c>
      <c r="L1061" s="424">
        <v>1754792.25</v>
      </c>
    </row>
    <row r="1063" spans="1:12">
      <c r="A1063" s="431" t="s">
        <v>588</v>
      </c>
      <c r="B1063" s="431" t="s">
        <v>589</v>
      </c>
    </row>
    <row r="1065" spans="1:12">
      <c r="A1065" s="416" t="s">
        <v>438</v>
      </c>
      <c r="B1065" s="416" t="s">
        <v>439</v>
      </c>
      <c r="F1065" s="417">
        <v>38414322.380000003</v>
      </c>
      <c r="G1065" s="417">
        <v>2599081.56</v>
      </c>
      <c r="H1065" s="417">
        <v>41013403.939999998</v>
      </c>
      <c r="I1065" s="417">
        <v>41013403.939999998</v>
      </c>
      <c r="J1065" s="424">
        <v>41013403.939999998</v>
      </c>
      <c r="K1065" s="417">
        <v>41013403.939999998</v>
      </c>
      <c r="L1065" s="417">
        <v>0</v>
      </c>
    </row>
    <row r="1066" spans="1:12">
      <c r="A1066" s="418">
        <v>1</v>
      </c>
      <c r="B1066" s="419" t="s">
        <v>440</v>
      </c>
      <c r="F1066" s="420">
        <v>14146394.33</v>
      </c>
      <c r="G1066" s="420">
        <v>1224754.3700000001</v>
      </c>
      <c r="H1066" s="420">
        <v>15371148.699999999</v>
      </c>
      <c r="I1066" s="420">
        <v>15371148.699999999</v>
      </c>
      <c r="J1066" s="420">
        <v>15371148.699999999</v>
      </c>
      <c r="K1066" s="420">
        <v>15371148.699999999</v>
      </c>
      <c r="L1066" s="420">
        <v>0</v>
      </c>
    </row>
    <row r="1067" spans="1:12">
      <c r="A1067" s="418">
        <v>2</v>
      </c>
      <c r="B1067" s="419" t="s">
        <v>441</v>
      </c>
      <c r="F1067" s="420">
        <v>954686</v>
      </c>
      <c r="G1067" s="420">
        <v>-65219.45</v>
      </c>
      <c r="H1067" s="420">
        <v>889466.55</v>
      </c>
      <c r="I1067" s="420">
        <v>889466.55</v>
      </c>
      <c r="J1067" s="420">
        <v>889466.55</v>
      </c>
      <c r="K1067" s="420">
        <v>889466.55</v>
      </c>
      <c r="L1067" s="420">
        <v>0</v>
      </c>
    </row>
    <row r="1068" spans="1:12">
      <c r="A1068" s="418">
        <v>3</v>
      </c>
      <c r="B1068" s="419" t="s">
        <v>442</v>
      </c>
      <c r="F1068" s="420">
        <v>5185108.9000000004</v>
      </c>
      <c r="G1068" s="420">
        <v>59237.9</v>
      </c>
      <c r="H1068" s="420">
        <v>5244346.8</v>
      </c>
      <c r="I1068" s="420">
        <v>5244346.8</v>
      </c>
      <c r="J1068" s="420">
        <v>5244346.8</v>
      </c>
      <c r="K1068" s="420">
        <v>5244346.8</v>
      </c>
      <c r="L1068" s="420">
        <v>0</v>
      </c>
    </row>
    <row r="1069" spans="1:12">
      <c r="A1069" s="418">
        <v>4</v>
      </c>
      <c r="B1069" s="419" t="s">
        <v>443</v>
      </c>
      <c r="F1069" s="420">
        <v>1854501.15</v>
      </c>
      <c r="G1069" s="420">
        <v>373497.74</v>
      </c>
      <c r="H1069" s="420">
        <v>2227998.89</v>
      </c>
      <c r="I1069" s="420">
        <v>2227998.89</v>
      </c>
      <c r="J1069" s="420">
        <v>2227998.89</v>
      </c>
      <c r="K1069" s="420">
        <v>2227998.89</v>
      </c>
      <c r="L1069" s="420">
        <v>0</v>
      </c>
    </row>
    <row r="1070" spans="1:12">
      <c r="A1070" s="418">
        <v>5</v>
      </c>
      <c r="B1070" s="419" t="s">
        <v>444</v>
      </c>
      <c r="F1070" s="420">
        <v>15443646</v>
      </c>
      <c r="G1070" s="420">
        <v>1074012.5</v>
      </c>
      <c r="H1070" s="420">
        <v>16517658.5</v>
      </c>
      <c r="I1070" s="420">
        <v>16517658.5</v>
      </c>
      <c r="J1070" s="420">
        <v>16517658.5</v>
      </c>
      <c r="K1070" s="420">
        <v>16517658.5</v>
      </c>
      <c r="L1070" s="420">
        <v>0</v>
      </c>
    </row>
    <row r="1071" spans="1:12">
      <c r="A1071" s="418">
        <v>6</v>
      </c>
      <c r="B1071" s="419" t="s">
        <v>445</v>
      </c>
      <c r="F1071" s="420">
        <v>728154</v>
      </c>
      <c r="G1071" s="420">
        <v>-64204.5</v>
      </c>
      <c r="H1071" s="420">
        <v>663949.5</v>
      </c>
      <c r="I1071" s="420">
        <v>663949.5</v>
      </c>
      <c r="J1071" s="420">
        <v>663949.5</v>
      </c>
      <c r="K1071" s="420">
        <v>663949.5</v>
      </c>
      <c r="L1071" s="420">
        <v>0</v>
      </c>
    </row>
    <row r="1072" spans="1:12">
      <c r="A1072" s="418">
        <v>7</v>
      </c>
      <c r="B1072" s="419" t="s">
        <v>446</v>
      </c>
      <c r="F1072" s="420">
        <v>101832</v>
      </c>
      <c r="G1072" s="420">
        <v>-2997</v>
      </c>
      <c r="H1072" s="420">
        <v>98835</v>
      </c>
      <c r="I1072" s="420">
        <v>98835</v>
      </c>
      <c r="J1072" s="420">
        <v>98835</v>
      </c>
      <c r="K1072" s="420">
        <v>98835</v>
      </c>
      <c r="L1072" s="420">
        <v>0</v>
      </c>
    </row>
    <row r="1074" spans="1:12">
      <c r="A1074" s="416" t="s">
        <v>435</v>
      </c>
      <c r="B1074" s="416" t="s">
        <v>447</v>
      </c>
      <c r="F1074" s="417">
        <v>2425828.7999999998</v>
      </c>
      <c r="G1074" s="417">
        <v>359406.79</v>
      </c>
      <c r="H1074" s="417">
        <v>2785235.59</v>
      </c>
      <c r="I1074" s="417">
        <v>2785235.59</v>
      </c>
      <c r="J1074" s="424">
        <v>2785235.59</v>
      </c>
      <c r="K1074" s="417">
        <v>2785235.59</v>
      </c>
      <c r="L1074" s="417">
        <v>0</v>
      </c>
    </row>
    <row r="1075" spans="1:12">
      <c r="A1075" s="418">
        <v>1</v>
      </c>
      <c r="B1075" s="419" t="s">
        <v>448</v>
      </c>
      <c r="F1075" s="420">
        <v>1118500</v>
      </c>
      <c r="G1075" s="420">
        <v>369181.6</v>
      </c>
      <c r="H1075" s="420">
        <v>1487681.6</v>
      </c>
      <c r="I1075" s="420">
        <v>1487681.6</v>
      </c>
      <c r="J1075" s="420">
        <v>1487681.6</v>
      </c>
      <c r="K1075" s="420">
        <v>1487681.6</v>
      </c>
      <c r="L1075" s="420">
        <v>0</v>
      </c>
    </row>
    <row r="1076" spans="1:12">
      <c r="A1076" s="418">
        <v>4</v>
      </c>
      <c r="B1076" s="419" t="s">
        <v>451</v>
      </c>
      <c r="F1076" s="420">
        <v>40000</v>
      </c>
      <c r="G1076" s="420">
        <v>26379.54</v>
      </c>
      <c r="H1076" s="420">
        <v>66379.539999999994</v>
      </c>
      <c r="I1076" s="420">
        <v>66379.539999999994</v>
      </c>
      <c r="J1076" s="420">
        <v>66379.539999999994</v>
      </c>
      <c r="K1076" s="420">
        <v>66379.539999999994</v>
      </c>
      <c r="L1076" s="420">
        <v>0</v>
      </c>
    </row>
    <row r="1077" spans="1:12">
      <c r="A1077" s="418">
        <v>5</v>
      </c>
      <c r="B1077" s="419" t="s">
        <v>452</v>
      </c>
      <c r="F1077" s="420">
        <v>24000</v>
      </c>
      <c r="G1077" s="420">
        <v>-24000</v>
      </c>
      <c r="H1077" s="420">
        <v>0</v>
      </c>
      <c r="I1077" s="420">
        <v>0</v>
      </c>
      <c r="J1077" s="420">
        <v>0</v>
      </c>
      <c r="K1077" s="420">
        <v>0</v>
      </c>
      <c r="L1077" s="420">
        <v>0</v>
      </c>
    </row>
    <row r="1078" spans="1:12">
      <c r="A1078" s="418">
        <v>6</v>
      </c>
      <c r="B1078" s="419" t="s">
        <v>453</v>
      </c>
      <c r="F1078" s="420">
        <v>832328.8</v>
      </c>
      <c r="G1078" s="420">
        <v>-58644.83</v>
      </c>
      <c r="H1078" s="420">
        <v>773683.97</v>
      </c>
      <c r="I1078" s="420">
        <v>773683.97</v>
      </c>
      <c r="J1078" s="420">
        <v>773683.97</v>
      </c>
      <c r="K1078" s="420">
        <v>773683.97</v>
      </c>
      <c r="L1078" s="420">
        <v>0</v>
      </c>
    </row>
    <row r="1079" spans="1:12">
      <c r="A1079" s="418">
        <v>7</v>
      </c>
      <c r="B1079" s="419" t="s">
        <v>454</v>
      </c>
      <c r="F1079" s="420">
        <v>10000</v>
      </c>
      <c r="G1079" s="420">
        <v>242973.96</v>
      </c>
      <c r="H1079" s="420">
        <v>252973.96</v>
      </c>
      <c r="I1079" s="420">
        <v>252973.96</v>
      </c>
      <c r="J1079" s="420">
        <v>252973.96</v>
      </c>
      <c r="K1079" s="420">
        <v>252973.96</v>
      </c>
      <c r="L1079" s="420">
        <v>0</v>
      </c>
    </row>
    <row r="1080" spans="1:12">
      <c r="A1080" s="418">
        <v>9</v>
      </c>
      <c r="B1080" s="419" t="s">
        <v>456</v>
      </c>
      <c r="F1080" s="420">
        <v>401000</v>
      </c>
      <c r="G1080" s="420">
        <v>-196483.48</v>
      </c>
      <c r="H1080" s="420">
        <v>204516.52</v>
      </c>
      <c r="I1080" s="420">
        <v>204516.52</v>
      </c>
      <c r="J1080" s="420">
        <v>204516.52</v>
      </c>
      <c r="K1080" s="420">
        <v>204516.52</v>
      </c>
      <c r="L1080" s="420">
        <v>0</v>
      </c>
    </row>
    <row r="1082" spans="1:12">
      <c r="A1082" s="416" t="s">
        <v>457</v>
      </c>
      <c r="B1082" s="416" t="s">
        <v>458</v>
      </c>
      <c r="F1082" s="417">
        <v>10768636.199999999</v>
      </c>
      <c r="G1082" s="417">
        <v>659360.18000000005</v>
      </c>
      <c r="H1082" s="417">
        <v>11427996.380000001</v>
      </c>
      <c r="I1082" s="417">
        <v>11427996.380000001</v>
      </c>
      <c r="J1082" s="424">
        <v>11427996.380000001</v>
      </c>
      <c r="K1082" s="417">
        <v>11417711.82</v>
      </c>
      <c r="L1082" s="417">
        <v>0</v>
      </c>
    </row>
    <row r="1083" spans="1:12">
      <c r="A1083" s="418">
        <v>1</v>
      </c>
      <c r="B1083" s="419" t="s">
        <v>459</v>
      </c>
      <c r="F1083" s="420">
        <v>388155</v>
      </c>
      <c r="G1083" s="420">
        <v>-276964.89</v>
      </c>
      <c r="H1083" s="420">
        <v>111190.11</v>
      </c>
      <c r="I1083" s="420">
        <v>111190.11</v>
      </c>
      <c r="J1083" s="420">
        <v>111190.11</v>
      </c>
      <c r="K1083" s="420">
        <v>111190.11</v>
      </c>
      <c r="L1083" s="420">
        <v>0</v>
      </c>
    </row>
    <row r="1084" spans="1:12">
      <c r="A1084" s="418">
        <v>2</v>
      </c>
      <c r="B1084" s="419" t="s">
        <v>460</v>
      </c>
      <c r="F1084" s="420">
        <v>192000</v>
      </c>
      <c r="G1084" s="420">
        <v>-0.02</v>
      </c>
      <c r="H1084" s="420">
        <v>191999.98</v>
      </c>
      <c r="I1084" s="420">
        <v>191999.98</v>
      </c>
      <c r="J1084" s="420">
        <v>191999.98</v>
      </c>
      <c r="K1084" s="420">
        <v>191999.98</v>
      </c>
      <c r="L1084" s="420">
        <v>0</v>
      </c>
    </row>
    <row r="1085" spans="1:12">
      <c r="A1085" s="418">
        <v>3</v>
      </c>
      <c r="B1085" s="419" t="s">
        <v>461</v>
      </c>
      <c r="F1085" s="420">
        <v>169000</v>
      </c>
      <c r="G1085" s="420">
        <v>1451084.9</v>
      </c>
      <c r="H1085" s="420">
        <v>1620084.9</v>
      </c>
      <c r="I1085" s="420">
        <v>1620084.9</v>
      </c>
      <c r="J1085" s="420">
        <v>1620084.9</v>
      </c>
      <c r="K1085" s="420">
        <v>1620084.9</v>
      </c>
      <c r="L1085" s="420">
        <v>0</v>
      </c>
    </row>
    <row r="1086" spans="1:12">
      <c r="A1086" s="418">
        <v>4</v>
      </c>
      <c r="B1086" s="419" t="s">
        <v>462</v>
      </c>
      <c r="F1086" s="420">
        <v>153000</v>
      </c>
      <c r="G1086" s="420">
        <v>-104652.39</v>
      </c>
      <c r="H1086" s="420">
        <v>48347.61</v>
      </c>
      <c r="I1086" s="420">
        <v>48347.61</v>
      </c>
      <c r="J1086" s="420">
        <v>48347.61</v>
      </c>
      <c r="K1086" s="420">
        <v>48347.61</v>
      </c>
      <c r="L1086" s="420">
        <v>0</v>
      </c>
    </row>
    <row r="1087" spans="1:12">
      <c r="A1087" s="418">
        <v>5</v>
      </c>
      <c r="B1087" s="419" t="s">
        <v>463</v>
      </c>
      <c r="F1087" s="420">
        <v>363000</v>
      </c>
      <c r="G1087" s="420">
        <v>-155876.32</v>
      </c>
      <c r="H1087" s="420">
        <v>207123.68</v>
      </c>
      <c r="I1087" s="420">
        <v>207123.68</v>
      </c>
      <c r="J1087" s="420">
        <v>207123.68</v>
      </c>
      <c r="K1087" s="420">
        <v>207123.68</v>
      </c>
      <c r="L1087" s="420">
        <v>0</v>
      </c>
    </row>
    <row r="1088" spans="1:12">
      <c r="A1088" s="418">
        <v>6</v>
      </c>
      <c r="B1088" s="419" t="s">
        <v>464</v>
      </c>
      <c r="F1088" s="420">
        <v>100000</v>
      </c>
      <c r="G1088" s="420">
        <v>394003.34</v>
      </c>
      <c r="H1088" s="420">
        <v>494003.34</v>
      </c>
      <c r="I1088" s="420">
        <v>494003.34</v>
      </c>
      <c r="J1088" s="420">
        <v>494003.34</v>
      </c>
      <c r="K1088" s="420">
        <v>494003.34</v>
      </c>
      <c r="L1088" s="420">
        <v>0</v>
      </c>
    </row>
    <row r="1089" spans="1:12">
      <c r="A1089" s="418">
        <v>7</v>
      </c>
      <c r="B1089" s="419" t="s">
        <v>465</v>
      </c>
      <c r="F1089" s="420">
        <v>1238000</v>
      </c>
      <c r="G1089" s="420">
        <v>-235663.3</v>
      </c>
      <c r="H1089" s="420">
        <v>1002336.7</v>
      </c>
      <c r="I1089" s="420">
        <v>1002336.7</v>
      </c>
      <c r="J1089" s="420">
        <v>1002336.7</v>
      </c>
      <c r="K1089" s="420">
        <v>1002336.7</v>
      </c>
      <c r="L1089" s="420">
        <v>0</v>
      </c>
    </row>
    <row r="1090" spans="1:12">
      <c r="A1090" s="418">
        <v>8</v>
      </c>
      <c r="B1090" s="419" t="s">
        <v>466</v>
      </c>
      <c r="F1090" s="420">
        <v>316206.2</v>
      </c>
      <c r="G1090" s="420">
        <v>129524.47</v>
      </c>
      <c r="H1090" s="420">
        <v>445730.67</v>
      </c>
      <c r="I1090" s="420">
        <v>445730.67</v>
      </c>
      <c r="J1090" s="420">
        <v>445730.67</v>
      </c>
      <c r="K1090" s="420">
        <v>435446.11</v>
      </c>
      <c r="L1090" s="420">
        <v>0</v>
      </c>
    </row>
    <row r="1091" spans="1:12">
      <c r="A1091" s="418">
        <v>9</v>
      </c>
      <c r="B1091" s="419" t="s">
        <v>467</v>
      </c>
      <c r="F1091" s="420">
        <v>7849275</v>
      </c>
      <c r="G1091" s="420">
        <v>-542095.61</v>
      </c>
      <c r="H1091" s="420">
        <v>7307179.3899999997</v>
      </c>
      <c r="I1091" s="420">
        <v>7307179.3899999997</v>
      </c>
      <c r="J1091" s="420">
        <v>7307179.3899999997</v>
      </c>
      <c r="K1091" s="420">
        <v>7307179.3899999997</v>
      </c>
      <c r="L1091" s="420">
        <v>0</v>
      </c>
    </row>
    <row r="1093" spans="1:12">
      <c r="A1093" s="416" t="s">
        <v>468</v>
      </c>
      <c r="B1093" s="416" t="s">
        <v>469</v>
      </c>
      <c r="F1093" s="417">
        <v>2794935</v>
      </c>
      <c r="G1093" s="417">
        <v>239518.19999999995</v>
      </c>
      <c r="H1093" s="417">
        <v>3034453.2</v>
      </c>
      <c r="I1093" s="417">
        <v>3034453.2</v>
      </c>
      <c r="J1093" s="424">
        <v>3034453.2</v>
      </c>
      <c r="K1093" s="417">
        <v>3034453.2</v>
      </c>
      <c r="L1093" s="417">
        <v>0</v>
      </c>
    </row>
    <row r="1094" spans="1:12">
      <c r="A1094" s="418">
        <v>1</v>
      </c>
      <c r="B1094" s="419" t="s">
        <v>470</v>
      </c>
      <c r="F1094" s="420">
        <v>0</v>
      </c>
      <c r="G1094" s="420">
        <v>287488.59999999998</v>
      </c>
      <c r="H1094" s="420">
        <v>287488.59999999998</v>
      </c>
      <c r="I1094" s="420">
        <v>287488.59999999998</v>
      </c>
      <c r="J1094" s="420">
        <v>287488.59999999998</v>
      </c>
      <c r="K1094" s="420">
        <v>287488.59999999998</v>
      </c>
      <c r="L1094" s="420">
        <v>0</v>
      </c>
    </row>
    <row r="1095" spans="1:12">
      <c r="A1095" s="418">
        <v>5</v>
      </c>
      <c r="B1095" s="419" t="s">
        <v>474</v>
      </c>
      <c r="F1095" s="420">
        <v>2794935</v>
      </c>
      <c r="G1095" s="420">
        <v>-47970.400000000001</v>
      </c>
      <c r="H1095" s="420">
        <v>2746964.6</v>
      </c>
      <c r="I1095" s="420">
        <v>2746964.6</v>
      </c>
      <c r="J1095" s="420">
        <v>2746964.6</v>
      </c>
      <c r="K1095" s="420">
        <v>2746964.6</v>
      </c>
      <c r="L1095" s="420">
        <v>0</v>
      </c>
    </row>
    <row r="1097" spans="1:12">
      <c r="A1097" s="416" t="s">
        <v>477</v>
      </c>
      <c r="B1097" s="416" t="s">
        <v>478</v>
      </c>
      <c r="F1097" s="417">
        <v>0</v>
      </c>
      <c r="G1097" s="417">
        <v>1900000</v>
      </c>
      <c r="H1097" s="417">
        <v>1900000</v>
      </c>
      <c r="I1097" s="417">
        <v>1869000</v>
      </c>
      <c r="J1097" s="424">
        <v>1869000</v>
      </c>
      <c r="K1097" s="417">
        <v>1869000</v>
      </c>
      <c r="L1097" s="417">
        <v>31000</v>
      </c>
    </row>
    <row r="1098" spans="1:12">
      <c r="A1098" s="418">
        <v>4</v>
      </c>
      <c r="B1098" s="419" t="s">
        <v>482</v>
      </c>
      <c r="F1098" s="420">
        <v>0</v>
      </c>
      <c r="G1098" s="420">
        <v>1900000</v>
      </c>
      <c r="H1098" s="420">
        <v>1900000</v>
      </c>
      <c r="I1098" s="420">
        <v>1869000</v>
      </c>
      <c r="J1098" s="420">
        <v>1869000</v>
      </c>
      <c r="K1098" s="420">
        <v>1869000</v>
      </c>
      <c r="L1098" s="420">
        <v>31000</v>
      </c>
    </row>
    <row r="1099" spans="1:12">
      <c r="A1099" s="418">
        <v>6</v>
      </c>
      <c r="B1099" s="419" t="s">
        <v>484</v>
      </c>
      <c r="F1099" s="420">
        <v>0</v>
      </c>
      <c r="G1099" s="420">
        <v>0</v>
      </c>
      <c r="H1099" s="420">
        <v>0</v>
      </c>
      <c r="I1099" s="420">
        <v>0</v>
      </c>
      <c r="J1099" s="420">
        <v>0</v>
      </c>
      <c r="K1099" s="420">
        <v>0</v>
      </c>
      <c r="L1099" s="420">
        <v>0</v>
      </c>
    </row>
    <row r="1100" spans="1:12">
      <c r="A1100" s="418">
        <v>9</v>
      </c>
      <c r="B1100" s="419" t="s">
        <v>486</v>
      </c>
      <c r="F1100" s="420">
        <v>0</v>
      </c>
      <c r="G1100" s="420">
        <v>0</v>
      </c>
      <c r="H1100" s="420">
        <v>0</v>
      </c>
      <c r="I1100" s="420">
        <v>0</v>
      </c>
      <c r="J1100" s="420">
        <v>0</v>
      </c>
      <c r="K1100" s="420">
        <v>0</v>
      </c>
      <c r="L1100" s="420">
        <v>0</v>
      </c>
    </row>
    <row r="1102" spans="1:12">
      <c r="E1102" s="413" t="s">
        <v>1026</v>
      </c>
      <c r="F1102" s="424">
        <v>54403722.380000003</v>
      </c>
      <c r="G1102" s="424">
        <v>5757366.7300000004</v>
      </c>
      <c r="H1102" s="424">
        <v>60161089.109999999</v>
      </c>
      <c r="I1102" s="424">
        <v>60130089.109999999</v>
      </c>
      <c r="J1102" s="424">
        <v>60130089.109999999</v>
      </c>
      <c r="K1102" s="424">
        <v>60119804.549999997</v>
      </c>
      <c r="L1102" s="424">
        <v>31000</v>
      </c>
    </row>
    <row r="1104" spans="1:12">
      <c r="A1104" s="431" t="s">
        <v>590</v>
      </c>
      <c r="B1104" s="431" t="s">
        <v>591</v>
      </c>
    </row>
    <row r="1106" spans="1:12">
      <c r="A1106" s="416" t="s">
        <v>438</v>
      </c>
      <c r="B1106" s="416" t="s">
        <v>439</v>
      </c>
      <c r="F1106" s="417">
        <v>0</v>
      </c>
      <c r="G1106" s="417">
        <v>10867077.85</v>
      </c>
      <c r="H1106" s="417">
        <v>10867077.85</v>
      </c>
      <c r="I1106" s="417">
        <v>10867077.85</v>
      </c>
      <c r="J1106" s="424">
        <v>10867077.85</v>
      </c>
      <c r="K1106" s="417">
        <v>10867077.85</v>
      </c>
      <c r="L1106" s="417">
        <v>0</v>
      </c>
    </row>
    <row r="1107" spans="1:12">
      <c r="A1107" s="418">
        <v>1</v>
      </c>
      <c r="B1107" s="419" t="s">
        <v>440</v>
      </c>
      <c r="F1107" s="420">
        <v>0</v>
      </c>
      <c r="G1107" s="420">
        <v>2823786.75</v>
      </c>
      <c r="H1107" s="420">
        <v>2823786.75</v>
      </c>
      <c r="I1107" s="420">
        <v>2823786.75</v>
      </c>
      <c r="J1107" s="420">
        <v>2823786.75</v>
      </c>
      <c r="K1107" s="420">
        <v>2823786.75</v>
      </c>
      <c r="L1107" s="420">
        <v>0</v>
      </c>
    </row>
    <row r="1108" spans="1:12">
      <c r="A1108" s="418">
        <v>3</v>
      </c>
      <c r="B1108" s="419" t="s">
        <v>442</v>
      </c>
      <c r="F1108" s="420">
        <v>0</v>
      </c>
      <c r="G1108" s="420">
        <v>1743028.1</v>
      </c>
      <c r="H1108" s="420">
        <v>1743028.1</v>
      </c>
      <c r="I1108" s="420">
        <v>1743028.1</v>
      </c>
      <c r="J1108" s="420">
        <v>1743028.1</v>
      </c>
      <c r="K1108" s="420">
        <v>1743028.1</v>
      </c>
      <c r="L1108" s="420">
        <v>0</v>
      </c>
    </row>
    <row r="1109" spans="1:12">
      <c r="A1109" s="418">
        <v>4</v>
      </c>
      <c r="B1109" s="419" t="s">
        <v>443</v>
      </c>
      <c r="F1109" s="420">
        <v>0</v>
      </c>
      <c r="G1109" s="420">
        <v>349415.5</v>
      </c>
      <c r="H1109" s="420">
        <v>349415.5</v>
      </c>
      <c r="I1109" s="420">
        <v>349415.5</v>
      </c>
      <c r="J1109" s="420">
        <v>349415.5</v>
      </c>
      <c r="K1109" s="420">
        <v>349415.5</v>
      </c>
      <c r="L1109" s="420">
        <v>0</v>
      </c>
    </row>
    <row r="1110" spans="1:12">
      <c r="A1110" s="418">
        <v>5</v>
      </c>
      <c r="B1110" s="419" t="s">
        <v>444</v>
      </c>
      <c r="F1110" s="420">
        <v>0</v>
      </c>
      <c r="G1110" s="420">
        <v>5354119</v>
      </c>
      <c r="H1110" s="420">
        <v>5354119</v>
      </c>
      <c r="I1110" s="420">
        <v>5354119</v>
      </c>
      <c r="J1110" s="420">
        <v>5354119</v>
      </c>
      <c r="K1110" s="420">
        <v>5354119</v>
      </c>
      <c r="L1110" s="420">
        <v>0</v>
      </c>
    </row>
    <row r="1111" spans="1:12">
      <c r="A1111" s="418">
        <v>6</v>
      </c>
      <c r="B1111" s="419" t="s">
        <v>445</v>
      </c>
      <c r="F1111" s="420">
        <v>0</v>
      </c>
      <c r="G1111" s="420">
        <v>596728.5</v>
      </c>
      <c r="H1111" s="420">
        <v>596728.5</v>
      </c>
      <c r="I1111" s="420">
        <v>596728.5</v>
      </c>
      <c r="J1111" s="420">
        <v>596728.5</v>
      </c>
      <c r="K1111" s="420">
        <v>596728.5</v>
      </c>
      <c r="L1111" s="420">
        <v>0</v>
      </c>
    </row>
    <row r="1113" spans="1:12">
      <c r="A1113" s="416" t="s">
        <v>435</v>
      </c>
      <c r="B1113" s="416" t="s">
        <v>447</v>
      </c>
      <c r="F1113" s="417">
        <v>0</v>
      </c>
      <c r="G1113" s="417">
        <v>943449.59999999998</v>
      </c>
      <c r="H1113" s="417">
        <v>943449.59999999998</v>
      </c>
      <c r="I1113" s="417">
        <v>943449.59999999998</v>
      </c>
      <c r="J1113" s="424">
        <v>943449.59999999998</v>
      </c>
      <c r="K1113" s="417">
        <v>943449.59999999998</v>
      </c>
      <c r="L1113" s="417">
        <v>0</v>
      </c>
    </row>
    <row r="1114" spans="1:12">
      <c r="A1114" s="418">
        <v>1</v>
      </c>
      <c r="B1114" s="419" t="s">
        <v>448</v>
      </c>
      <c r="F1114" s="420">
        <v>0</v>
      </c>
      <c r="G1114" s="420">
        <v>515014.1</v>
      </c>
      <c r="H1114" s="420">
        <v>515014.1</v>
      </c>
      <c r="I1114" s="420">
        <v>515014.1</v>
      </c>
      <c r="J1114" s="420">
        <v>515014.1</v>
      </c>
      <c r="K1114" s="420">
        <v>515014.1</v>
      </c>
      <c r="L1114" s="420">
        <v>0</v>
      </c>
    </row>
    <row r="1115" spans="1:12">
      <c r="A1115" s="418">
        <v>2</v>
      </c>
      <c r="B1115" s="419" t="s">
        <v>449</v>
      </c>
      <c r="F1115" s="420">
        <v>0</v>
      </c>
      <c r="G1115" s="420">
        <v>33640.9</v>
      </c>
      <c r="H1115" s="420">
        <v>33640.9</v>
      </c>
      <c r="I1115" s="420">
        <v>33640.9</v>
      </c>
      <c r="J1115" s="420">
        <v>33640.9</v>
      </c>
      <c r="K1115" s="420">
        <v>33640.9</v>
      </c>
      <c r="L1115" s="420">
        <v>0</v>
      </c>
    </row>
    <row r="1116" spans="1:12">
      <c r="A1116" s="418">
        <v>4</v>
      </c>
      <c r="B1116" s="419" t="s">
        <v>451</v>
      </c>
      <c r="F1116" s="420">
        <v>0</v>
      </c>
      <c r="G1116" s="420">
        <v>25184.9</v>
      </c>
      <c r="H1116" s="420">
        <v>25184.9</v>
      </c>
      <c r="I1116" s="420">
        <v>25184.9</v>
      </c>
      <c r="J1116" s="420">
        <v>25184.9</v>
      </c>
      <c r="K1116" s="420">
        <v>25184.9</v>
      </c>
      <c r="L1116" s="420">
        <v>0</v>
      </c>
    </row>
    <row r="1117" spans="1:12">
      <c r="A1117" s="418">
        <v>5</v>
      </c>
      <c r="B1117" s="419" t="s">
        <v>452</v>
      </c>
      <c r="F1117" s="420">
        <v>0</v>
      </c>
      <c r="G1117" s="420">
        <v>24568.799999999999</v>
      </c>
      <c r="H1117" s="420">
        <v>24568.799999999999</v>
      </c>
      <c r="I1117" s="420">
        <v>24568.799999999999</v>
      </c>
      <c r="J1117" s="420">
        <v>24568.799999999999</v>
      </c>
      <c r="K1117" s="420">
        <v>24568.799999999999</v>
      </c>
      <c r="L1117" s="420">
        <v>0</v>
      </c>
    </row>
    <row r="1118" spans="1:12">
      <c r="A1118" s="418">
        <v>6</v>
      </c>
      <c r="B1118" s="419" t="s">
        <v>453</v>
      </c>
      <c r="F1118" s="420">
        <v>0</v>
      </c>
      <c r="G1118" s="420">
        <v>207724.19</v>
      </c>
      <c r="H1118" s="420">
        <v>207724.19</v>
      </c>
      <c r="I1118" s="420">
        <v>207724.19</v>
      </c>
      <c r="J1118" s="420">
        <v>207724.19</v>
      </c>
      <c r="K1118" s="420">
        <v>207724.19</v>
      </c>
      <c r="L1118" s="420">
        <v>0</v>
      </c>
    </row>
    <row r="1119" spans="1:12">
      <c r="A1119" s="418">
        <v>7</v>
      </c>
      <c r="B1119" s="419" t="s">
        <v>454</v>
      </c>
      <c r="F1119" s="420">
        <v>0</v>
      </c>
      <c r="G1119" s="420">
        <v>49861.11</v>
      </c>
      <c r="H1119" s="420">
        <v>49861.11</v>
      </c>
      <c r="I1119" s="420">
        <v>49861.11</v>
      </c>
      <c r="J1119" s="420">
        <v>49861.11</v>
      </c>
      <c r="K1119" s="420">
        <v>49861.11</v>
      </c>
      <c r="L1119" s="420">
        <v>0</v>
      </c>
    </row>
    <row r="1120" spans="1:12">
      <c r="A1120" s="418">
        <v>9</v>
      </c>
      <c r="B1120" s="419" t="s">
        <v>456</v>
      </c>
      <c r="F1120" s="420">
        <v>0</v>
      </c>
      <c r="G1120" s="420">
        <v>87455.6</v>
      </c>
      <c r="H1120" s="420">
        <v>87455.6</v>
      </c>
      <c r="I1120" s="420">
        <v>87455.6</v>
      </c>
      <c r="J1120" s="420">
        <v>87455.6</v>
      </c>
      <c r="K1120" s="420">
        <v>87455.6</v>
      </c>
      <c r="L1120" s="420">
        <v>0</v>
      </c>
    </row>
    <row r="1122" spans="1:12">
      <c r="A1122" s="416" t="s">
        <v>457</v>
      </c>
      <c r="B1122" s="416" t="s">
        <v>458</v>
      </c>
      <c r="F1122" s="417">
        <v>0</v>
      </c>
      <c r="G1122" s="417">
        <v>6567296.0099999998</v>
      </c>
      <c r="H1122" s="417">
        <v>6567296.0099999998</v>
      </c>
      <c r="I1122" s="417">
        <v>6567296.0099999998</v>
      </c>
      <c r="J1122" s="424">
        <v>6567296.0099999998</v>
      </c>
      <c r="K1122" s="417">
        <v>6567296.0099999998</v>
      </c>
      <c r="L1122" s="417">
        <v>0</v>
      </c>
    </row>
    <row r="1123" spans="1:12">
      <c r="A1123" s="418">
        <v>1</v>
      </c>
      <c r="B1123" s="419" t="s">
        <v>459</v>
      </c>
      <c r="F1123" s="420">
        <v>0</v>
      </c>
      <c r="G1123" s="420">
        <v>159063.03999999998</v>
      </c>
      <c r="H1123" s="420">
        <v>159063.03999999998</v>
      </c>
      <c r="I1123" s="420">
        <v>159063.03999999998</v>
      </c>
      <c r="J1123" s="420">
        <v>159063.03999999998</v>
      </c>
      <c r="K1123" s="420">
        <v>159063.03999999998</v>
      </c>
      <c r="L1123" s="420">
        <v>0</v>
      </c>
    </row>
    <row r="1124" spans="1:12">
      <c r="A1124" s="418">
        <v>2</v>
      </c>
      <c r="B1124" s="419" t="s">
        <v>460</v>
      </c>
      <c r="F1124" s="420">
        <v>0</v>
      </c>
      <c r="G1124" s="420">
        <v>363619.45</v>
      </c>
      <c r="H1124" s="420">
        <v>363619.45</v>
      </c>
      <c r="I1124" s="420">
        <v>363619.45</v>
      </c>
      <c r="J1124" s="420">
        <v>363619.45</v>
      </c>
      <c r="K1124" s="420">
        <v>363619.45</v>
      </c>
      <c r="L1124" s="420">
        <v>0</v>
      </c>
    </row>
    <row r="1125" spans="1:12">
      <c r="A1125" s="418">
        <v>3</v>
      </c>
      <c r="B1125" s="419" t="s">
        <v>461</v>
      </c>
      <c r="F1125" s="420">
        <v>0</v>
      </c>
      <c r="G1125" s="420">
        <v>3471198.17</v>
      </c>
      <c r="H1125" s="420">
        <v>3471198.17</v>
      </c>
      <c r="I1125" s="420">
        <v>3471198.17</v>
      </c>
      <c r="J1125" s="420">
        <v>3471198.17</v>
      </c>
      <c r="K1125" s="420">
        <v>3471198.17</v>
      </c>
      <c r="L1125" s="420">
        <v>0</v>
      </c>
    </row>
    <row r="1126" spans="1:12">
      <c r="A1126" s="418">
        <v>4</v>
      </c>
      <c r="B1126" s="419" t="s">
        <v>462</v>
      </c>
      <c r="F1126" s="420">
        <v>0</v>
      </c>
      <c r="G1126" s="420">
        <v>10184.24</v>
      </c>
      <c r="H1126" s="420">
        <v>10184.24</v>
      </c>
      <c r="I1126" s="420">
        <v>10184.24</v>
      </c>
      <c r="J1126" s="420">
        <v>10184.24</v>
      </c>
      <c r="K1126" s="420">
        <v>10184.24</v>
      </c>
      <c r="L1126" s="420">
        <v>0</v>
      </c>
    </row>
    <row r="1127" spans="1:12">
      <c r="A1127" s="418">
        <v>5</v>
      </c>
      <c r="B1127" s="419" t="s">
        <v>463</v>
      </c>
      <c r="F1127" s="420">
        <v>0</v>
      </c>
      <c r="G1127" s="420">
        <v>549654.4</v>
      </c>
      <c r="H1127" s="420">
        <v>549654.4</v>
      </c>
      <c r="I1127" s="420">
        <v>549654.4</v>
      </c>
      <c r="J1127" s="420">
        <v>549654.4</v>
      </c>
      <c r="K1127" s="420">
        <v>549654.4</v>
      </c>
      <c r="L1127" s="420">
        <v>0</v>
      </c>
    </row>
    <row r="1128" spans="1:12">
      <c r="A1128" s="418">
        <v>6</v>
      </c>
      <c r="B1128" s="419" t="s">
        <v>464</v>
      </c>
      <c r="F1128" s="420">
        <v>0</v>
      </c>
      <c r="G1128" s="420">
        <v>152642.16</v>
      </c>
      <c r="H1128" s="420">
        <v>152642.16</v>
      </c>
      <c r="I1128" s="420">
        <v>152642.16</v>
      </c>
      <c r="J1128" s="420">
        <v>152642.16</v>
      </c>
      <c r="K1128" s="420">
        <v>152642.16</v>
      </c>
      <c r="L1128" s="420">
        <v>0</v>
      </c>
    </row>
    <row r="1129" spans="1:12">
      <c r="A1129" s="418">
        <v>7</v>
      </c>
      <c r="B1129" s="419" t="s">
        <v>465</v>
      </c>
      <c r="F1129" s="420">
        <v>0</v>
      </c>
      <c r="G1129" s="420">
        <v>787406.03</v>
      </c>
      <c r="H1129" s="420">
        <v>787406.03</v>
      </c>
      <c r="I1129" s="420">
        <v>787406.03</v>
      </c>
      <c r="J1129" s="420">
        <v>787406.03</v>
      </c>
      <c r="K1129" s="420">
        <v>787406.03</v>
      </c>
      <c r="L1129" s="420">
        <v>0</v>
      </c>
    </row>
    <row r="1130" spans="1:12">
      <c r="A1130" s="418">
        <v>8</v>
      </c>
      <c r="B1130" s="419" t="s">
        <v>466</v>
      </c>
      <c r="F1130" s="420">
        <v>0</v>
      </c>
      <c r="G1130" s="420">
        <v>967695.52</v>
      </c>
      <c r="H1130" s="420">
        <v>967695.52</v>
      </c>
      <c r="I1130" s="420">
        <v>967695.52</v>
      </c>
      <c r="J1130" s="420">
        <v>967695.52</v>
      </c>
      <c r="K1130" s="420">
        <v>967695.52</v>
      </c>
      <c r="L1130" s="420">
        <v>0</v>
      </c>
    </row>
    <row r="1131" spans="1:12">
      <c r="A1131" s="418">
        <v>9</v>
      </c>
      <c r="B1131" s="419" t="s">
        <v>467</v>
      </c>
      <c r="F1131" s="420">
        <v>0</v>
      </c>
      <c r="G1131" s="420">
        <v>105833</v>
      </c>
      <c r="H1131" s="420">
        <v>105833</v>
      </c>
      <c r="I1131" s="420">
        <v>105833</v>
      </c>
      <c r="J1131" s="420">
        <v>105833</v>
      </c>
      <c r="K1131" s="420">
        <v>105833</v>
      </c>
      <c r="L1131" s="420">
        <v>0</v>
      </c>
    </row>
    <row r="1133" spans="1:12">
      <c r="A1133" s="416" t="s">
        <v>468</v>
      </c>
      <c r="B1133" s="416" t="s">
        <v>469</v>
      </c>
      <c r="F1133" s="417">
        <v>0</v>
      </c>
      <c r="G1133" s="417">
        <v>516621.95</v>
      </c>
      <c r="H1133" s="417">
        <v>516621.95</v>
      </c>
      <c r="I1133" s="417">
        <v>516621.95</v>
      </c>
      <c r="J1133" s="424">
        <v>516621.95</v>
      </c>
      <c r="K1133" s="417">
        <v>516621.95</v>
      </c>
      <c r="L1133" s="417">
        <v>0</v>
      </c>
    </row>
    <row r="1134" spans="1:12">
      <c r="A1134" s="418">
        <v>5</v>
      </c>
      <c r="B1134" s="419" t="s">
        <v>474</v>
      </c>
      <c r="F1134" s="420">
        <v>0</v>
      </c>
      <c r="G1134" s="420">
        <v>516621.95</v>
      </c>
      <c r="H1134" s="420">
        <v>516621.95</v>
      </c>
      <c r="I1134" s="420">
        <v>516621.95</v>
      </c>
      <c r="J1134" s="420">
        <v>516621.95</v>
      </c>
      <c r="K1134" s="420">
        <v>516621.95</v>
      </c>
      <c r="L1134" s="420">
        <v>0</v>
      </c>
    </row>
    <row r="1136" spans="1:12">
      <c r="A1136" s="416" t="s">
        <v>477</v>
      </c>
      <c r="B1136" s="416" t="s">
        <v>478</v>
      </c>
      <c r="F1136" s="417">
        <v>0</v>
      </c>
      <c r="G1136" s="417">
        <v>7323657.6799999997</v>
      </c>
      <c r="H1136" s="417">
        <v>7323657.6799999997</v>
      </c>
      <c r="I1136" s="417">
        <v>2323657.6800000002</v>
      </c>
      <c r="J1136" s="424">
        <v>2323657.6800000002</v>
      </c>
      <c r="K1136" s="417">
        <v>2323657.6800000002</v>
      </c>
      <c r="L1136" s="417">
        <v>5000000</v>
      </c>
    </row>
    <row r="1137" spans="1:12">
      <c r="A1137" s="418">
        <v>1</v>
      </c>
      <c r="B1137" s="419" t="s">
        <v>479</v>
      </c>
      <c r="F1137" s="420">
        <v>0</v>
      </c>
      <c r="G1137" s="420">
        <v>6967757.4199999999</v>
      </c>
      <c r="H1137" s="420">
        <v>6967757.4199999999</v>
      </c>
      <c r="I1137" s="420">
        <v>1967757.42</v>
      </c>
      <c r="J1137" s="420">
        <v>1967757.42</v>
      </c>
      <c r="K1137" s="420">
        <v>1967757.42</v>
      </c>
      <c r="L1137" s="420">
        <v>5000000</v>
      </c>
    </row>
    <row r="1138" spans="1:12">
      <c r="A1138" s="418">
        <v>2</v>
      </c>
      <c r="B1138" s="419" t="s">
        <v>480</v>
      </c>
      <c r="F1138" s="420">
        <v>0</v>
      </c>
      <c r="G1138" s="420">
        <v>355900.26</v>
      </c>
      <c r="H1138" s="420">
        <v>355900.26</v>
      </c>
      <c r="I1138" s="420">
        <v>355900.26</v>
      </c>
      <c r="J1138" s="420">
        <v>355900.26</v>
      </c>
      <c r="K1138" s="420">
        <v>355900.26</v>
      </c>
      <c r="L1138" s="420">
        <v>0</v>
      </c>
    </row>
    <row r="1139" spans="1:12">
      <c r="A1139" s="418">
        <v>6</v>
      </c>
      <c r="B1139" s="419" t="s">
        <v>484</v>
      </c>
      <c r="F1139" s="420">
        <v>0</v>
      </c>
      <c r="G1139" s="420">
        <v>0</v>
      </c>
      <c r="H1139" s="420">
        <v>0</v>
      </c>
      <c r="I1139" s="420">
        <v>0</v>
      </c>
      <c r="J1139" s="420">
        <v>0</v>
      </c>
      <c r="K1139" s="420">
        <v>0</v>
      </c>
      <c r="L1139" s="420">
        <v>0</v>
      </c>
    </row>
    <row r="1141" spans="1:12">
      <c r="E1141" s="413" t="s">
        <v>1026</v>
      </c>
      <c r="F1141" s="424">
        <v>0</v>
      </c>
      <c r="G1141" s="424">
        <v>26218103.09</v>
      </c>
      <c r="H1141" s="424">
        <v>26218103.09</v>
      </c>
      <c r="I1141" s="424">
        <v>21218103.09</v>
      </c>
      <c r="J1141" s="424">
        <v>21218103.09</v>
      </c>
      <c r="K1141" s="424">
        <v>21218103.09</v>
      </c>
      <c r="L1141" s="424">
        <v>5000000</v>
      </c>
    </row>
    <row r="1143" spans="1:12">
      <c r="E1143" s="413" t="s">
        <v>510</v>
      </c>
      <c r="F1143" s="424">
        <v>22318497778.330002</v>
      </c>
      <c r="G1143" s="424">
        <v>-1855465732.3199999</v>
      </c>
      <c r="H1143" s="424">
        <v>20463032046.009998</v>
      </c>
      <c r="I1143" s="424">
        <v>15257482922.1</v>
      </c>
      <c r="J1143" s="424">
        <v>15257482922.1</v>
      </c>
      <c r="K1143" s="424">
        <v>15123128887.629999</v>
      </c>
      <c r="L1143" s="424">
        <v>5205549123.9099998</v>
      </c>
    </row>
    <row r="1146" spans="1:12">
      <c r="A1146" s="927" t="s">
        <v>762</v>
      </c>
    </row>
    <row r="1148" spans="1:12">
      <c r="A1148" s="431" t="s">
        <v>763</v>
      </c>
      <c r="B1148" s="431" t="s">
        <v>764</v>
      </c>
    </row>
    <row r="1150" spans="1:12">
      <c r="A1150" s="416" t="s">
        <v>468</v>
      </c>
      <c r="B1150" s="416" t="s">
        <v>469</v>
      </c>
      <c r="F1150" s="417">
        <v>0</v>
      </c>
      <c r="G1150" s="417">
        <v>39480000</v>
      </c>
      <c r="H1150" s="417">
        <v>39480000</v>
      </c>
      <c r="I1150" s="417">
        <v>39480000</v>
      </c>
      <c r="J1150" s="424">
        <v>39480000</v>
      </c>
      <c r="K1150" s="417">
        <v>39480000</v>
      </c>
      <c r="L1150" s="417">
        <v>0</v>
      </c>
    </row>
    <row r="1151" spans="1:12">
      <c r="A1151" s="418">
        <v>2</v>
      </c>
      <c r="B1151" s="419" t="s">
        <v>471</v>
      </c>
      <c r="F1151" s="420">
        <v>0</v>
      </c>
      <c r="G1151" s="420">
        <v>39480000</v>
      </c>
      <c r="H1151" s="420">
        <v>39480000</v>
      </c>
      <c r="I1151" s="420">
        <v>39480000</v>
      </c>
      <c r="J1151" s="420">
        <v>39480000</v>
      </c>
      <c r="K1151" s="420">
        <v>39480000</v>
      </c>
      <c r="L1151" s="420">
        <v>0</v>
      </c>
    </row>
    <row r="1153" spans="1:12">
      <c r="A1153" s="416" t="s">
        <v>492</v>
      </c>
      <c r="B1153" s="416" t="s">
        <v>493</v>
      </c>
      <c r="F1153" s="417">
        <v>19979324607.02</v>
      </c>
      <c r="G1153" s="417">
        <v>343233169.69999999</v>
      </c>
      <c r="H1153" s="417">
        <v>20322557776.720001</v>
      </c>
      <c r="I1153" s="417">
        <v>20218750945.299999</v>
      </c>
      <c r="J1153" s="424">
        <v>20218750945.299999</v>
      </c>
      <c r="K1153" s="417">
        <v>20218750945.299999</v>
      </c>
      <c r="L1153" s="417">
        <v>103806831.42</v>
      </c>
    </row>
    <row r="1154" spans="1:12">
      <c r="A1154" s="418">
        <v>1</v>
      </c>
      <c r="B1154" s="419" t="s">
        <v>494</v>
      </c>
      <c r="F1154" s="420">
        <v>7609281029.0200005</v>
      </c>
      <c r="G1154" s="420">
        <v>305583331.88</v>
      </c>
      <c r="H1154" s="420">
        <v>7914864360.8999996</v>
      </c>
      <c r="I1154" s="420">
        <v>7811057529.4799995</v>
      </c>
      <c r="J1154" s="420">
        <v>7811057529.4799995</v>
      </c>
      <c r="K1154" s="420">
        <v>7811057529.4799995</v>
      </c>
      <c r="L1154" s="420">
        <v>103806831.42</v>
      </c>
    </row>
    <row r="1155" spans="1:12">
      <c r="A1155" s="418">
        <v>3</v>
      </c>
      <c r="B1155" s="419" t="s">
        <v>502</v>
      </c>
      <c r="F1155" s="420">
        <v>12370043578</v>
      </c>
      <c r="G1155" s="420">
        <v>-8555229.4499999993</v>
      </c>
      <c r="H1155" s="420">
        <v>12361488348.549999</v>
      </c>
      <c r="I1155" s="420">
        <v>12361488348.549999</v>
      </c>
      <c r="J1155" s="420">
        <v>12361488348.549999</v>
      </c>
      <c r="K1155" s="420">
        <v>12361488348.549999</v>
      </c>
      <c r="L1155" s="420">
        <v>0</v>
      </c>
    </row>
    <row r="1156" spans="1:12">
      <c r="A1156" s="418">
        <v>5</v>
      </c>
      <c r="B1156" s="419" t="s">
        <v>495</v>
      </c>
      <c r="F1156" s="420">
        <v>0</v>
      </c>
      <c r="G1156" s="420">
        <v>46205067.270000003</v>
      </c>
      <c r="H1156" s="420">
        <v>46205067.270000003</v>
      </c>
      <c r="I1156" s="420">
        <v>46205067.270000003</v>
      </c>
      <c r="J1156" s="420">
        <v>46205067.270000003</v>
      </c>
      <c r="K1156" s="420">
        <v>46205067.270000003</v>
      </c>
      <c r="L1156" s="420">
        <v>0</v>
      </c>
    </row>
    <row r="1158" spans="1:12">
      <c r="E1158" s="413" t="s">
        <v>1026</v>
      </c>
      <c r="F1158" s="424">
        <v>19979324607.02</v>
      </c>
      <c r="G1158" s="424">
        <v>382713169.69999999</v>
      </c>
      <c r="H1158" s="424">
        <v>20362037776.720001</v>
      </c>
      <c r="I1158" s="424">
        <v>20258230945.299999</v>
      </c>
      <c r="J1158" s="424">
        <v>20258230945.299999</v>
      </c>
      <c r="K1158" s="424">
        <v>20258230945.299999</v>
      </c>
      <c r="L1158" s="424">
        <v>103806831.42</v>
      </c>
    </row>
    <row r="1160" spans="1:12">
      <c r="A1160" s="431" t="s">
        <v>765</v>
      </c>
      <c r="B1160" s="431" t="s">
        <v>766</v>
      </c>
    </row>
    <row r="1162" spans="1:12">
      <c r="A1162" s="416" t="s">
        <v>468</v>
      </c>
      <c r="B1162" s="416" t="s">
        <v>469</v>
      </c>
      <c r="F1162" s="417">
        <v>0</v>
      </c>
      <c r="G1162" s="417">
        <v>173927298.34999999</v>
      </c>
      <c r="H1162" s="417">
        <v>173927298.34999999</v>
      </c>
      <c r="I1162" s="417">
        <v>173927298.34999999</v>
      </c>
      <c r="J1162" s="424">
        <v>173927298.34999999</v>
      </c>
      <c r="K1162" s="417">
        <v>173927298.34999999</v>
      </c>
      <c r="L1162" s="417">
        <v>0</v>
      </c>
    </row>
    <row r="1163" spans="1:12">
      <c r="A1163" s="418">
        <v>2</v>
      </c>
      <c r="B1163" s="419" t="s">
        <v>471</v>
      </c>
      <c r="F1163" s="420">
        <v>0</v>
      </c>
      <c r="G1163" s="420">
        <v>173927298.34999999</v>
      </c>
      <c r="H1163" s="420">
        <v>173927298.34999999</v>
      </c>
      <c r="I1163" s="420">
        <v>173927298.34999999</v>
      </c>
      <c r="J1163" s="420">
        <v>173927298.34999999</v>
      </c>
      <c r="K1163" s="420">
        <v>173927298.34999999</v>
      </c>
      <c r="L1163" s="420">
        <v>0</v>
      </c>
    </row>
    <row r="1165" spans="1:12">
      <c r="E1165" s="413" t="s">
        <v>1026</v>
      </c>
      <c r="F1165" s="424">
        <v>0</v>
      </c>
      <c r="G1165" s="424">
        <v>173927298.34999999</v>
      </c>
      <c r="H1165" s="424">
        <v>173927298.34999999</v>
      </c>
      <c r="I1165" s="424">
        <v>173927298.34999999</v>
      </c>
      <c r="J1165" s="424">
        <v>173927298.34999999</v>
      </c>
      <c r="K1165" s="424">
        <v>173927298.34999999</v>
      </c>
      <c r="L1165" s="424">
        <v>0</v>
      </c>
    </row>
    <row r="1167" spans="1:12">
      <c r="E1167" s="413" t="s">
        <v>510</v>
      </c>
      <c r="F1167" s="424">
        <v>19979324607.02</v>
      </c>
      <c r="G1167" s="424">
        <v>556640468.04999995</v>
      </c>
      <c r="H1167" s="424">
        <v>20535965075.07</v>
      </c>
      <c r="I1167" s="424">
        <v>20432158243.650002</v>
      </c>
      <c r="J1167" s="424">
        <v>20432158243.650002</v>
      </c>
      <c r="K1167" s="424">
        <v>20432158243.650002</v>
      </c>
      <c r="L1167" s="424">
        <v>103806831.42</v>
      </c>
    </row>
    <row r="1169" spans="1:11" ht="13.5">
      <c r="A1169" s="928" t="s">
        <v>1027</v>
      </c>
      <c r="I1169" s="426">
        <v>45348</v>
      </c>
      <c r="K1169" s="427" t="s">
        <v>503</v>
      </c>
    </row>
  </sheetData>
  <pageMargins left="0.31523837298115509" right="0.19719757252565651" top="0.39370078740157477" bottom="0.19719757252565651" header="1.1126239316962329E-308" footer="0.19719757252565651"/>
  <pageSetup orientation="portrait" errors="NA" horizontalDpi="0" verticalDpi="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dimension ref="A1:L414"/>
  <sheetViews>
    <sheetView workbookViewId="0">
      <selection activeCell="G390" sqref="G390"/>
    </sheetView>
  </sheetViews>
  <sheetFormatPr baseColWidth="10" defaultRowHeight="12.75"/>
  <cols>
    <col min="1" max="16384" width="11.42578125" style="422"/>
  </cols>
  <sheetData>
    <row r="1" spans="1:12" ht="15">
      <c r="A1" s="421" t="s">
        <v>504</v>
      </c>
    </row>
    <row r="2" spans="1:12" ht="15">
      <c r="A2" s="423" t="s">
        <v>424</v>
      </c>
    </row>
    <row r="3" spans="1:12" ht="15">
      <c r="A3" s="421" t="s">
        <v>512</v>
      </c>
    </row>
    <row r="4" spans="1:12" ht="15">
      <c r="A4" s="423" t="s">
        <v>506</v>
      </c>
    </row>
    <row r="10" spans="1:12">
      <c r="A10" s="414" t="s">
        <v>425</v>
      </c>
      <c r="B10" s="414" t="s">
        <v>426</v>
      </c>
      <c r="F10" s="413" t="s">
        <v>427</v>
      </c>
      <c r="G10" s="413" t="s">
        <v>428</v>
      </c>
      <c r="H10" s="413" t="s">
        <v>429</v>
      </c>
      <c r="I10" s="413" t="s">
        <v>430</v>
      </c>
      <c r="J10" s="413" t="s">
        <v>513</v>
      </c>
      <c r="K10" s="413" t="s">
        <v>431</v>
      </c>
      <c r="L10" s="413" t="s">
        <v>432</v>
      </c>
    </row>
    <row r="11" spans="1:12">
      <c r="F11" s="415" t="s">
        <v>514</v>
      </c>
      <c r="G11" s="415" t="s">
        <v>433</v>
      </c>
      <c r="H11" s="415" t="s">
        <v>515</v>
      </c>
      <c r="I11" s="415" t="s">
        <v>516</v>
      </c>
      <c r="J11" s="415" t="s">
        <v>517</v>
      </c>
      <c r="K11" s="415" t="s">
        <v>518</v>
      </c>
      <c r="L11" s="415" t="s">
        <v>519</v>
      </c>
    </row>
    <row r="12" spans="1:12">
      <c r="G12" s="415" t="s">
        <v>435</v>
      </c>
    </row>
    <row r="13" spans="1:12">
      <c r="A13" s="927" t="s">
        <v>535</v>
      </c>
    </row>
    <row r="15" spans="1:12">
      <c r="A15" s="431" t="s">
        <v>536</v>
      </c>
      <c r="B15" s="431" t="s">
        <v>537</v>
      </c>
    </row>
    <row r="17" spans="1:12">
      <c r="A17" s="428">
        <v>1</v>
      </c>
      <c r="B17" s="416" t="s">
        <v>520</v>
      </c>
      <c r="F17" s="424">
        <v>231728810.00999999</v>
      </c>
      <c r="G17" s="424">
        <v>383277.59999999881</v>
      </c>
      <c r="H17" s="424">
        <v>232112087.61000001</v>
      </c>
      <c r="I17" s="424">
        <v>232112087.61000001</v>
      </c>
      <c r="J17" s="424">
        <v>232112087.61000001</v>
      </c>
      <c r="K17" s="424">
        <v>232100560.53</v>
      </c>
      <c r="L17" s="424">
        <v>0</v>
      </c>
    </row>
    <row r="18" spans="1:12">
      <c r="A18" s="419" t="s">
        <v>521</v>
      </c>
      <c r="B18" s="419" t="s">
        <v>522</v>
      </c>
      <c r="F18" s="420">
        <v>231228810.00999999</v>
      </c>
      <c r="G18" s="420">
        <v>758277.59999999881</v>
      </c>
      <c r="H18" s="420">
        <v>231987087.61000001</v>
      </c>
      <c r="I18" s="420">
        <v>231987087.61000001</v>
      </c>
      <c r="J18" s="420">
        <v>231987087.61000001</v>
      </c>
      <c r="K18" s="420">
        <v>231975560.53</v>
      </c>
      <c r="L18" s="420">
        <v>0</v>
      </c>
    </row>
    <row r="19" spans="1:12">
      <c r="A19" s="419" t="s">
        <v>523</v>
      </c>
      <c r="B19" s="419" t="s">
        <v>524</v>
      </c>
      <c r="F19" s="420">
        <v>500000</v>
      </c>
      <c r="G19" s="420">
        <v>-375000</v>
      </c>
      <c r="H19" s="420">
        <v>125000</v>
      </c>
      <c r="I19" s="420">
        <v>125000</v>
      </c>
      <c r="J19" s="420">
        <v>125000</v>
      </c>
      <c r="K19" s="420">
        <v>125000</v>
      </c>
      <c r="L19" s="420">
        <v>0</v>
      </c>
    </row>
    <row r="21" spans="1:12">
      <c r="A21" s="428">
        <v>2</v>
      </c>
      <c r="B21" s="416" t="s">
        <v>525</v>
      </c>
      <c r="F21" s="424">
        <v>0</v>
      </c>
      <c r="G21" s="424">
        <v>321173.98</v>
      </c>
      <c r="H21" s="424">
        <v>321173.98</v>
      </c>
      <c r="I21" s="424">
        <v>321173.98</v>
      </c>
      <c r="J21" s="424">
        <v>321173.98</v>
      </c>
      <c r="K21" s="424">
        <v>321173.98</v>
      </c>
      <c r="L21" s="424">
        <v>0</v>
      </c>
    </row>
    <row r="22" spans="1:12">
      <c r="A22" s="419" t="s">
        <v>521</v>
      </c>
      <c r="B22" s="419" t="s">
        <v>488</v>
      </c>
      <c r="F22" s="420">
        <v>0</v>
      </c>
      <c r="G22" s="420">
        <v>321173.98</v>
      </c>
      <c r="H22" s="420">
        <v>321173.98</v>
      </c>
      <c r="I22" s="420">
        <v>321173.98</v>
      </c>
      <c r="J22" s="420">
        <v>321173.98</v>
      </c>
      <c r="K22" s="420">
        <v>321173.98</v>
      </c>
      <c r="L22" s="420">
        <v>0</v>
      </c>
    </row>
    <row r="24" spans="1:12">
      <c r="A24" s="428">
        <v>4</v>
      </c>
      <c r="B24" s="416" t="s">
        <v>474</v>
      </c>
      <c r="F24" s="424">
        <v>11370600</v>
      </c>
      <c r="G24" s="424">
        <v>-322383.05</v>
      </c>
      <c r="H24" s="424">
        <v>11048216.949999999</v>
      </c>
      <c r="I24" s="424">
        <v>11048216.949999999</v>
      </c>
      <c r="J24" s="424">
        <v>11048216.949999999</v>
      </c>
      <c r="K24" s="424">
        <v>11048216.949999999</v>
      </c>
      <c r="L24" s="424">
        <v>0</v>
      </c>
    </row>
    <row r="25" spans="1:12">
      <c r="A25" s="419" t="s">
        <v>521</v>
      </c>
      <c r="B25" s="419" t="s">
        <v>474</v>
      </c>
      <c r="F25" s="420">
        <v>11370600</v>
      </c>
      <c r="G25" s="420">
        <v>-322383.05</v>
      </c>
      <c r="H25" s="420">
        <v>11048216.949999999</v>
      </c>
      <c r="I25" s="420">
        <v>11048216.949999999</v>
      </c>
      <c r="J25" s="420">
        <v>11048216.949999999</v>
      </c>
      <c r="K25" s="420">
        <v>11048216.949999999</v>
      </c>
      <c r="L25" s="420">
        <v>0</v>
      </c>
    </row>
    <row r="27" spans="1:12">
      <c r="E27" s="413" t="s">
        <v>1026</v>
      </c>
      <c r="F27" s="424">
        <v>243099410.00999999</v>
      </c>
      <c r="G27" s="424">
        <v>382068.52999999881</v>
      </c>
      <c r="H27" s="424">
        <v>243481478.53999999</v>
      </c>
      <c r="I27" s="424">
        <v>243481478.53999999</v>
      </c>
      <c r="J27" s="424">
        <v>243481478.53999999</v>
      </c>
      <c r="K27" s="424">
        <v>243469951.46000001</v>
      </c>
      <c r="L27" s="424">
        <v>0</v>
      </c>
    </row>
    <row r="29" spans="1:12">
      <c r="A29" s="431" t="s">
        <v>538</v>
      </c>
      <c r="B29" s="431" t="s">
        <v>539</v>
      </c>
    </row>
    <row r="31" spans="1:12">
      <c r="A31" s="428">
        <v>1</v>
      </c>
      <c r="B31" s="416" t="s">
        <v>520</v>
      </c>
      <c r="F31" s="424">
        <v>418247202.72000003</v>
      </c>
      <c r="G31" s="424">
        <v>67196982.090000004</v>
      </c>
      <c r="H31" s="424">
        <v>485444184.81</v>
      </c>
      <c r="I31" s="424">
        <v>485391604.19</v>
      </c>
      <c r="J31" s="424">
        <v>485391604.19</v>
      </c>
      <c r="K31" s="424">
        <v>485391604.19</v>
      </c>
      <c r="L31" s="424">
        <v>52580.62</v>
      </c>
    </row>
    <row r="32" spans="1:12">
      <c r="A32" s="419" t="s">
        <v>521</v>
      </c>
      <c r="B32" s="419" t="s">
        <v>522</v>
      </c>
      <c r="F32" s="420">
        <v>398247202.72000003</v>
      </c>
      <c r="G32" s="420">
        <v>19644904.09</v>
      </c>
      <c r="H32" s="420">
        <v>417892106.81</v>
      </c>
      <c r="I32" s="420">
        <v>417839526.19</v>
      </c>
      <c r="J32" s="420">
        <v>417839526.19</v>
      </c>
      <c r="K32" s="420">
        <v>417839526.19</v>
      </c>
      <c r="L32" s="420">
        <v>52580.62</v>
      </c>
    </row>
    <row r="33" spans="1:12">
      <c r="A33" s="419" t="s">
        <v>523</v>
      </c>
      <c r="B33" s="419" t="s">
        <v>524</v>
      </c>
      <c r="F33" s="420">
        <v>20000000</v>
      </c>
      <c r="G33" s="420">
        <v>47552078</v>
      </c>
      <c r="H33" s="420">
        <v>67552078</v>
      </c>
      <c r="I33" s="420">
        <v>67552078</v>
      </c>
      <c r="J33" s="420">
        <v>67552078</v>
      </c>
      <c r="K33" s="420">
        <v>67552078</v>
      </c>
      <c r="L33" s="420">
        <v>0</v>
      </c>
    </row>
    <row r="35" spans="1:12">
      <c r="A35" s="428">
        <v>2</v>
      </c>
      <c r="B35" s="416" t="s">
        <v>525</v>
      </c>
      <c r="F35" s="424">
        <v>0</v>
      </c>
      <c r="G35" s="424">
        <v>20000000</v>
      </c>
      <c r="H35" s="424">
        <v>20000000</v>
      </c>
      <c r="I35" s="424">
        <v>20000000</v>
      </c>
      <c r="J35" s="424">
        <v>20000000</v>
      </c>
      <c r="K35" s="424">
        <v>20000000</v>
      </c>
      <c r="L35" s="424">
        <v>0</v>
      </c>
    </row>
    <row r="36" spans="1:12">
      <c r="A36" s="419" t="s">
        <v>521</v>
      </c>
      <c r="B36" s="419" t="s">
        <v>488</v>
      </c>
      <c r="F36" s="420">
        <v>0</v>
      </c>
      <c r="G36" s="420">
        <v>20000000</v>
      </c>
      <c r="H36" s="420">
        <v>20000000</v>
      </c>
      <c r="I36" s="420">
        <v>20000000</v>
      </c>
      <c r="J36" s="420">
        <v>20000000</v>
      </c>
      <c r="K36" s="420">
        <v>20000000</v>
      </c>
      <c r="L36" s="420">
        <v>0</v>
      </c>
    </row>
    <row r="38" spans="1:12">
      <c r="A38" s="428">
        <v>4</v>
      </c>
      <c r="B38" s="416" t="s">
        <v>474</v>
      </c>
      <c r="F38" s="424">
        <v>30050201</v>
      </c>
      <c r="G38" s="424">
        <v>-3803532</v>
      </c>
      <c r="H38" s="424">
        <v>26246669</v>
      </c>
      <c r="I38" s="424">
        <v>26246669</v>
      </c>
      <c r="J38" s="424">
        <v>26246669</v>
      </c>
      <c r="K38" s="424">
        <v>26246669</v>
      </c>
      <c r="L38" s="424">
        <v>0</v>
      </c>
    </row>
    <row r="39" spans="1:12">
      <c r="A39" s="419" t="s">
        <v>521</v>
      </c>
      <c r="B39" s="419" t="s">
        <v>474</v>
      </c>
      <c r="F39" s="420">
        <v>30050201</v>
      </c>
      <c r="G39" s="420">
        <v>-3803532</v>
      </c>
      <c r="H39" s="420">
        <v>26246669</v>
      </c>
      <c r="I39" s="420">
        <v>26246669</v>
      </c>
      <c r="J39" s="420">
        <v>26246669</v>
      </c>
      <c r="K39" s="420">
        <v>26246669</v>
      </c>
      <c r="L39" s="420">
        <v>0</v>
      </c>
    </row>
    <row r="41" spans="1:12">
      <c r="E41" s="413" t="s">
        <v>1026</v>
      </c>
      <c r="F41" s="424">
        <v>448297403.72000003</v>
      </c>
      <c r="G41" s="424">
        <v>83393450.090000004</v>
      </c>
      <c r="H41" s="424">
        <v>531690853.81</v>
      </c>
      <c r="I41" s="424">
        <v>531638273.19</v>
      </c>
      <c r="J41" s="424">
        <v>531638273.19</v>
      </c>
      <c r="K41" s="424">
        <v>531638273.19</v>
      </c>
      <c r="L41" s="424">
        <v>52580.62</v>
      </c>
    </row>
    <row r="43" spans="1:12">
      <c r="A43" s="431" t="s">
        <v>540</v>
      </c>
      <c r="B43" s="431" t="s">
        <v>541</v>
      </c>
    </row>
    <row r="45" spans="1:12">
      <c r="A45" s="428">
        <v>1</v>
      </c>
      <c r="B45" s="416" t="s">
        <v>520</v>
      </c>
      <c r="F45" s="424">
        <v>1910082752.5599999</v>
      </c>
      <c r="G45" s="424">
        <v>426832665.69</v>
      </c>
      <c r="H45" s="424">
        <v>2336915418.25</v>
      </c>
      <c r="I45" s="424">
        <v>2336915318.2399998</v>
      </c>
      <c r="J45" s="424">
        <v>2336915318.2399998</v>
      </c>
      <c r="K45" s="424">
        <v>2334779909.6900001</v>
      </c>
      <c r="L45" s="424">
        <v>100.01</v>
      </c>
    </row>
    <row r="46" spans="1:12">
      <c r="A46" s="419" t="s">
        <v>521</v>
      </c>
      <c r="B46" s="419" t="s">
        <v>522</v>
      </c>
      <c r="F46" s="420">
        <v>1910082752.5599999</v>
      </c>
      <c r="G46" s="420">
        <v>426832665.69</v>
      </c>
      <c r="H46" s="420">
        <v>2336915418.25</v>
      </c>
      <c r="I46" s="420">
        <v>2336915318.2399998</v>
      </c>
      <c r="J46" s="420">
        <v>2336915318.2399998</v>
      </c>
      <c r="K46" s="420">
        <v>2334779909.6900001</v>
      </c>
      <c r="L46" s="420">
        <v>100.01</v>
      </c>
    </row>
    <row r="48" spans="1:12">
      <c r="A48" s="428">
        <v>2</v>
      </c>
      <c r="B48" s="416" t="s">
        <v>525</v>
      </c>
      <c r="F48" s="424">
        <v>569395.16</v>
      </c>
      <c r="G48" s="424">
        <v>35832081.119999997</v>
      </c>
      <c r="H48" s="424">
        <v>36401476.280000001</v>
      </c>
      <c r="I48" s="424">
        <v>938396.82</v>
      </c>
      <c r="J48" s="424">
        <v>938396.82</v>
      </c>
      <c r="K48" s="424">
        <v>938396.82</v>
      </c>
      <c r="L48" s="424">
        <v>35463079.460000001</v>
      </c>
    </row>
    <row r="49" spans="1:12">
      <c r="A49" s="419" t="s">
        <v>521</v>
      </c>
      <c r="B49" s="419" t="s">
        <v>488</v>
      </c>
      <c r="F49" s="420">
        <v>569395.16</v>
      </c>
      <c r="G49" s="420">
        <v>35832081.119999997</v>
      </c>
      <c r="H49" s="420">
        <v>36401476.280000001</v>
      </c>
      <c r="I49" s="420">
        <v>938396.82</v>
      </c>
      <c r="J49" s="420">
        <v>938396.82</v>
      </c>
      <c r="K49" s="420">
        <v>938396.82</v>
      </c>
      <c r="L49" s="420">
        <v>35463079.460000001</v>
      </c>
    </row>
    <row r="51" spans="1:12">
      <c r="A51" s="428">
        <v>4</v>
      </c>
      <c r="B51" s="416" t="s">
        <v>474</v>
      </c>
      <c r="F51" s="424">
        <v>36786630.880000003</v>
      </c>
      <c r="G51" s="424">
        <v>260517.21</v>
      </c>
      <c r="H51" s="424">
        <v>37047148.090000004</v>
      </c>
      <c r="I51" s="424">
        <v>37047148.090000004</v>
      </c>
      <c r="J51" s="424">
        <v>37047148.090000004</v>
      </c>
      <c r="K51" s="424">
        <v>37047148.090000004</v>
      </c>
      <c r="L51" s="424">
        <v>0</v>
      </c>
    </row>
    <row r="52" spans="1:12">
      <c r="A52" s="419" t="s">
        <v>521</v>
      </c>
      <c r="B52" s="419" t="s">
        <v>474</v>
      </c>
      <c r="F52" s="420">
        <v>36786630.880000003</v>
      </c>
      <c r="G52" s="420">
        <v>260517.21</v>
      </c>
      <c r="H52" s="420">
        <v>37047148.090000004</v>
      </c>
      <c r="I52" s="420">
        <v>37047148.090000004</v>
      </c>
      <c r="J52" s="420">
        <v>37047148.090000004</v>
      </c>
      <c r="K52" s="420">
        <v>37047148.090000004</v>
      </c>
      <c r="L52" s="420">
        <v>0</v>
      </c>
    </row>
    <row r="54" spans="1:12">
      <c r="E54" s="413" t="s">
        <v>1026</v>
      </c>
      <c r="F54" s="424">
        <v>1947438778.5999999</v>
      </c>
      <c r="G54" s="424">
        <v>462925264.01999998</v>
      </c>
      <c r="H54" s="424">
        <v>2410364042.6199999</v>
      </c>
      <c r="I54" s="424">
        <v>2374900863.1500001</v>
      </c>
      <c r="J54" s="424">
        <v>2374900863.1500001</v>
      </c>
      <c r="K54" s="424">
        <v>2372765454.5999999</v>
      </c>
      <c r="L54" s="424">
        <v>35463179.469999999</v>
      </c>
    </row>
    <row r="56" spans="1:12">
      <c r="A56" s="431" t="s">
        <v>542</v>
      </c>
      <c r="B56" s="431" t="s">
        <v>543</v>
      </c>
    </row>
    <row r="58" spans="1:12">
      <c r="A58" s="428">
        <v>1</v>
      </c>
      <c r="B58" s="416" t="s">
        <v>520</v>
      </c>
      <c r="F58" s="424">
        <v>324697232.44</v>
      </c>
      <c r="G58" s="424">
        <v>42740686.340000004</v>
      </c>
      <c r="H58" s="424">
        <v>367437918.77999997</v>
      </c>
      <c r="I58" s="424">
        <v>367437918.77999997</v>
      </c>
      <c r="J58" s="424">
        <v>367437918.77999997</v>
      </c>
      <c r="K58" s="424">
        <v>367426918.77999997</v>
      </c>
      <c r="L58" s="424">
        <v>0</v>
      </c>
    </row>
    <row r="59" spans="1:12">
      <c r="A59" s="419" t="s">
        <v>521</v>
      </c>
      <c r="B59" s="419" t="s">
        <v>522</v>
      </c>
      <c r="F59" s="420">
        <v>324697232.44</v>
      </c>
      <c r="G59" s="420">
        <v>42740686.340000004</v>
      </c>
      <c r="H59" s="420">
        <v>367437918.77999997</v>
      </c>
      <c r="I59" s="420">
        <v>367437918.77999997</v>
      </c>
      <c r="J59" s="420">
        <v>367437918.77999997</v>
      </c>
      <c r="K59" s="420">
        <v>367426918.77999997</v>
      </c>
      <c r="L59" s="420">
        <v>0</v>
      </c>
    </row>
    <row r="61" spans="1:12">
      <c r="A61" s="428">
        <v>2</v>
      </c>
      <c r="B61" s="416" t="s">
        <v>525</v>
      </c>
      <c r="F61" s="424">
        <v>0</v>
      </c>
      <c r="G61" s="424">
        <v>919687921.20000005</v>
      </c>
      <c r="H61" s="424">
        <v>919687921.20000005</v>
      </c>
      <c r="I61" s="424">
        <v>240509044.77000001</v>
      </c>
      <c r="J61" s="424">
        <v>240509044.77000001</v>
      </c>
      <c r="K61" s="424">
        <v>199614808.38</v>
      </c>
      <c r="L61" s="424">
        <v>679178876.42999995</v>
      </c>
    </row>
    <row r="62" spans="1:12">
      <c r="A62" s="419" t="s">
        <v>521</v>
      </c>
      <c r="B62" s="419" t="s">
        <v>488</v>
      </c>
      <c r="F62" s="420">
        <v>0</v>
      </c>
      <c r="G62" s="420">
        <v>919687921.20000005</v>
      </c>
      <c r="H62" s="420">
        <v>919687921.20000005</v>
      </c>
      <c r="I62" s="420">
        <v>240509044.77000001</v>
      </c>
      <c r="J62" s="420">
        <v>240509044.77000001</v>
      </c>
      <c r="K62" s="420">
        <v>199614808.38</v>
      </c>
      <c r="L62" s="420">
        <v>679178876.42999995</v>
      </c>
    </row>
    <row r="64" spans="1:12">
      <c r="A64" s="428">
        <v>4</v>
      </c>
      <c r="B64" s="416" t="s">
        <v>474</v>
      </c>
      <c r="F64" s="424">
        <v>26317260</v>
      </c>
      <c r="G64" s="424">
        <v>332499.5</v>
      </c>
      <c r="H64" s="424">
        <v>26649759.5</v>
      </c>
      <c r="I64" s="424">
        <v>26649759.5</v>
      </c>
      <c r="J64" s="424">
        <v>26649759.5</v>
      </c>
      <c r="K64" s="424">
        <v>26649759.5</v>
      </c>
      <c r="L64" s="424">
        <v>0</v>
      </c>
    </row>
    <row r="65" spans="1:12">
      <c r="A65" s="419" t="s">
        <v>521</v>
      </c>
      <c r="B65" s="419" t="s">
        <v>474</v>
      </c>
      <c r="F65" s="420">
        <v>26317260</v>
      </c>
      <c r="G65" s="420">
        <v>332499.5</v>
      </c>
      <c r="H65" s="420">
        <v>26649759.5</v>
      </c>
      <c r="I65" s="420">
        <v>26649759.5</v>
      </c>
      <c r="J65" s="420">
        <v>26649759.5</v>
      </c>
      <c r="K65" s="420">
        <v>26649759.5</v>
      </c>
      <c r="L65" s="420">
        <v>0</v>
      </c>
    </row>
    <row r="67" spans="1:12">
      <c r="E67" s="413" t="s">
        <v>1026</v>
      </c>
      <c r="F67" s="424">
        <v>351014492.44</v>
      </c>
      <c r="G67" s="424">
        <v>962761107.03999996</v>
      </c>
      <c r="H67" s="424">
        <v>1313775599.48</v>
      </c>
      <c r="I67" s="424">
        <v>634596723.04999995</v>
      </c>
      <c r="J67" s="424">
        <v>634596723.04999995</v>
      </c>
      <c r="K67" s="424">
        <v>593691486.65999997</v>
      </c>
      <c r="L67" s="424">
        <v>679178876.42999995</v>
      </c>
    </row>
    <row r="69" spans="1:12">
      <c r="A69" s="431" t="s">
        <v>544</v>
      </c>
      <c r="B69" s="431" t="s">
        <v>545</v>
      </c>
    </row>
    <row r="71" spans="1:12">
      <c r="A71" s="428">
        <v>1</v>
      </c>
      <c r="B71" s="416" t="s">
        <v>520</v>
      </c>
      <c r="F71" s="424">
        <v>0</v>
      </c>
      <c r="G71" s="424">
        <v>34489622.130000003</v>
      </c>
      <c r="H71" s="424">
        <v>34489622.130000003</v>
      </c>
      <c r="I71" s="424">
        <v>34489622.130000003</v>
      </c>
      <c r="J71" s="424">
        <v>34489622.130000003</v>
      </c>
      <c r="K71" s="424">
        <v>34489622.130000003</v>
      </c>
      <c r="L71" s="424">
        <v>0</v>
      </c>
    </row>
    <row r="72" spans="1:12">
      <c r="A72" s="419" t="s">
        <v>521</v>
      </c>
      <c r="B72" s="419" t="s">
        <v>522</v>
      </c>
      <c r="F72" s="420">
        <v>0</v>
      </c>
      <c r="G72" s="420">
        <v>34489622.130000003</v>
      </c>
      <c r="H72" s="420">
        <v>34489622.130000003</v>
      </c>
      <c r="I72" s="420">
        <v>34489622.130000003</v>
      </c>
      <c r="J72" s="420">
        <v>34489622.130000003</v>
      </c>
      <c r="K72" s="420">
        <v>34489622.130000003</v>
      </c>
      <c r="L72" s="420">
        <v>0</v>
      </c>
    </row>
    <row r="74" spans="1:12">
      <c r="A74" s="428">
        <v>4</v>
      </c>
      <c r="B74" s="416" t="s">
        <v>474</v>
      </c>
      <c r="F74" s="424">
        <v>0</v>
      </c>
      <c r="G74" s="424">
        <v>1319253.3999999999</v>
      </c>
      <c r="H74" s="424">
        <v>1319253.3999999999</v>
      </c>
      <c r="I74" s="424">
        <v>1319253.3999999999</v>
      </c>
      <c r="J74" s="424">
        <v>1319253.3999999999</v>
      </c>
      <c r="K74" s="424">
        <v>1319253.3999999999</v>
      </c>
      <c r="L74" s="424">
        <v>0</v>
      </c>
    </row>
    <row r="75" spans="1:12">
      <c r="A75" s="419" t="s">
        <v>521</v>
      </c>
      <c r="B75" s="419" t="s">
        <v>474</v>
      </c>
      <c r="F75" s="420">
        <v>0</v>
      </c>
      <c r="G75" s="420">
        <v>1319253.3999999999</v>
      </c>
      <c r="H75" s="420">
        <v>1319253.3999999999</v>
      </c>
      <c r="I75" s="420">
        <v>1319253.3999999999</v>
      </c>
      <c r="J75" s="420">
        <v>1319253.3999999999</v>
      </c>
      <c r="K75" s="420">
        <v>1319253.3999999999</v>
      </c>
      <c r="L75" s="420">
        <v>0</v>
      </c>
    </row>
    <row r="77" spans="1:12">
      <c r="E77" s="413" t="s">
        <v>1026</v>
      </c>
      <c r="F77" s="424">
        <v>0</v>
      </c>
      <c r="G77" s="424">
        <v>35808875.530000001</v>
      </c>
      <c r="H77" s="424">
        <v>35808875.530000001</v>
      </c>
      <c r="I77" s="424">
        <v>35808875.530000001</v>
      </c>
      <c r="J77" s="424">
        <v>35808875.530000001</v>
      </c>
      <c r="K77" s="424">
        <v>35808875.530000001</v>
      </c>
      <c r="L77" s="424">
        <v>0</v>
      </c>
    </row>
    <row r="79" spans="1:12">
      <c r="A79" s="431" t="s">
        <v>546</v>
      </c>
      <c r="B79" s="431" t="s">
        <v>547</v>
      </c>
    </row>
    <row r="81" spans="1:12">
      <c r="A81" s="428">
        <v>1</v>
      </c>
      <c r="B81" s="416" t="s">
        <v>520</v>
      </c>
      <c r="F81" s="424">
        <v>224703796.99000001</v>
      </c>
      <c r="G81" s="424">
        <v>71234876.590000004</v>
      </c>
      <c r="H81" s="424">
        <v>295938673.57999998</v>
      </c>
      <c r="I81" s="424">
        <v>295938673.57999998</v>
      </c>
      <c r="J81" s="424">
        <v>295938673.57999998</v>
      </c>
      <c r="K81" s="424">
        <v>295863825.80000001</v>
      </c>
      <c r="L81" s="424">
        <v>0</v>
      </c>
    </row>
    <row r="82" spans="1:12">
      <c r="A82" s="419" t="s">
        <v>521</v>
      </c>
      <c r="B82" s="419" t="s">
        <v>522</v>
      </c>
      <c r="F82" s="420">
        <v>224403796.99000001</v>
      </c>
      <c r="G82" s="420">
        <v>71414876.590000004</v>
      </c>
      <c r="H82" s="420">
        <v>295818673.57999998</v>
      </c>
      <c r="I82" s="420">
        <v>295818673.57999998</v>
      </c>
      <c r="J82" s="420">
        <v>295818673.57999998</v>
      </c>
      <c r="K82" s="420">
        <v>295743825.80000001</v>
      </c>
      <c r="L82" s="420">
        <v>0</v>
      </c>
    </row>
    <row r="83" spans="1:12">
      <c r="A83" s="419" t="s">
        <v>523</v>
      </c>
      <c r="B83" s="419" t="s">
        <v>524</v>
      </c>
      <c r="F83" s="420">
        <v>300000</v>
      </c>
      <c r="G83" s="420">
        <v>-180000</v>
      </c>
      <c r="H83" s="420">
        <v>120000</v>
      </c>
      <c r="I83" s="420">
        <v>120000</v>
      </c>
      <c r="J83" s="420">
        <v>120000</v>
      </c>
      <c r="K83" s="420">
        <v>120000</v>
      </c>
      <c r="L83" s="420">
        <v>0</v>
      </c>
    </row>
    <row r="85" spans="1:12">
      <c r="A85" s="428">
        <v>2</v>
      </c>
      <c r="B85" s="416" t="s">
        <v>525</v>
      </c>
      <c r="F85" s="424">
        <v>0</v>
      </c>
      <c r="G85" s="424">
        <v>178373.2</v>
      </c>
      <c r="H85" s="424">
        <v>178373.2</v>
      </c>
      <c r="I85" s="424">
        <v>178373.2</v>
      </c>
      <c r="J85" s="424">
        <v>178373.2</v>
      </c>
      <c r="K85" s="424">
        <v>178373.2</v>
      </c>
      <c r="L85" s="424">
        <v>0</v>
      </c>
    </row>
    <row r="86" spans="1:12">
      <c r="A86" s="419" t="s">
        <v>521</v>
      </c>
      <c r="B86" s="419" t="s">
        <v>488</v>
      </c>
      <c r="F86" s="420">
        <v>0</v>
      </c>
      <c r="G86" s="420">
        <v>178373.2</v>
      </c>
      <c r="H86" s="420">
        <v>178373.2</v>
      </c>
      <c r="I86" s="420">
        <v>178373.2</v>
      </c>
      <c r="J86" s="420">
        <v>178373.2</v>
      </c>
      <c r="K86" s="420">
        <v>178373.2</v>
      </c>
      <c r="L86" s="420">
        <v>0</v>
      </c>
    </row>
    <row r="88" spans="1:12">
      <c r="A88" s="428">
        <v>4</v>
      </c>
      <c r="B88" s="416" t="s">
        <v>474</v>
      </c>
      <c r="F88" s="424">
        <v>13391688</v>
      </c>
      <c r="G88" s="424">
        <v>401435.1</v>
      </c>
      <c r="H88" s="424">
        <v>13793123.1</v>
      </c>
      <c r="I88" s="424">
        <v>13793123.1</v>
      </c>
      <c r="J88" s="424">
        <v>13793123.1</v>
      </c>
      <c r="K88" s="424">
        <v>13793123.1</v>
      </c>
      <c r="L88" s="424">
        <v>0</v>
      </c>
    </row>
    <row r="89" spans="1:12">
      <c r="A89" s="419" t="s">
        <v>521</v>
      </c>
      <c r="B89" s="419" t="s">
        <v>474</v>
      </c>
      <c r="F89" s="420">
        <v>13391688</v>
      </c>
      <c r="G89" s="420">
        <v>401435.1</v>
      </c>
      <c r="H89" s="420">
        <v>13793123.1</v>
      </c>
      <c r="I89" s="420">
        <v>13793123.1</v>
      </c>
      <c r="J89" s="420">
        <v>13793123.1</v>
      </c>
      <c r="K89" s="420">
        <v>13793123.1</v>
      </c>
      <c r="L89" s="420">
        <v>0</v>
      </c>
    </row>
    <row r="91" spans="1:12">
      <c r="E91" s="413" t="s">
        <v>1026</v>
      </c>
      <c r="F91" s="424">
        <v>238095484.99000001</v>
      </c>
      <c r="G91" s="424">
        <v>71814684.890000001</v>
      </c>
      <c r="H91" s="424">
        <v>309910169.88</v>
      </c>
      <c r="I91" s="424">
        <v>309910169.88</v>
      </c>
      <c r="J91" s="424">
        <v>309910169.88</v>
      </c>
      <c r="K91" s="424">
        <v>309835322.10000002</v>
      </c>
      <c r="L91" s="424">
        <v>0</v>
      </c>
    </row>
    <row r="93" spans="1:12">
      <c r="A93" s="431" t="s">
        <v>548</v>
      </c>
      <c r="B93" s="431" t="s">
        <v>549</v>
      </c>
    </row>
    <row r="95" spans="1:12">
      <c r="A95" s="428">
        <v>1</v>
      </c>
      <c r="B95" s="416" t="s">
        <v>520</v>
      </c>
      <c r="F95" s="424">
        <v>212302704.63999999</v>
      </c>
      <c r="G95" s="424">
        <v>15734928.58</v>
      </c>
      <c r="H95" s="424">
        <v>228037633.22</v>
      </c>
      <c r="I95" s="424">
        <v>228037633.22</v>
      </c>
      <c r="J95" s="424">
        <v>228037633.22</v>
      </c>
      <c r="K95" s="424">
        <v>227392091.56</v>
      </c>
      <c r="L95" s="424">
        <v>0</v>
      </c>
    </row>
    <row r="96" spans="1:12">
      <c r="A96" s="419" t="s">
        <v>521</v>
      </c>
      <c r="B96" s="419" t="s">
        <v>522</v>
      </c>
      <c r="F96" s="420">
        <v>212302704.63999999</v>
      </c>
      <c r="G96" s="420">
        <v>15734928.58</v>
      </c>
      <c r="H96" s="420">
        <v>228037633.22</v>
      </c>
      <c r="I96" s="420">
        <v>228037633.22</v>
      </c>
      <c r="J96" s="420">
        <v>228037633.22</v>
      </c>
      <c r="K96" s="420">
        <v>227392091.56</v>
      </c>
      <c r="L96" s="420">
        <v>0</v>
      </c>
    </row>
    <row r="98" spans="1:12">
      <c r="A98" s="428">
        <v>2</v>
      </c>
      <c r="B98" s="416" t="s">
        <v>525</v>
      </c>
      <c r="F98" s="424">
        <v>16000000</v>
      </c>
      <c r="G98" s="424">
        <v>36462945.960000001</v>
      </c>
      <c r="H98" s="424">
        <v>52462945.960000001</v>
      </c>
      <c r="I98" s="424">
        <v>52462945.960000001</v>
      </c>
      <c r="J98" s="424">
        <v>52462945.960000001</v>
      </c>
      <c r="K98" s="424">
        <v>52247053.859999999</v>
      </c>
      <c r="L98" s="424">
        <v>0</v>
      </c>
    </row>
    <row r="99" spans="1:12">
      <c r="A99" s="419" t="s">
        <v>521</v>
      </c>
      <c r="B99" s="419" t="s">
        <v>488</v>
      </c>
      <c r="F99" s="420">
        <v>16000000</v>
      </c>
      <c r="G99" s="420">
        <v>36462945.960000001</v>
      </c>
      <c r="H99" s="420">
        <v>52462945.960000001</v>
      </c>
      <c r="I99" s="420">
        <v>52462945.960000001</v>
      </c>
      <c r="J99" s="420">
        <v>52462945.960000001</v>
      </c>
      <c r="K99" s="420">
        <v>52247053.859999999</v>
      </c>
      <c r="L99" s="420">
        <v>0</v>
      </c>
    </row>
    <row r="101" spans="1:12">
      <c r="A101" s="428">
        <v>4</v>
      </c>
      <c r="B101" s="416" t="s">
        <v>474</v>
      </c>
      <c r="F101" s="424">
        <v>15820716</v>
      </c>
      <c r="G101" s="424">
        <v>99587.3</v>
      </c>
      <c r="H101" s="424">
        <v>15920303.300000001</v>
      </c>
      <c r="I101" s="424">
        <v>15920303.300000001</v>
      </c>
      <c r="J101" s="424">
        <v>15920303.300000001</v>
      </c>
      <c r="K101" s="424">
        <v>15920303.300000001</v>
      </c>
      <c r="L101" s="424">
        <v>0</v>
      </c>
    </row>
    <row r="102" spans="1:12">
      <c r="A102" s="419" t="s">
        <v>521</v>
      </c>
      <c r="B102" s="419" t="s">
        <v>474</v>
      </c>
      <c r="F102" s="420">
        <v>15820716</v>
      </c>
      <c r="G102" s="420">
        <v>99587.3</v>
      </c>
      <c r="H102" s="420">
        <v>15920303.300000001</v>
      </c>
      <c r="I102" s="420">
        <v>15920303.300000001</v>
      </c>
      <c r="J102" s="420">
        <v>15920303.300000001</v>
      </c>
      <c r="K102" s="420">
        <v>15920303.300000001</v>
      </c>
      <c r="L102" s="420">
        <v>0</v>
      </c>
    </row>
    <row r="104" spans="1:12">
      <c r="E104" s="413" t="s">
        <v>1026</v>
      </c>
      <c r="F104" s="424">
        <v>244123420.63999999</v>
      </c>
      <c r="G104" s="424">
        <v>52297461.840000004</v>
      </c>
      <c r="H104" s="424">
        <v>296420882.48000002</v>
      </c>
      <c r="I104" s="424">
        <v>296420882.48000002</v>
      </c>
      <c r="J104" s="424">
        <v>296420882.48000002</v>
      </c>
      <c r="K104" s="424">
        <v>295559448.72000003</v>
      </c>
      <c r="L104" s="424">
        <v>0</v>
      </c>
    </row>
    <row r="106" spans="1:12">
      <c r="A106" s="431" t="s">
        <v>550</v>
      </c>
      <c r="B106" s="431" t="s">
        <v>551</v>
      </c>
    </row>
    <row r="108" spans="1:12">
      <c r="A108" s="428">
        <v>1</v>
      </c>
      <c r="B108" s="416" t="s">
        <v>520</v>
      </c>
      <c r="F108" s="424">
        <v>98397689.359999999</v>
      </c>
      <c r="G108" s="424">
        <v>621090994.78999996</v>
      </c>
      <c r="H108" s="424">
        <v>719488684.14999998</v>
      </c>
      <c r="I108" s="424">
        <v>719488684.14999998</v>
      </c>
      <c r="J108" s="424">
        <v>719488684.14999998</v>
      </c>
      <c r="K108" s="424">
        <v>719440138.14999998</v>
      </c>
      <c r="L108" s="424">
        <v>0</v>
      </c>
    </row>
    <row r="109" spans="1:12">
      <c r="A109" s="419" t="s">
        <v>521</v>
      </c>
      <c r="B109" s="419" t="s">
        <v>522</v>
      </c>
      <c r="F109" s="420">
        <v>98397689.359999999</v>
      </c>
      <c r="G109" s="420">
        <v>56208145.869999997</v>
      </c>
      <c r="H109" s="420">
        <v>154605835.22999999</v>
      </c>
      <c r="I109" s="420">
        <v>154605835.22999999</v>
      </c>
      <c r="J109" s="420">
        <v>154605835.22999999</v>
      </c>
      <c r="K109" s="420">
        <v>154557289.22999999</v>
      </c>
      <c r="L109" s="420">
        <v>0</v>
      </c>
    </row>
    <row r="110" spans="1:12">
      <c r="A110" s="419" t="s">
        <v>523</v>
      </c>
      <c r="B110" s="419" t="s">
        <v>524</v>
      </c>
      <c r="F110" s="420">
        <v>0</v>
      </c>
      <c r="G110" s="420">
        <v>564882848.91999996</v>
      </c>
      <c r="H110" s="420">
        <v>564882848.91999996</v>
      </c>
      <c r="I110" s="420">
        <v>564882848.91999996</v>
      </c>
      <c r="J110" s="420">
        <v>564882848.91999996</v>
      </c>
      <c r="K110" s="420">
        <v>564882848.91999996</v>
      </c>
      <c r="L110" s="420">
        <v>0</v>
      </c>
    </row>
    <row r="112" spans="1:12">
      <c r="A112" s="428">
        <v>2</v>
      </c>
      <c r="B112" s="416" t="s">
        <v>525</v>
      </c>
      <c r="F112" s="424">
        <v>0</v>
      </c>
      <c r="G112" s="424">
        <v>2223635.5299999998</v>
      </c>
      <c r="H112" s="424">
        <v>2223635.5299999998</v>
      </c>
      <c r="I112" s="424">
        <v>2223635.5299999998</v>
      </c>
      <c r="J112" s="424">
        <v>2223635.5299999998</v>
      </c>
      <c r="K112" s="424">
        <v>2223635.5299999998</v>
      </c>
      <c r="L112" s="424">
        <v>0</v>
      </c>
    </row>
    <row r="113" spans="1:12">
      <c r="A113" s="419" t="s">
        <v>521</v>
      </c>
      <c r="B113" s="419" t="s">
        <v>488</v>
      </c>
      <c r="F113" s="420">
        <v>0</v>
      </c>
      <c r="G113" s="420">
        <v>2223635.5299999998</v>
      </c>
      <c r="H113" s="420">
        <v>2223635.5299999998</v>
      </c>
      <c r="I113" s="420">
        <v>2223635.5299999998</v>
      </c>
      <c r="J113" s="420">
        <v>2223635.5299999998</v>
      </c>
      <c r="K113" s="420">
        <v>2223635.5299999998</v>
      </c>
      <c r="L113" s="420">
        <v>0</v>
      </c>
    </row>
    <row r="115" spans="1:12">
      <c r="A115" s="428">
        <v>4</v>
      </c>
      <c r="B115" s="416" t="s">
        <v>474</v>
      </c>
      <c r="F115" s="424">
        <v>6186022.3799999999</v>
      </c>
      <c r="G115" s="424">
        <v>856176.77</v>
      </c>
      <c r="H115" s="424">
        <v>7042199.1500000004</v>
      </c>
      <c r="I115" s="424">
        <v>7042199.1500000004</v>
      </c>
      <c r="J115" s="424">
        <v>7042199.1500000004</v>
      </c>
      <c r="K115" s="424">
        <v>7042199.1500000004</v>
      </c>
      <c r="L115" s="424">
        <v>0</v>
      </c>
    </row>
    <row r="116" spans="1:12">
      <c r="A116" s="419" t="s">
        <v>521</v>
      </c>
      <c r="B116" s="419" t="s">
        <v>474</v>
      </c>
      <c r="F116" s="420">
        <v>6186022.3799999999</v>
      </c>
      <c r="G116" s="420">
        <v>856176.77</v>
      </c>
      <c r="H116" s="420">
        <v>7042199.1500000004</v>
      </c>
      <c r="I116" s="420">
        <v>7042199.1500000004</v>
      </c>
      <c r="J116" s="420">
        <v>7042199.1500000004</v>
      </c>
      <c r="K116" s="420">
        <v>7042199.1500000004</v>
      </c>
      <c r="L116" s="420">
        <v>0</v>
      </c>
    </row>
    <row r="118" spans="1:12">
      <c r="E118" s="413" t="s">
        <v>1026</v>
      </c>
      <c r="F118" s="424">
        <v>104583711.73999999</v>
      </c>
      <c r="G118" s="424">
        <v>624170807.09000003</v>
      </c>
      <c r="H118" s="424">
        <v>728754518.83000004</v>
      </c>
      <c r="I118" s="424">
        <v>728754518.83000004</v>
      </c>
      <c r="J118" s="424">
        <v>728754518.83000004</v>
      </c>
      <c r="K118" s="424">
        <v>728705972.83000004</v>
      </c>
      <c r="L118" s="424">
        <v>0</v>
      </c>
    </row>
    <row r="120" spans="1:12">
      <c r="A120" s="431" t="s">
        <v>552</v>
      </c>
      <c r="B120" s="431" t="s">
        <v>553</v>
      </c>
    </row>
    <row r="122" spans="1:12">
      <c r="A122" s="428">
        <v>1</v>
      </c>
      <c r="B122" s="416" t="s">
        <v>520</v>
      </c>
      <c r="F122" s="424">
        <v>44814046.899999999</v>
      </c>
      <c r="G122" s="424">
        <v>6198992.1600000001</v>
      </c>
      <c r="H122" s="424">
        <v>51013039.060000002</v>
      </c>
      <c r="I122" s="424">
        <v>51013039.060000002</v>
      </c>
      <c r="J122" s="424">
        <v>51013039.060000002</v>
      </c>
      <c r="K122" s="424">
        <v>51013039.060000002</v>
      </c>
      <c r="L122" s="424">
        <v>0</v>
      </c>
    </row>
    <row r="123" spans="1:12">
      <c r="A123" s="419" t="s">
        <v>521</v>
      </c>
      <c r="B123" s="419" t="s">
        <v>522</v>
      </c>
      <c r="F123" s="420">
        <v>44624046.899999999</v>
      </c>
      <c r="G123" s="420">
        <v>6032304.1500000004</v>
      </c>
      <c r="H123" s="420">
        <v>50656351.049999997</v>
      </c>
      <c r="I123" s="420">
        <v>50656351.049999997</v>
      </c>
      <c r="J123" s="420">
        <v>50656351.049999997</v>
      </c>
      <c r="K123" s="420">
        <v>50656351.049999997</v>
      </c>
      <c r="L123" s="420">
        <v>0</v>
      </c>
    </row>
    <row r="124" spans="1:12">
      <c r="A124" s="419" t="s">
        <v>523</v>
      </c>
      <c r="B124" s="419" t="s">
        <v>524</v>
      </c>
      <c r="F124" s="420">
        <v>190000</v>
      </c>
      <c r="G124" s="420">
        <v>166688.01</v>
      </c>
      <c r="H124" s="420">
        <v>356688.01</v>
      </c>
      <c r="I124" s="420">
        <v>356688.01</v>
      </c>
      <c r="J124" s="420">
        <v>356688.01</v>
      </c>
      <c r="K124" s="420">
        <v>356688.01</v>
      </c>
      <c r="L124" s="420">
        <v>0</v>
      </c>
    </row>
    <row r="126" spans="1:12">
      <c r="A126" s="428">
        <v>2</v>
      </c>
      <c r="B126" s="416" t="s">
        <v>525</v>
      </c>
      <c r="F126" s="424">
        <v>0</v>
      </c>
      <c r="G126" s="424">
        <v>25739747.68</v>
      </c>
      <c r="H126" s="424">
        <v>25739747.68</v>
      </c>
      <c r="I126" s="424">
        <v>25739747.68</v>
      </c>
      <c r="J126" s="424">
        <v>25739747.68</v>
      </c>
      <c r="K126" s="424">
        <v>15215747.68</v>
      </c>
      <c r="L126" s="424">
        <v>0</v>
      </c>
    </row>
    <row r="127" spans="1:12">
      <c r="A127" s="419" t="s">
        <v>521</v>
      </c>
      <c r="B127" s="419" t="s">
        <v>488</v>
      </c>
      <c r="F127" s="420">
        <v>0</v>
      </c>
      <c r="G127" s="420">
        <v>25739747.68</v>
      </c>
      <c r="H127" s="420">
        <v>25739747.68</v>
      </c>
      <c r="I127" s="420">
        <v>25739747.68</v>
      </c>
      <c r="J127" s="420">
        <v>25739747.68</v>
      </c>
      <c r="K127" s="420">
        <v>15215747.68</v>
      </c>
      <c r="L127" s="420">
        <v>0</v>
      </c>
    </row>
    <row r="129" spans="1:12">
      <c r="A129" s="428">
        <v>4</v>
      </c>
      <c r="B129" s="416" t="s">
        <v>474</v>
      </c>
      <c r="F129" s="424">
        <v>2255914.0299999998</v>
      </c>
      <c r="G129" s="424">
        <v>120289.02</v>
      </c>
      <c r="H129" s="424">
        <v>2376203.0499999998</v>
      </c>
      <c r="I129" s="424">
        <v>2376203.0499999998</v>
      </c>
      <c r="J129" s="424">
        <v>2376203.0499999998</v>
      </c>
      <c r="K129" s="424">
        <v>2376203.0499999998</v>
      </c>
      <c r="L129" s="424">
        <v>0</v>
      </c>
    </row>
    <row r="130" spans="1:12">
      <c r="A130" s="419" t="s">
        <v>521</v>
      </c>
      <c r="B130" s="419" t="s">
        <v>474</v>
      </c>
      <c r="F130" s="420">
        <v>2255914.0299999998</v>
      </c>
      <c r="G130" s="420">
        <v>120289.02</v>
      </c>
      <c r="H130" s="420">
        <v>2376203.0499999998</v>
      </c>
      <c r="I130" s="420">
        <v>2376203.0499999998</v>
      </c>
      <c r="J130" s="420">
        <v>2376203.0499999998</v>
      </c>
      <c r="K130" s="420">
        <v>2376203.0499999998</v>
      </c>
      <c r="L130" s="420">
        <v>0</v>
      </c>
    </row>
    <row r="132" spans="1:12">
      <c r="E132" s="413" t="s">
        <v>1026</v>
      </c>
      <c r="F132" s="424">
        <v>47069960.93</v>
      </c>
      <c r="G132" s="424">
        <v>32059028.859999999</v>
      </c>
      <c r="H132" s="424">
        <v>79128989.790000007</v>
      </c>
      <c r="I132" s="424">
        <v>79128989.790000007</v>
      </c>
      <c r="J132" s="424">
        <v>79128989.790000007</v>
      </c>
      <c r="K132" s="424">
        <v>68604989.790000007</v>
      </c>
      <c r="L132" s="424">
        <v>0</v>
      </c>
    </row>
    <row r="134" spans="1:12">
      <c r="A134" s="431" t="s">
        <v>554</v>
      </c>
      <c r="B134" s="431" t="s">
        <v>555</v>
      </c>
    </row>
    <row r="136" spans="1:12">
      <c r="A136" s="428">
        <v>1</v>
      </c>
      <c r="B136" s="416" t="s">
        <v>520</v>
      </c>
      <c r="F136" s="424">
        <v>346653405.19</v>
      </c>
      <c r="G136" s="424">
        <v>606190162.30999994</v>
      </c>
      <c r="H136" s="424">
        <v>952843567.5</v>
      </c>
      <c r="I136" s="424">
        <v>952269179.34000003</v>
      </c>
      <c r="J136" s="424">
        <v>952269179.34000003</v>
      </c>
      <c r="K136" s="424">
        <v>947006173.46000004</v>
      </c>
      <c r="L136" s="424">
        <v>574388.16000000027</v>
      </c>
    </row>
    <row r="137" spans="1:12">
      <c r="A137" s="419" t="s">
        <v>521</v>
      </c>
      <c r="B137" s="419" t="s">
        <v>522</v>
      </c>
      <c r="F137" s="420">
        <v>346653405.19</v>
      </c>
      <c r="G137" s="420">
        <v>518881623.07999998</v>
      </c>
      <c r="H137" s="420">
        <v>865535028.26999998</v>
      </c>
      <c r="I137" s="420">
        <v>864960640.11000001</v>
      </c>
      <c r="J137" s="420">
        <v>864960640.11000001</v>
      </c>
      <c r="K137" s="420">
        <v>861763685.46000004</v>
      </c>
      <c r="L137" s="420">
        <v>574388.16000000027</v>
      </c>
    </row>
    <row r="138" spans="1:12">
      <c r="A138" s="419" t="s">
        <v>523</v>
      </c>
      <c r="B138" s="419" t="s">
        <v>524</v>
      </c>
      <c r="F138" s="420">
        <v>0</v>
      </c>
      <c r="G138" s="420">
        <v>87308539.230000004</v>
      </c>
      <c r="H138" s="420">
        <v>87308539.230000004</v>
      </c>
      <c r="I138" s="420">
        <v>87308539.230000004</v>
      </c>
      <c r="J138" s="420">
        <v>87308539.230000004</v>
      </c>
      <c r="K138" s="420">
        <v>85242488</v>
      </c>
      <c r="L138" s="420">
        <v>0</v>
      </c>
    </row>
    <row r="140" spans="1:12">
      <c r="A140" s="428">
        <v>2</v>
      </c>
      <c r="B140" s="416" t="s">
        <v>525</v>
      </c>
      <c r="F140" s="424">
        <v>0</v>
      </c>
      <c r="G140" s="424">
        <v>159739848.32000002</v>
      </c>
      <c r="H140" s="424">
        <v>159739848.32000002</v>
      </c>
      <c r="I140" s="424">
        <v>159739848.32000002</v>
      </c>
      <c r="J140" s="424">
        <v>159739848.32000002</v>
      </c>
      <c r="K140" s="424">
        <v>148317600.74000001</v>
      </c>
      <c r="L140" s="424">
        <v>0</v>
      </c>
    </row>
    <row r="141" spans="1:12">
      <c r="A141" s="419" t="s">
        <v>521</v>
      </c>
      <c r="B141" s="419" t="s">
        <v>488</v>
      </c>
      <c r="F141" s="420">
        <v>0</v>
      </c>
      <c r="G141" s="420">
        <v>159739848.32000002</v>
      </c>
      <c r="H141" s="420">
        <v>159739848.32000002</v>
      </c>
      <c r="I141" s="420">
        <v>159739848.32000002</v>
      </c>
      <c r="J141" s="420">
        <v>159739848.32000002</v>
      </c>
      <c r="K141" s="420">
        <v>148317600.74000001</v>
      </c>
      <c r="L141" s="420">
        <v>0</v>
      </c>
    </row>
    <row r="143" spans="1:12">
      <c r="A143" s="428">
        <v>4</v>
      </c>
      <c r="B143" s="416" t="s">
        <v>474</v>
      </c>
      <c r="F143" s="424">
        <v>29186448</v>
      </c>
      <c r="G143" s="424">
        <v>210646.65</v>
      </c>
      <c r="H143" s="424">
        <v>29397094.649999999</v>
      </c>
      <c r="I143" s="424">
        <v>29397094.649999999</v>
      </c>
      <c r="J143" s="424">
        <v>29397094.649999999</v>
      </c>
      <c r="K143" s="424">
        <v>29397094.649999999</v>
      </c>
      <c r="L143" s="424">
        <v>0</v>
      </c>
    </row>
    <row r="144" spans="1:12">
      <c r="A144" s="419" t="s">
        <v>521</v>
      </c>
      <c r="B144" s="419" t="s">
        <v>474</v>
      </c>
      <c r="F144" s="420">
        <v>29186448</v>
      </c>
      <c r="G144" s="420">
        <v>210646.65</v>
      </c>
      <c r="H144" s="420">
        <v>29397094.649999999</v>
      </c>
      <c r="I144" s="420">
        <v>29397094.649999999</v>
      </c>
      <c r="J144" s="420">
        <v>29397094.649999999</v>
      </c>
      <c r="K144" s="420">
        <v>29397094.649999999</v>
      </c>
      <c r="L144" s="420">
        <v>0</v>
      </c>
    </row>
    <row r="146" spans="1:12">
      <c r="E146" s="413" t="s">
        <v>1026</v>
      </c>
      <c r="F146" s="424">
        <v>375839853.19</v>
      </c>
      <c r="G146" s="424">
        <v>766140657.27999997</v>
      </c>
      <c r="H146" s="424">
        <v>1141980510.47</v>
      </c>
      <c r="I146" s="424">
        <v>1141406122.3099999</v>
      </c>
      <c r="J146" s="424">
        <v>1141406122.3099999</v>
      </c>
      <c r="K146" s="424">
        <v>1124720868.8499999</v>
      </c>
      <c r="L146" s="424">
        <v>574388.16000000027</v>
      </c>
    </row>
    <row r="148" spans="1:12">
      <c r="A148" s="431" t="s">
        <v>556</v>
      </c>
      <c r="B148" s="431" t="s">
        <v>557</v>
      </c>
    </row>
    <row r="150" spans="1:12">
      <c r="A150" s="428">
        <v>1</v>
      </c>
      <c r="B150" s="416" t="s">
        <v>520</v>
      </c>
      <c r="F150" s="424">
        <v>799466516.03999996</v>
      </c>
      <c r="G150" s="424">
        <v>235859064.44</v>
      </c>
      <c r="H150" s="424">
        <v>1035325580.48</v>
      </c>
      <c r="I150" s="424">
        <v>986624108.99000001</v>
      </c>
      <c r="J150" s="424">
        <v>986624108.99000001</v>
      </c>
      <c r="K150" s="424">
        <v>986366469.19000006</v>
      </c>
      <c r="L150" s="424">
        <v>48701471.490000002</v>
      </c>
    </row>
    <row r="151" spans="1:12">
      <c r="A151" s="419" t="s">
        <v>521</v>
      </c>
      <c r="B151" s="419" t="s">
        <v>522</v>
      </c>
      <c r="F151" s="420">
        <v>799466516.03999996</v>
      </c>
      <c r="G151" s="420">
        <v>235859064.44</v>
      </c>
      <c r="H151" s="420">
        <v>1035325580.48</v>
      </c>
      <c r="I151" s="420">
        <v>986624108.99000001</v>
      </c>
      <c r="J151" s="420">
        <v>986624108.99000001</v>
      </c>
      <c r="K151" s="420">
        <v>986366469.19000006</v>
      </c>
      <c r="L151" s="420">
        <v>48701471.490000002</v>
      </c>
    </row>
    <row r="153" spans="1:12">
      <c r="A153" s="428">
        <v>2</v>
      </c>
      <c r="B153" s="416" t="s">
        <v>525</v>
      </c>
      <c r="F153" s="424">
        <v>0</v>
      </c>
      <c r="G153" s="424">
        <v>39867074.850000001</v>
      </c>
      <c r="H153" s="424">
        <v>39867074.850000001</v>
      </c>
      <c r="I153" s="424">
        <v>39833517.200000003</v>
      </c>
      <c r="J153" s="424">
        <v>39833517.200000003</v>
      </c>
      <c r="K153" s="424">
        <v>39833517.200000003</v>
      </c>
      <c r="L153" s="424">
        <v>33557.649999999965</v>
      </c>
    </row>
    <row r="154" spans="1:12">
      <c r="A154" s="419" t="s">
        <v>521</v>
      </c>
      <c r="B154" s="419" t="s">
        <v>488</v>
      </c>
      <c r="F154" s="420">
        <v>0</v>
      </c>
      <c r="G154" s="420">
        <v>39867074.850000001</v>
      </c>
      <c r="H154" s="420">
        <v>39867074.850000001</v>
      </c>
      <c r="I154" s="420">
        <v>39833517.200000003</v>
      </c>
      <c r="J154" s="420">
        <v>39833517.200000003</v>
      </c>
      <c r="K154" s="420">
        <v>39833517.200000003</v>
      </c>
      <c r="L154" s="420">
        <v>33557.649999999965</v>
      </c>
    </row>
    <row r="156" spans="1:12">
      <c r="A156" s="428">
        <v>4</v>
      </c>
      <c r="B156" s="416" t="s">
        <v>474</v>
      </c>
      <c r="F156" s="424">
        <v>48419628</v>
      </c>
      <c r="G156" s="424">
        <v>978212.6</v>
      </c>
      <c r="H156" s="424">
        <v>49397840.600000001</v>
      </c>
      <c r="I156" s="424">
        <v>49397840.600000001</v>
      </c>
      <c r="J156" s="424">
        <v>49397840.600000001</v>
      </c>
      <c r="K156" s="424">
        <v>49397840.600000001</v>
      </c>
      <c r="L156" s="424">
        <v>0</v>
      </c>
    </row>
    <row r="157" spans="1:12">
      <c r="A157" s="419" t="s">
        <v>521</v>
      </c>
      <c r="B157" s="419" t="s">
        <v>474</v>
      </c>
      <c r="F157" s="420">
        <v>48419628</v>
      </c>
      <c r="G157" s="420">
        <v>978212.6</v>
      </c>
      <c r="H157" s="420">
        <v>49397840.600000001</v>
      </c>
      <c r="I157" s="420">
        <v>49397840.600000001</v>
      </c>
      <c r="J157" s="420">
        <v>49397840.600000001</v>
      </c>
      <c r="K157" s="420">
        <v>49397840.600000001</v>
      </c>
      <c r="L157" s="420">
        <v>0</v>
      </c>
    </row>
    <row r="159" spans="1:12">
      <c r="E159" s="413" t="s">
        <v>1026</v>
      </c>
      <c r="F159" s="424">
        <v>847886144.03999996</v>
      </c>
      <c r="G159" s="424">
        <v>276704351.88999999</v>
      </c>
      <c r="H159" s="424">
        <v>1124590495.9300001</v>
      </c>
      <c r="I159" s="424">
        <v>1075855466.79</v>
      </c>
      <c r="J159" s="424">
        <v>1075855466.79</v>
      </c>
      <c r="K159" s="424">
        <v>1075597826.99</v>
      </c>
      <c r="L159" s="424">
        <v>48735029.140000001</v>
      </c>
    </row>
    <row r="161" spans="1:12">
      <c r="A161" s="431" t="s">
        <v>558</v>
      </c>
      <c r="B161" s="431" t="s">
        <v>559</v>
      </c>
    </row>
    <row r="163" spans="1:12">
      <c r="A163" s="428">
        <v>1</v>
      </c>
      <c r="B163" s="416" t="s">
        <v>520</v>
      </c>
      <c r="F163" s="424">
        <v>6648354435.8000002</v>
      </c>
      <c r="G163" s="424">
        <v>-3889562739.0900002</v>
      </c>
      <c r="H163" s="424">
        <v>2758791696.71</v>
      </c>
      <c r="I163" s="424">
        <v>0</v>
      </c>
      <c r="J163" s="424">
        <v>0</v>
      </c>
      <c r="K163" s="424">
        <v>0</v>
      </c>
      <c r="L163" s="424">
        <v>2758791696.71</v>
      </c>
    </row>
    <row r="164" spans="1:12">
      <c r="A164" s="419" t="s">
        <v>521</v>
      </c>
      <c r="B164" s="419" t="s">
        <v>522</v>
      </c>
      <c r="F164" s="420">
        <v>115902422</v>
      </c>
      <c r="G164" s="420">
        <v>-112902422</v>
      </c>
      <c r="H164" s="420">
        <v>3000000</v>
      </c>
      <c r="I164" s="420">
        <v>0</v>
      </c>
      <c r="J164" s="420">
        <v>0</v>
      </c>
      <c r="K164" s="420">
        <v>0</v>
      </c>
      <c r="L164" s="420">
        <v>3000000</v>
      </c>
    </row>
    <row r="165" spans="1:12">
      <c r="A165" s="419" t="s">
        <v>523</v>
      </c>
      <c r="B165" s="419" t="s">
        <v>524</v>
      </c>
      <c r="F165" s="420">
        <v>6532452013.8000002</v>
      </c>
      <c r="G165" s="420">
        <v>-3776660317.0900002</v>
      </c>
      <c r="H165" s="420">
        <v>2755791696.71</v>
      </c>
      <c r="I165" s="420">
        <v>0</v>
      </c>
      <c r="J165" s="420">
        <v>0</v>
      </c>
      <c r="K165" s="420">
        <v>0</v>
      </c>
      <c r="L165" s="420">
        <v>2755791696.71</v>
      </c>
    </row>
    <row r="167" spans="1:12">
      <c r="A167" s="428">
        <v>2</v>
      </c>
      <c r="B167" s="416" t="s">
        <v>525</v>
      </c>
      <c r="F167" s="424">
        <v>5183412853.79</v>
      </c>
      <c r="G167" s="424">
        <v>-3707869758.8000002</v>
      </c>
      <c r="H167" s="424">
        <v>1475543094.99</v>
      </c>
      <c r="I167" s="424">
        <v>0</v>
      </c>
      <c r="J167" s="424">
        <v>0</v>
      </c>
      <c r="K167" s="424">
        <v>0</v>
      </c>
      <c r="L167" s="424">
        <v>1475543094.99</v>
      </c>
    </row>
    <row r="168" spans="1:12">
      <c r="A168" s="419" t="s">
        <v>521</v>
      </c>
      <c r="B168" s="419" t="s">
        <v>488</v>
      </c>
      <c r="F168" s="420">
        <v>5183412853.79</v>
      </c>
      <c r="G168" s="420">
        <v>-3707869758.8000002</v>
      </c>
      <c r="H168" s="420">
        <v>1475543094.99</v>
      </c>
      <c r="I168" s="420">
        <v>0</v>
      </c>
      <c r="J168" s="420">
        <v>0</v>
      </c>
      <c r="K168" s="420">
        <v>0</v>
      </c>
      <c r="L168" s="420">
        <v>1475543094.99</v>
      </c>
    </row>
    <row r="170" spans="1:12">
      <c r="A170" s="428">
        <v>3</v>
      </c>
      <c r="B170" s="416" t="s">
        <v>527</v>
      </c>
      <c r="F170" s="424">
        <v>58000000</v>
      </c>
      <c r="G170" s="424">
        <v>-15283282.119999999</v>
      </c>
      <c r="H170" s="424">
        <v>42716717.880000003</v>
      </c>
      <c r="I170" s="424">
        <v>0</v>
      </c>
      <c r="J170" s="424">
        <v>0</v>
      </c>
      <c r="K170" s="424">
        <v>0</v>
      </c>
      <c r="L170" s="424">
        <v>42716717.880000003</v>
      </c>
    </row>
    <row r="171" spans="1:12">
      <c r="A171" s="419" t="s">
        <v>521</v>
      </c>
      <c r="B171" s="419" t="s">
        <v>527</v>
      </c>
      <c r="F171" s="420">
        <v>58000000</v>
      </c>
      <c r="G171" s="420">
        <v>-15283282.119999999</v>
      </c>
      <c r="H171" s="420">
        <v>42716717.880000003</v>
      </c>
      <c r="I171" s="420">
        <v>0</v>
      </c>
      <c r="J171" s="420">
        <v>0</v>
      </c>
      <c r="K171" s="420">
        <v>0</v>
      </c>
      <c r="L171" s="420">
        <v>42716717.880000003</v>
      </c>
    </row>
    <row r="173" spans="1:12">
      <c r="E173" s="413" t="s">
        <v>1026</v>
      </c>
      <c r="F173" s="424">
        <v>11889767289.59</v>
      </c>
      <c r="G173" s="424">
        <v>-7612715780.0100002</v>
      </c>
      <c r="H173" s="424">
        <v>4277051509.5799999</v>
      </c>
      <c r="I173" s="424">
        <v>0</v>
      </c>
      <c r="J173" s="424">
        <v>0</v>
      </c>
      <c r="K173" s="424">
        <v>0</v>
      </c>
      <c r="L173" s="424">
        <v>4277051509.5799999</v>
      </c>
    </row>
    <row r="175" spans="1:12">
      <c r="A175" s="431" t="s">
        <v>560</v>
      </c>
      <c r="B175" s="431" t="s">
        <v>561</v>
      </c>
    </row>
    <row r="177" spans="1:12">
      <c r="A177" s="428">
        <v>1</v>
      </c>
      <c r="B177" s="416" t="s">
        <v>520</v>
      </c>
      <c r="F177" s="424">
        <v>101359304.56999999</v>
      </c>
      <c r="G177" s="424">
        <v>461697332.77999997</v>
      </c>
      <c r="H177" s="424">
        <v>563056637.35000002</v>
      </c>
      <c r="I177" s="424">
        <v>560826065.77999997</v>
      </c>
      <c r="J177" s="424">
        <v>560826065.77999997</v>
      </c>
      <c r="K177" s="424">
        <v>560826065.77999997</v>
      </c>
      <c r="L177" s="424">
        <v>2230571.5699999998</v>
      </c>
    </row>
    <row r="178" spans="1:12">
      <c r="A178" s="419" t="s">
        <v>521</v>
      </c>
      <c r="B178" s="419" t="s">
        <v>522</v>
      </c>
      <c r="F178" s="420">
        <v>11241853.58</v>
      </c>
      <c r="G178" s="420">
        <v>424146010.43000001</v>
      </c>
      <c r="H178" s="420">
        <v>435387864.00999999</v>
      </c>
      <c r="I178" s="420">
        <v>435387864.00999999</v>
      </c>
      <c r="J178" s="420">
        <v>435387864.00999999</v>
      </c>
      <c r="K178" s="420">
        <v>435387864.00999999</v>
      </c>
      <c r="L178" s="420">
        <v>0</v>
      </c>
    </row>
    <row r="179" spans="1:12">
      <c r="A179" s="419" t="s">
        <v>523</v>
      </c>
      <c r="B179" s="419" t="s">
        <v>524</v>
      </c>
      <c r="F179" s="420">
        <v>90117450.989999995</v>
      </c>
      <c r="G179" s="420">
        <v>37551322.350000001</v>
      </c>
      <c r="H179" s="420">
        <v>127668773.34</v>
      </c>
      <c r="I179" s="420">
        <v>125438201.77</v>
      </c>
      <c r="J179" s="420">
        <v>125438201.77</v>
      </c>
      <c r="K179" s="420">
        <v>125438201.77</v>
      </c>
      <c r="L179" s="420">
        <v>2230571.5699999998</v>
      </c>
    </row>
    <row r="181" spans="1:12">
      <c r="A181" s="428">
        <v>3</v>
      </c>
      <c r="B181" s="416" t="s">
        <v>527</v>
      </c>
      <c r="F181" s="424">
        <v>1871005793.3</v>
      </c>
      <c r="G181" s="424">
        <v>537836093.62</v>
      </c>
      <c r="H181" s="424">
        <v>2408841886.9200001</v>
      </c>
      <c r="I181" s="424">
        <v>2404881079.7199998</v>
      </c>
      <c r="J181" s="424">
        <v>2404881079.7199998</v>
      </c>
      <c r="K181" s="424">
        <v>2404881079.7199998</v>
      </c>
      <c r="L181" s="424">
        <v>3960807.2</v>
      </c>
    </row>
    <row r="182" spans="1:12">
      <c r="A182" s="419" t="s">
        <v>521</v>
      </c>
      <c r="B182" s="419" t="s">
        <v>527</v>
      </c>
      <c r="F182" s="420">
        <v>1871005793.3</v>
      </c>
      <c r="G182" s="420">
        <v>537836093.62</v>
      </c>
      <c r="H182" s="420">
        <v>2408841886.9200001</v>
      </c>
      <c r="I182" s="420">
        <v>2404881079.7199998</v>
      </c>
      <c r="J182" s="420">
        <v>2404881079.7199998</v>
      </c>
      <c r="K182" s="420">
        <v>2404881079.7199998</v>
      </c>
      <c r="L182" s="420">
        <v>3960807.2</v>
      </c>
    </row>
    <row r="184" spans="1:12">
      <c r="E184" s="413" t="s">
        <v>1026</v>
      </c>
      <c r="F184" s="424">
        <v>1972365097.8699999</v>
      </c>
      <c r="G184" s="424">
        <v>999533426.39999998</v>
      </c>
      <c r="H184" s="424">
        <v>2971898524.27</v>
      </c>
      <c r="I184" s="424">
        <v>2965707145.5</v>
      </c>
      <c r="J184" s="424">
        <v>2965707145.5</v>
      </c>
      <c r="K184" s="424">
        <v>2965707145.5</v>
      </c>
      <c r="L184" s="424">
        <v>6191378.7699999996</v>
      </c>
    </row>
    <row r="186" spans="1:12">
      <c r="A186" s="431" t="s">
        <v>562</v>
      </c>
      <c r="B186" s="431" t="s">
        <v>563</v>
      </c>
    </row>
    <row r="188" spans="1:12">
      <c r="A188" s="428">
        <v>1</v>
      </c>
      <c r="B188" s="416" t="s">
        <v>520</v>
      </c>
      <c r="F188" s="424">
        <v>1216906331.1800001</v>
      </c>
      <c r="G188" s="424">
        <v>359803013.98000002</v>
      </c>
      <c r="H188" s="424">
        <v>1576709345.1600001</v>
      </c>
      <c r="I188" s="424">
        <v>1572009345.1600001</v>
      </c>
      <c r="J188" s="424">
        <v>1572009345.1600001</v>
      </c>
      <c r="K188" s="424">
        <v>1572003545.1600001</v>
      </c>
      <c r="L188" s="424">
        <v>4700000</v>
      </c>
    </row>
    <row r="189" spans="1:12">
      <c r="A189" s="419" t="s">
        <v>521</v>
      </c>
      <c r="B189" s="419" t="s">
        <v>522</v>
      </c>
      <c r="F189" s="420">
        <v>1216906331.1800001</v>
      </c>
      <c r="G189" s="420">
        <v>359803013.98000002</v>
      </c>
      <c r="H189" s="420">
        <v>1576709345.1600001</v>
      </c>
      <c r="I189" s="420">
        <v>1572009345.1600001</v>
      </c>
      <c r="J189" s="420">
        <v>1572009345.1600001</v>
      </c>
      <c r="K189" s="420">
        <v>1572003545.1600001</v>
      </c>
      <c r="L189" s="420">
        <v>4700000</v>
      </c>
    </row>
    <row r="191" spans="1:12">
      <c r="A191" s="428">
        <v>2</v>
      </c>
      <c r="B191" s="416" t="s">
        <v>525</v>
      </c>
      <c r="F191" s="424">
        <v>0</v>
      </c>
      <c r="G191" s="424">
        <v>10682976.23</v>
      </c>
      <c r="H191" s="424">
        <v>10682976.23</v>
      </c>
      <c r="I191" s="424">
        <v>10682976.23</v>
      </c>
      <c r="J191" s="424">
        <v>10682976.23</v>
      </c>
      <c r="K191" s="424">
        <v>10682976.23</v>
      </c>
      <c r="L191" s="424">
        <v>0</v>
      </c>
    </row>
    <row r="192" spans="1:12">
      <c r="A192" s="419" t="s">
        <v>521</v>
      </c>
      <c r="B192" s="419" t="s">
        <v>488</v>
      </c>
      <c r="F192" s="420">
        <v>0</v>
      </c>
      <c r="G192" s="420">
        <v>10682976.23</v>
      </c>
      <c r="H192" s="420">
        <v>10682976.23</v>
      </c>
      <c r="I192" s="420">
        <v>10682976.23</v>
      </c>
      <c r="J192" s="420">
        <v>10682976.23</v>
      </c>
      <c r="K192" s="420">
        <v>10682976.23</v>
      </c>
      <c r="L192" s="420">
        <v>0</v>
      </c>
    </row>
    <row r="194" spans="1:12">
      <c r="A194" s="428">
        <v>4</v>
      </c>
      <c r="B194" s="416" t="s">
        <v>474</v>
      </c>
      <c r="F194" s="424">
        <v>65654636.93</v>
      </c>
      <c r="G194" s="424">
        <v>1219127.82</v>
      </c>
      <c r="H194" s="424">
        <v>66873764.75</v>
      </c>
      <c r="I194" s="424">
        <v>66873764.75</v>
      </c>
      <c r="J194" s="424">
        <v>66873764.75</v>
      </c>
      <c r="K194" s="424">
        <v>66873764.75</v>
      </c>
      <c r="L194" s="424">
        <v>0</v>
      </c>
    </row>
    <row r="195" spans="1:12">
      <c r="A195" s="419" t="s">
        <v>521</v>
      </c>
      <c r="B195" s="419" t="s">
        <v>474</v>
      </c>
      <c r="F195" s="420">
        <v>65654636.93</v>
      </c>
      <c r="G195" s="420">
        <v>1219127.82</v>
      </c>
      <c r="H195" s="420">
        <v>66873764.75</v>
      </c>
      <c r="I195" s="420">
        <v>66873764.75</v>
      </c>
      <c r="J195" s="420">
        <v>66873764.75</v>
      </c>
      <c r="K195" s="420">
        <v>66873764.75</v>
      </c>
      <c r="L195" s="420">
        <v>0</v>
      </c>
    </row>
    <row r="197" spans="1:12">
      <c r="E197" s="413" t="s">
        <v>1026</v>
      </c>
      <c r="F197" s="424">
        <v>1282560968.1099999</v>
      </c>
      <c r="G197" s="424">
        <v>371705118.02999997</v>
      </c>
      <c r="H197" s="424">
        <v>1654266086.1400001</v>
      </c>
      <c r="I197" s="424">
        <v>1649566086.1400001</v>
      </c>
      <c r="J197" s="424">
        <v>1649566086.1400001</v>
      </c>
      <c r="K197" s="424">
        <v>1649560286.1400001</v>
      </c>
      <c r="L197" s="424">
        <v>4700000</v>
      </c>
    </row>
    <row r="199" spans="1:12">
      <c r="A199" s="431" t="s">
        <v>564</v>
      </c>
      <c r="B199" s="431" t="s">
        <v>565</v>
      </c>
    </row>
    <row r="201" spans="1:12">
      <c r="A201" s="428">
        <v>1</v>
      </c>
      <c r="B201" s="416" t="s">
        <v>520</v>
      </c>
      <c r="F201" s="424">
        <v>568940589.20000005</v>
      </c>
      <c r="G201" s="424">
        <v>-126888485.15000001</v>
      </c>
      <c r="H201" s="424">
        <v>442052104.05000001</v>
      </c>
      <c r="I201" s="424">
        <v>442052104.05000001</v>
      </c>
      <c r="J201" s="424">
        <v>442052104.05000001</v>
      </c>
      <c r="K201" s="424">
        <v>442052104.05000001</v>
      </c>
      <c r="L201" s="424">
        <v>0</v>
      </c>
    </row>
    <row r="202" spans="1:12">
      <c r="A202" s="419" t="s">
        <v>521</v>
      </c>
      <c r="B202" s="419" t="s">
        <v>522</v>
      </c>
      <c r="F202" s="420">
        <v>568940589.20000005</v>
      </c>
      <c r="G202" s="420">
        <v>-126888485.15000001</v>
      </c>
      <c r="H202" s="420">
        <v>442052104.05000001</v>
      </c>
      <c r="I202" s="420">
        <v>442052104.05000001</v>
      </c>
      <c r="J202" s="420">
        <v>442052104.05000001</v>
      </c>
      <c r="K202" s="420">
        <v>442052104.05000001</v>
      </c>
      <c r="L202" s="420">
        <v>0</v>
      </c>
    </row>
    <row r="204" spans="1:12">
      <c r="A204" s="428">
        <v>4</v>
      </c>
      <c r="B204" s="416" t="s">
        <v>474</v>
      </c>
      <c r="F204" s="424">
        <v>129949952.63</v>
      </c>
      <c r="G204" s="424">
        <v>-26069.67</v>
      </c>
      <c r="H204" s="424">
        <v>129923882.95999999</v>
      </c>
      <c r="I204" s="424">
        <v>129923882.95999999</v>
      </c>
      <c r="J204" s="424">
        <v>129923882.95999999</v>
      </c>
      <c r="K204" s="424">
        <v>129923882.95999999</v>
      </c>
      <c r="L204" s="424">
        <v>0</v>
      </c>
    </row>
    <row r="205" spans="1:12">
      <c r="A205" s="419" t="s">
        <v>521</v>
      </c>
      <c r="B205" s="419" t="s">
        <v>474</v>
      </c>
      <c r="F205" s="420">
        <v>129949952.63</v>
      </c>
      <c r="G205" s="420">
        <v>-26069.67</v>
      </c>
      <c r="H205" s="420">
        <v>129923882.95999999</v>
      </c>
      <c r="I205" s="420">
        <v>129923882.95999999</v>
      </c>
      <c r="J205" s="420">
        <v>129923882.95999999</v>
      </c>
      <c r="K205" s="420">
        <v>129923882.95999999</v>
      </c>
      <c r="L205" s="420">
        <v>0</v>
      </c>
    </row>
    <row r="207" spans="1:12">
      <c r="E207" s="413" t="s">
        <v>1026</v>
      </c>
      <c r="F207" s="424">
        <v>698890541.83000004</v>
      </c>
      <c r="G207" s="424">
        <v>-126914554.81999999</v>
      </c>
      <c r="H207" s="424">
        <v>571975987.00999999</v>
      </c>
      <c r="I207" s="424">
        <v>571975987.00999999</v>
      </c>
      <c r="J207" s="424">
        <v>571975987.00999999</v>
      </c>
      <c r="K207" s="424">
        <v>571975987.00999999</v>
      </c>
      <c r="L207" s="424">
        <v>0</v>
      </c>
    </row>
    <row r="209" spans="1:12">
      <c r="A209" s="431" t="s">
        <v>566</v>
      </c>
      <c r="B209" s="431" t="s">
        <v>567</v>
      </c>
    </row>
    <row r="211" spans="1:12">
      <c r="A211" s="428">
        <v>1</v>
      </c>
      <c r="B211" s="416" t="s">
        <v>520</v>
      </c>
      <c r="F211" s="424">
        <v>142232968.24000001</v>
      </c>
      <c r="G211" s="424">
        <v>55049595.390000001</v>
      </c>
      <c r="H211" s="424">
        <v>197282563.63</v>
      </c>
      <c r="I211" s="424">
        <v>197040515.72999999</v>
      </c>
      <c r="J211" s="424">
        <v>197040515.72999999</v>
      </c>
      <c r="K211" s="424">
        <v>196985867.72999999</v>
      </c>
      <c r="L211" s="424">
        <v>242047.89999999985</v>
      </c>
    </row>
    <row r="212" spans="1:12">
      <c r="A212" s="419" t="s">
        <v>521</v>
      </c>
      <c r="B212" s="419" t="s">
        <v>522</v>
      </c>
      <c r="F212" s="420">
        <v>142232968.24000001</v>
      </c>
      <c r="G212" s="420">
        <v>55049595.390000001</v>
      </c>
      <c r="H212" s="420">
        <v>197282563.63</v>
      </c>
      <c r="I212" s="420">
        <v>197040515.72999999</v>
      </c>
      <c r="J212" s="420">
        <v>197040515.72999999</v>
      </c>
      <c r="K212" s="420">
        <v>196985867.72999999</v>
      </c>
      <c r="L212" s="420">
        <v>242047.89999999985</v>
      </c>
    </row>
    <row r="214" spans="1:12">
      <c r="A214" s="428">
        <v>2</v>
      </c>
      <c r="B214" s="416" t="s">
        <v>525</v>
      </c>
      <c r="F214" s="424">
        <v>0</v>
      </c>
      <c r="G214" s="424">
        <v>6187327.6699999999</v>
      </c>
      <c r="H214" s="424">
        <v>6187327.6699999999</v>
      </c>
      <c r="I214" s="424">
        <v>6187327.6699999999</v>
      </c>
      <c r="J214" s="424">
        <v>6187327.6699999999</v>
      </c>
      <c r="K214" s="424">
        <v>6187327.6699999999</v>
      </c>
      <c r="L214" s="424">
        <v>0</v>
      </c>
    </row>
    <row r="215" spans="1:12">
      <c r="A215" s="419" t="s">
        <v>521</v>
      </c>
      <c r="B215" s="419" t="s">
        <v>488</v>
      </c>
      <c r="F215" s="420">
        <v>0</v>
      </c>
      <c r="G215" s="420">
        <v>6187327.6699999999</v>
      </c>
      <c r="H215" s="420">
        <v>6187327.6699999999</v>
      </c>
      <c r="I215" s="420">
        <v>6187327.6699999999</v>
      </c>
      <c r="J215" s="420">
        <v>6187327.6699999999</v>
      </c>
      <c r="K215" s="420">
        <v>6187327.6699999999</v>
      </c>
      <c r="L215" s="420">
        <v>0</v>
      </c>
    </row>
    <row r="217" spans="1:12">
      <c r="A217" s="428">
        <v>4</v>
      </c>
      <c r="B217" s="416" t="s">
        <v>474</v>
      </c>
      <c r="F217" s="424">
        <v>10293433.779999999</v>
      </c>
      <c r="G217" s="424">
        <v>455243.57</v>
      </c>
      <c r="H217" s="424">
        <v>10748677.35</v>
      </c>
      <c r="I217" s="424">
        <v>10748677.35</v>
      </c>
      <c r="J217" s="424">
        <v>10748677.35</v>
      </c>
      <c r="K217" s="424">
        <v>10748677.35</v>
      </c>
      <c r="L217" s="424">
        <v>0</v>
      </c>
    </row>
    <row r="218" spans="1:12">
      <c r="A218" s="419" t="s">
        <v>521</v>
      </c>
      <c r="B218" s="419" t="s">
        <v>474</v>
      </c>
      <c r="F218" s="420">
        <v>10293433.779999999</v>
      </c>
      <c r="G218" s="420">
        <v>455243.57</v>
      </c>
      <c r="H218" s="420">
        <v>10748677.35</v>
      </c>
      <c r="I218" s="420">
        <v>10748677.35</v>
      </c>
      <c r="J218" s="420">
        <v>10748677.35</v>
      </c>
      <c r="K218" s="420">
        <v>10748677.35</v>
      </c>
      <c r="L218" s="420">
        <v>0</v>
      </c>
    </row>
    <row r="220" spans="1:12">
      <c r="E220" s="413" t="s">
        <v>1026</v>
      </c>
      <c r="F220" s="424">
        <v>152526402.02000001</v>
      </c>
      <c r="G220" s="424">
        <v>61692166.630000003</v>
      </c>
      <c r="H220" s="424">
        <v>214218568.65000001</v>
      </c>
      <c r="I220" s="424">
        <v>213976520.75</v>
      </c>
      <c r="J220" s="424">
        <v>213976520.75</v>
      </c>
      <c r="K220" s="424">
        <v>213921872.75</v>
      </c>
      <c r="L220" s="424">
        <v>242047.89999999985</v>
      </c>
    </row>
    <row r="222" spans="1:12">
      <c r="A222" s="431" t="s">
        <v>568</v>
      </c>
      <c r="B222" s="431" t="s">
        <v>569</v>
      </c>
    </row>
    <row r="224" spans="1:12">
      <c r="A224" s="428">
        <v>1</v>
      </c>
      <c r="B224" s="416" t="s">
        <v>520</v>
      </c>
      <c r="F224" s="424">
        <v>0</v>
      </c>
      <c r="G224" s="424">
        <v>39784711.75</v>
      </c>
      <c r="H224" s="424">
        <v>39784711.75</v>
      </c>
      <c r="I224" s="424">
        <v>39784711.75</v>
      </c>
      <c r="J224" s="424">
        <v>39784711.75</v>
      </c>
      <c r="K224" s="424">
        <v>39273470.049999997</v>
      </c>
      <c r="L224" s="424">
        <v>0</v>
      </c>
    </row>
    <row r="225" spans="1:12">
      <c r="A225" s="419" t="s">
        <v>521</v>
      </c>
      <c r="B225" s="419" t="s">
        <v>522</v>
      </c>
      <c r="F225" s="420">
        <v>0</v>
      </c>
      <c r="G225" s="420">
        <v>39784711.75</v>
      </c>
      <c r="H225" s="420">
        <v>39784711.75</v>
      </c>
      <c r="I225" s="420">
        <v>39784711.75</v>
      </c>
      <c r="J225" s="420">
        <v>39784711.75</v>
      </c>
      <c r="K225" s="420">
        <v>39273470.049999997</v>
      </c>
      <c r="L225" s="420">
        <v>0</v>
      </c>
    </row>
    <row r="226" spans="1:12">
      <c r="A226" s="419" t="s">
        <v>523</v>
      </c>
      <c r="B226" s="419" t="s">
        <v>524</v>
      </c>
      <c r="F226" s="420">
        <v>0</v>
      </c>
      <c r="G226" s="420">
        <v>0</v>
      </c>
      <c r="H226" s="420">
        <v>0</v>
      </c>
      <c r="I226" s="420">
        <v>0</v>
      </c>
      <c r="J226" s="420">
        <v>0</v>
      </c>
      <c r="K226" s="420">
        <v>0</v>
      </c>
      <c r="L226" s="420">
        <v>0</v>
      </c>
    </row>
    <row r="228" spans="1:12">
      <c r="A228" s="428">
        <v>2</v>
      </c>
      <c r="B228" s="416" t="s">
        <v>525</v>
      </c>
      <c r="F228" s="424">
        <v>0</v>
      </c>
      <c r="G228" s="424">
        <v>0</v>
      </c>
      <c r="H228" s="424">
        <v>0</v>
      </c>
      <c r="I228" s="424">
        <v>0</v>
      </c>
      <c r="J228" s="424">
        <v>0</v>
      </c>
      <c r="K228" s="424">
        <v>0</v>
      </c>
      <c r="L228" s="424">
        <v>0</v>
      </c>
    </row>
    <row r="229" spans="1:12">
      <c r="A229" s="419" t="s">
        <v>521</v>
      </c>
      <c r="B229" s="419" t="s">
        <v>488</v>
      </c>
      <c r="F229" s="420">
        <v>0</v>
      </c>
      <c r="G229" s="420">
        <v>0</v>
      </c>
      <c r="H229" s="420">
        <v>0</v>
      </c>
      <c r="I229" s="420">
        <v>0</v>
      </c>
      <c r="J229" s="420">
        <v>0</v>
      </c>
      <c r="K229" s="420">
        <v>0</v>
      </c>
      <c r="L229" s="420">
        <v>0</v>
      </c>
    </row>
    <row r="231" spans="1:12">
      <c r="A231" s="428">
        <v>4</v>
      </c>
      <c r="B231" s="416" t="s">
        <v>474</v>
      </c>
      <c r="F231" s="424">
        <v>0</v>
      </c>
      <c r="G231" s="424">
        <v>1606422.35</v>
      </c>
      <c r="H231" s="424">
        <v>1606422.35</v>
      </c>
      <c r="I231" s="424">
        <v>1606422.35</v>
      </c>
      <c r="J231" s="424">
        <v>1606422.35</v>
      </c>
      <c r="K231" s="424">
        <v>1606422.35</v>
      </c>
      <c r="L231" s="424">
        <v>0</v>
      </c>
    </row>
    <row r="232" spans="1:12">
      <c r="A232" s="419" t="s">
        <v>521</v>
      </c>
      <c r="B232" s="419" t="s">
        <v>474</v>
      </c>
      <c r="F232" s="420">
        <v>0</v>
      </c>
      <c r="G232" s="420">
        <v>1606422.35</v>
      </c>
      <c r="H232" s="420">
        <v>1606422.35</v>
      </c>
      <c r="I232" s="420">
        <v>1606422.35</v>
      </c>
      <c r="J232" s="420">
        <v>1606422.35</v>
      </c>
      <c r="K232" s="420">
        <v>1606422.35</v>
      </c>
      <c r="L232" s="420">
        <v>0</v>
      </c>
    </row>
    <row r="234" spans="1:12">
      <c r="E234" s="413" t="s">
        <v>1026</v>
      </c>
      <c r="F234" s="424">
        <v>0</v>
      </c>
      <c r="G234" s="424">
        <v>41391134.100000001</v>
      </c>
      <c r="H234" s="424">
        <v>41391134.100000001</v>
      </c>
      <c r="I234" s="424">
        <v>41391134.100000001</v>
      </c>
      <c r="J234" s="424">
        <v>41391134.100000001</v>
      </c>
      <c r="K234" s="424">
        <v>40879892.399999999</v>
      </c>
      <c r="L234" s="424">
        <v>0</v>
      </c>
    </row>
    <row r="236" spans="1:12">
      <c r="A236" s="431" t="s">
        <v>570</v>
      </c>
      <c r="B236" s="431" t="s">
        <v>571</v>
      </c>
    </row>
    <row r="238" spans="1:12">
      <c r="A238" s="428">
        <v>1</v>
      </c>
      <c r="B238" s="416" t="s">
        <v>520</v>
      </c>
      <c r="F238" s="424">
        <v>450804866.75</v>
      </c>
      <c r="G238" s="424">
        <v>73381236.689999998</v>
      </c>
      <c r="H238" s="424">
        <v>524186103.44</v>
      </c>
      <c r="I238" s="424">
        <v>524177385.45999998</v>
      </c>
      <c r="J238" s="424">
        <v>524177385.45999998</v>
      </c>
      <c r="K238" s="424">
        <v>521792634.74000001</v>
      </c>
      <c r="L238" s="424">
        <v>8717.9800000000014</v>
      </c>
    </row>
    <row r="239" spans="1:12">
      <c r="A239" s="419" t="s">
        <v>521</v>
      </c>
      <c r="B239" s="419" t="s">
        <v>522</v>
      </c>
      <c r="F239" s="420">
        <v>450804866.75</v>
      </c>
      <c r="G239" s="420">
        <v>73381236.689999998</v>
      </c>
      <c r="H239" s="420">
        <v>524186103.44</v>
      </c>
      <c r="I239" s="420">
        <v>524177385.45999998</v>
      </c>
      <c r="J239" s="420">
        <v>524177385.45999998</v>
      </c>
      <c r="K239" s="420">
        <v>521792634.74000001</v>
      </c>
      <c r="L239" s="420">
        <v>8717.9800000000014</v>
      </c>
    </row>
    <row r="240" spans="1:12">
      <c r="A240" s="419" t="s">
        <v>523</v>
      </c>
      <c r="B240" s="419" t="s">
        <v>524</v>
      </c>
      <c r="F240" s="420">
        <v>0</v>
      </c>
      <c r="G240" s="420">
        <v>0</v>
      </c>
      <c r="H240" s="420">
        <v>0</v>
      </c>
      <c r="I240" s="420">
        <v>0</v>
      </c>
      <c r="J240" s="420">
        <v>0</v>
      </c>
      <c r="K240" s="420">
        <v>0</v>
      </c>
      <c r="L240" s="420">
        <v>0</v>
      </c>
    </row>
    <row r="242" spans="1:12">
      <c r="A242" s="428">
        <v>2</v>
      </c>
      <c r="B242" s="416" t="s">
        <v>525</v>
      </c>
      <c r="F242" s="424">
        <v>0</v>
      </c>
      <c r="G242" s="424">
        <v>2701231.33</v>
      </c>
      <c r="H242" s="424">
        <v>2701231.33</v>
      </c>
      <c r="I242" s="424">
        <v>2692037.21</v>
      </c>
      <c r="J242" s="424">
        <v>2692037.21</v>
      </c>
      <c r="K242" s="424">
        <v>1022618.69</v>
      </c>
      <c r="L242" s="424">
        <v>9194.1200000000008</v>
      </c>
    </row>
    <row r="243" spans="1:12">
      <c r="A243" s="419" t="s">
        <v>521</v>
      </c>
      <c r="B243" s="419" t="s">
        <v>488</v>
      </c>
      <c r="F243" s="420">
        <v>0</v>
      </c>
      <c r="G243" s="420">
        <v>2701231.33</v>
      </c>
      <c r="H243" s="420">
        <v>2701231.33</v>
      </c>
      <c r="I243" s="420">
        <v>2692037.21</v>
      </c>
      <c r="J243" s="420">
        <v>2692037.21</v>
      </c>
      <c r="K243" s="420">
        <v>1022618.69</v>
      </c>
      <c r="L243" s="420">
        <v>9194.1200000000008</v>
      </c>
    </row>
    <row r="245" spans="1:12">
      <c r="A245" s="428">
        <v>4</v>
      </c>
      <c r="B245" s="416" t="s">
        <v>474</v>
      </c>
      <c r="F245" s="424">
        <v>35804408.770000003</v>
      </c>
      <c r="G245" s="424">
        <v>4654852.93</v>
      </c>
      <c r="H245" s="424">
        <v>40459261.700000003</v>
      </c>
      <c r="I245" s="424">
        <v>40459261.700000003</v>
      </c>
      <c r="J245" s="424">
        <v>40459261.700000003</v>
      </c>
      <c r="K245" s="424">
        <v>40459261.700000003</v>
      </c>
      <c r="L245" s="424">
        <v>0</v>
      </c>
    </row>
    <row r="246" spans="1:12">
      <c r="A246" s="419" t="s">
        <v>521</v>
      </c>
      <c r="B246" s="419" t="s">
        <v>474</v>
      </c>
      <c r="F246" s="420">
        <v>35804408.770000003</v>
      </c>
      <c r="G246" s="420">
        <v>4654852.93</v>
      </c>
      <c r="H246" s="420">
        <v>40459261.700000003</v>
      </c>
      <c r="I246" s="420">
        <v>40459261.700000003</v>
      </c>
      <c r="J246" s="420">
        <v>40459261.700000003</v>
      </c>
      <c r="K246" s="420">
        <v>40459261.700000003</v>
      </c>
      <c r="L246" s="420">
        <v>0</v>
      </c>
    </row>
    <row r="248" spans="1:12">
      <c r="E248" s="413" t="s">
        <v>1026</v>
      </c>
      <c r="F248" s="424">
        <v>486609275.51999998</v>
      </c>
      <c r="G248" s="424">
        <v>80737320.950000003</v>
      </c>
      <c r="H248" s="424">
        <v>567346596.47000003</v>
      </c>
      <c r="I248" s="424">
        <v>567328684.37</v>
      </c>
      <c r="J248" s="424">
        <v>567328684.37</v>
      </c>
      <c r="K248" s="424">
        <v>563274515.13</v>
      </c>
      <c r="L248" s="424">
        <v>17912.099999999999</v>
      </c>
    </row>
    <row r="250" spans="1:12">
      <c r="A250" s="431" t="s">
        <v>572</v>
      </c>
      <c r="B250" s="431" t="s">
        <v>573</v>
      </c>
    </row>
    <row r="252" spans="1:12">
      <c r="A252" s="428">
        <v>1</v>
      </c>
      <c r="B252" s="416" t="s">
        <v>520</v>
      </c>
      <c r="F252" s="424">
        <v>41201195.100000001</v>
      </c>
      <c r="G252" s="424">
        <v>55538674.369999997</v>
      </c>
      <c r="H252" s="424">
        <v>96739869.469999999</v>
      </c>
      <c r="I252" s="424">
        <v>96689874.469999999</v>
      </c>
      <c r="J252" s="424">
        <v>96689874.469999999</v>
      </c>
      <c r="K252" s="424">
        <v>96689874.469999999</v>
      </c>
      <c r="L252" s="424">
        <v>49995</v>
      </c>
    </row>
    <row r="253" spans="1:12">
      <c r="A253" s="419" t="s">
        <v>521</v>
      </c>
      <c r="B253" s="419" t="s">
        <v>522</v>
      </c>
      <c r="F253" s="420">
        <v>41201195.100000001</v>
      </c>
      <c r="G253" s="420">
        <v>55538674.369999997</v>
      </c>
      <c r="H253" s="420">
        <v>96739869.469999999</v>
      </c>
      <c r="I253" s="420">
        <v>96689874.469999999</v>
      </c>
      <c r="J253" s="420">
        <v>96689874.469999999</v>
      </c>
      <c r="K253" s="420">
        <v>96689874.469999999</v>
      </c>
      <c r="L253" s="420">
        <v>49995</v>
      </c>
    </row>
    <row r="255" spans="1:12">
      <c r="A255" s="428">
        <v>2</v>
      </c>
      <c r="B255" s="416" t="s">
        <v>525</v>
      </c>
      <c r="F255" s="424">
        <v>0</v>
      </c>
      <c r="G255" s="424">
        <v>151889.20000000001</v>
      </c>
      <c r="H255" s="424">
        <v>151889.20000000001</v>
      </c>
      <c r="I255" s="424">
        <v>151889.20000000001</v>
      </c>
      <c r="J255" s="424">
        <v>151889.20000000001</v>
      </c>
      <c r="K255" s="424">
        <v>151889.20000000001</v>
      </c>
      <c r="L255" s="424">
        <v>0</v>
      </c>
    </row>
    <row r="256" spans="1:12">
      <c r="A256" s="419" t="s">
        <v>521</v>
      </c>
      <c r="B256" s="419" t="s">
        <v>488</v>
      </c>
      <c r="F256" s="420">
        <v>0</v>
      </c>
      <c r="G256" s="420">
        <v>151889.20000000001</v>
      </c>
      <c r="H256" s="420">
        <v>151889.20000000001</v>
      </c>
      <c r="I256" s="420">
        <v>151889.20000000001</v>
      </c>
      <c r="J256" s="420">
        <v>151889.20000000001</v>
      </c>
      <c r="K256" s="420">
        <v>151889.20000000001</v>
      </c>
      <c r="L256" s="420">
        <v>0</v>
      </c>
    </row>
    <row r="258" spans="1:12">
      <c r="A258" s="428">
        <v>4</v>
      </c>
      <c r="B258" s="416" t="s">
        <v>474</v>
      </c>
      <c r="F258" s="424">
        <v>2135298</v>
      </c>
      <c r="G258" s="424">
        <v>301251.95</v>
      </c>
      <c r="H258" s="424">
        <v>2436549.9500000002</v>
      </c>
      <c r="I258" s="424">
        <v>2436549.9500000002</v>
      </c>
      <c r="J258" s="424">
        <v>2436549.9500000002</v>
      </c>
      <c r="K258" s="424">
        <v>2436549.9500000002</v>
      </c>
      <c r="L258" s="424">
        <v>0</v>
      </c>
    </row>
    <row r="259" spans="1:12">
      <c r="A259" s="419" t="s">
        <v>521</v>
      </c>
      <c r="B259" s="419" t="s">
        <v>474</v>
      </c>
      <c r="F259" s="420">
        <v>2135298</v>
      </c>
      <c r="G259" s="420">
        <v>301251.95</v>
      </c>
      <c r="H259" s="420">
        <v>2436549.9500000002</v>
      </c>
      <c r="I259" s="420">
        <v>2436549.9500000002</v>
      </c>
      <c r="J259" s="420">
        <v>2436549.9500000002</v>
      </c>
      <c r="K259" s="420">
        <v>2436549.9500000002</v>
      </c>
      <c r="L259" s="420">
        <v>0</v>
      </c>
    </row>
    <row r="261" spans="1:12">
      <c r="E261" s="413" t="s">
        <v>1026</v>
      </c>
      <c r="F261" s="424">
        <v>43336493.100000001</v>
      </c>
      <c r="G261" s="424">
        <v>55991815.520000003</v>
      </c>
      <c r="H261" s="424">
        <v>99328308.620000005</v>
      </c>
      <c r="I261" s="424">
        <v>99278313.620000005</v>
      </c>
      <c r="J261" s="424">
        <v>99278313.620000005</v>
      </c>
      <c r="K261" s="424">
        <v>99278313.620000005</v>
      </c>
      <c r="L261" s="424">
        <v>49995</v>
      </c>
    </row>
    <row r="263" spans="1:12">
      <c r="A263" s="431" t="s">
        <v>574</v>
      </c>
      <c r="B263" s="431" t="s">
        <v>575</v>
      </c>
    </row>
    <row r="265" spans="1:12">
      <c r="A265" s="428">
        <v>1</v>
      </c>
      <c r="B265" s="416" t="s">
        <v>520</v>
      </c>
      <c r="F265" s="424">
        <v>271911189.51999998</v>
      </c>
      <c r="G265" s="424">
        <v>1847974.18</v>
      </c>
      <c r="H265" s="424">
        <v>273759163.69999999</v>
      </c>
      <c r="I265" s="424">
        <v>273759163.68000001</v>
      </c>
      <c r="J265" s="424">
        <v>273759163.68000001</v>
      </c>
      <c r="K265" s="424">
        <v>273753660.18000001</v>
      </c>
      <c r="L265" s="424">
        <v>0.02</v>
      </c>
    </row>
    <row r="266" spans="1:12">
      <c r="A266" s="419" t="s">
        <v>521</v>
      </c>
      <c r="B266" s="419" t="s">
        <v>522</v>
      </c>
      <c r="F266" s="420">
        <v>271911189.51999998</v>
      </c>
      <c r="G266" s="420">
        <v>1847974.18</v>
      </c>
      <c r="H266" s="420">
        <v>273759163.69999999</v>
      </c>
      <c r="I266" s="420">
        <v>273759163.68000001</v>
      </c>
      <c r="J266" s="420">
        <v>273759163.68000001</v>
      </c>
      <c r="K266" s="420">
        <v>273753660.18000001</v>
      </c>
      <c r="L266" s="420">
        <v>0.02</v>
      </c>
    </row>
    <row r="268" spans="1:12">
      <c r="A268" s="428">
        <v>2</v>
      </c>
      <c r="B268" s="416" t="s">
        <v>525</v>
      </c>
      <c r="F268" s="424">
        <v>75400</v>
      </c>
      <c r="G268" s="424">
        <v>6607099.4900000002</v>
      </c>
      <c r="H268" s="424">
        <v>6682499.4900000002</v>
      </c>
      <c r="I268" s="424">
        <v>6682499.4900000002</v>
      </c>
      <c r="J268" s="424">
        <v>6682499.4900000002</v>
      </c>
      <c r="K268" s="424">
        <v>6682499.4900000002</v>
      </c>
      <c r="L268" s="424">
        <v>0</v>
      </c>
    </row>
    <row r="269" spans="1:12">
      <c r="A269" s="419" t="s">
        <v>521</v>
      </c>
      <c r="B269" s="419" t="s">
        <v>488</v>
      </c>
      <c r="F269" s="420">
        <v>75400</v>
      </c>
      <c r="G269" s="420">
        <v>6607099.4900000002</v>
      </c>
      <c r="H269" s="420">
        <v>6682499.4900000002</v>
      </c>
      <c r="I269" s="420">
        <v>6682499.4900000002</v>
      </c>
      <c r="J269" s="420">
        <v>6682499.4900000002</v>
      </c>
      <c r="K269" s="420">
        <v>6682499.4900000002</v>
      </c>
      <c r="L269" s="420">
        <v>0</v>
      </c>
    </row>
    <row r="271" spans="1:12">
      <c r="A271" s="428">
        <v>4</v>
      </c>
      <c r="B271" s="416" t="s">
        <v>474</v>
      </c>
      <c r="F271" s="424">
        <v>3467028</v>
      </c>
      <c r="G271" s="424">
        <v>226966.7</v>
      </c>
      <c r="H271" s="424">
        <v>3693994.7</v>
      </c>
      <c r="I271" s="424">
        <v>3693994.7</v>
      </c>
      <c r="J271" s="424">
        <v>3693994.7</v>
      </c>
      <c r="K271" s="424">
        <v>3693994.7</v>
      </c>
      <c r="L271" s="424">
        <v>0</v>
      </c>
    </row>
    <row r="272" spans="1:12">
      <c r="A272" s="419" t="s">
        <v>521</v>
      </c>
      <c r="B272" s="419" t="s">
        <v>474</v>
      </c>
      <c r="F272" s="420">
        <v>3467028</v>
      </c>
      <c r="G272" s="420">
        <v>226966.7</v>
      </c>
      <c r="H272" s="420">
        <v>3693994.7</v>
      </c>
      <c r="I272" s="420">
        <v>3693994.7</v>
      </c>
      <c r="J272" s="420">
        <v>3693994.7</v>
      </c>
      <c r="K272" s="420">
        <v>3693994.7</v>
      </c>
      <c r="L272" s="420">
        <v>0</v>
      </c>
    </row>
    <row r="274" spans="1:12">
      <c r="E274" s="413" t="s">
        <v>1026</v>
      </c>
      <c r="F274" s="424">
        <v>275453617.51999998</v>
      </c>
      <c r="G274" s="424">
        <v>8682040.3699999992</v>
      </c>
      <c r="H274" s="424">
        <v>284135657.88999999</v>
      </c>
      <c r="I274" s="424">
        <v>284135657.87</v>
      </c>
      <c r="J274" s="424">
        <v>284135657.87</v>
      </c>
      <c r="K274" s="424">
        <v>284130154.37</v>
      </c>
      <c r="L274" s="424">
        <v>0.02</v>
      </c>
    </row>
    <row r="276" spans="1:12">
      <c r="A276" s="431" t="s">
        <v>576</v>
      </c>
      <c r="B276" s="431" t="s">
        <v>577</v>
      </c>
    </row>
    <row r="278" spans="1:12">
      <c r="A278" s="428">
        <v>1</v>
      </c>
      <c r="B278" s="416" t="s">
        <v>520</v>
      </c>
      <c r="F278" s="424">
        <v>7650546.7699999996</v>
      </c>
      <c r="G278" s="424">
        <v>4847578.1100000003</v>
      </c>
      <c r="H278" s="424">
        <v>12498124.880000001</v>
      </c>
      <c r="I278" s="424">
        <v>12498124.880000001</v>
      </c>
      <c r="J278" s="424">
        <v>12498124.880000001</v>
      </c>
      <c r="K278" s="424">
        <v>12495450.279999999</v>
      </c>
      <c r="L278" s="424">
        <v>0</v>
      </c>
    </row>
    <row r="279" spans="1:12">
      <c r="A279" s="419" t="s">
        <v>521</v>
      </c>
      <c r="B279" s="419" t="s">
        <v>522</v>
      </c>
      <c r="F279" s="420">
        <v>7650546.7699999996</v>
      </c>
      <c r="G279" s="420">
        <v>426022.92</v>
      </c>
      <c r="H279" s="420">
        <v>8076569.6900000004</v>
      </c>
      <c r="I279" s="420">
        <v>8076569.6900000004</v>
      </c>
      <c r="J279" s="420">
        <v>8076569.6900000004</v>
      </c>
      <c r="K279" s="420">
        <v>8073895.0899999999</v>
      </c>
      <c r="L279" s="420">
        <v>0</v>
      </c>
    </row>
    <row r="280" spans="1:12">
      <c r="A280" s="419" t="s">
        <v>523</v>
      </c>
      <c r="B280" s="419" t="s">
        <v>524</v>
      </c>
      <c r="F280" s="420">
        <v>0</v>
      </c>
      <c r="G280" s="420">
        <v>4421555.1900000004</v>
      </c>
      <c r="H280" s="420">
        <v>4421555.1900000004</v>
      </c>
      <c r="I280" s="420">
        <v>4421555.1900000004</v>
      </c>
      <c r="J280" s="420">
        <v>4421555.1900000004</v>
      </c>
      <c r="K280" s="420">
        <v>4421555.1900000004</v>
      </c>
      <c r="L280" s="420">
        <v>0</v>
      </c>
    </row>
    <row r="282" spans="1:12">
      <c r="A282" s="428">
        <v>2</v>
      </c>
      <c r="B282" s="416" t="s">
        <v>525</v>
      </c>
      <c r="F282" s="424">
        <v>0</v>
      </c>
      <c r="G282" s="424">
        <v>28418</v>
      </c>
      <c r="H282" s="424">
        <v>28418</v>
      </c>
      <c r="I282" s="424">
        <v>28418</v>
      </c>
      <c r="J282" s="424">
        <v>28418</v>
      </c>
      <c r="K282" s="424">
        <v>28418</v>
      </c>
      <c r="L282" s="424">
        <v>0</v>
      </c>
    </row>
    <row r="283" spans="1:12">
      <c r="A283" s="419" t="s">
        <v>521</v>
      </c>
      <c r="B283" s="419" t="s">
        <v>488</v>
      </c>
      <c r="F283" s="420">
        <v>0</v>
      </c>
      <c r="G283" s="420">
        <v>28418</v>
      </c>
      <c r="H283" s="420">
        <v>28418</v>
      </c>
      <c r="I283" s="420">
        <v>28418</v>
      </c>
      <c r="J283" s="420">
        <v>28418</v>
      </c>
      <c r="K283" s="420">
        <v>28418</v>
      </c>
      <c r="L283" s="420">
        <v>0</v>
      </c>
    </row>
    <row r="285" spans="1:12">
      <c r="A285" s="428">
        <v>4</v>
      </c>
      <c r="B285" s="416" t="s">
        <v>474</v>
      </c>
      <c r="F285" s="424">
        <v>296808</v>
      </c>
      <c r="G285" s="424">
        <v>32452.55</v>
      </c>
      <c r="H285" s="424">
        <v>329260.55</v>
      </c>
      <c r="I285" s="424">
        <v>329260.55</v>
      </c>
      <c r="J285" s="424">
        <v>329260.55</v>
      </c>
      <c r="K285" s="424">
        <v>329260.55</v>
      </c>
      <c r="L285" s="424">
        <v>0</v>
      </c>
    </row>
    <row r="286" spans="1:12">
      <c r="A286" s="419" t="s">
        <v>521</v>
      </c>
      <c r="B286" s="419" t="s">
        <v>474</v>
      </c>
      <c r="F286" s="420">
        <v>296808</v>
      </c>
      <c r="G286" s="420">
        <v>32452.55</v>
      </c>
      <c r="H286" s="420">
        <v>329260.55</v>
      </c>
      <c r="I286" s="420">
        <v>329260.55</v>
      </c>
      <c r="J286" s="420">
        <v>329260.55</v>
      </c>
      <c r="K286" s="420">
        <v>329260.55</v>
      </c>
      <c r="L286" s="420">
        <v>0</v>
      </c>
    </row>
    <row r="288" spans="1:12">
      <c r="E288" s="413" t="s">
        <v>1026</v>
      </c>
      <c r="F288" s="424">
        <v>7947354.7699999996</v>
      </c>
      <c r="G288" s="424">
        <v>4908448.66</v>
      </c>
      <c r="H288" s="424">
        <v>12855803.43</v>
      </c>
      <c r="I288" s="424">
        <v>12855803.43</v>
      </c>
      <c r="J288" s="424">
        <v>12855803.43</v>
      </c>
      <c r="K288" s="424">
        <v>12853128.83</v>
      </c>
      <c r="L288" s="424">
        <v>0</v>
      </c>
    </row>
    <row r="290" spans="1:12">
      <c r="A290" s="431" t="s">
        <v>578</v>
      </c>
      <c r="B290" s="431" t="s">
        <v>579</v>
      </c>
    </row>
    <row r="292" spans="1:12">
      <c r="A292" s="428">
        <v>1</v>
      </c>
      <c r="B292" s="416" t="s">
        <v>520</v>
      </c>
      <c r="F292" s="424">
        <v>160294869.13</v>
      </c>
      <c r="G292" s="424">
        <v>45811686.030000001</v>
      </c>
      <c r="H292" s="424">
        <v>206106555.16</v>
      </c>
      <c r="I292" s="424">
        <v>165712418.21000001</v>
      </c>
      <c r="J292" s="424">
        <v>165712418.21000001</v>
      </c>
      <c r="K292" s="424">
        <v>165712418.21000001</v>
      </c>
      <c r="L292" s="424">
        <v>40394136.950000003</v>
      </c>
    </row>
    <row r="293" spans="1:12">
      <c r="A293" s="419" t="s">
        <v>521</v>
      </c>
      <c r="B293" s="419" t="s">
        <v>522</v>
      </c>
      <c r="F293" s="420">
        <v>160294869.13</v>
      </c>
      <c r="G293" s="420">
        <v>45811686.030000001</v>
      </c>
      <c r="H293" s="420">
        <v>206106555.16</v>
      </c>
      <c r="I293" s="420">
        <v>165712418.21000001</v>
      </c>
      <c r="J293" s="420">
        <v>165712418.21000001</v>
      </c>
      <c r="K293" s="420">
        <v>165712418.21000001</v>
      </c>
      <c r="L293" s="420">
        <v>40394136.950000003</v>
      </c>
    </row>
    <row r="295" spans="1:12">
      <c r="A295" s="428">
        <v>2</v>
      </c>
      <c r="B295" s="416" t="s">
        <v>525</v>
      </c>
      <c r="F295" s="424">
        <v>0</v>
      </c>
      <c r="G295" s="424">
        <v>5799782.2699999996</v>
      </c>
      <c r="H295" s="424">
        <v>5799782.2699999996</v>
      </c>
      <c r="I295" s="424">
        <v>654781.94999999995</v>
      </c>
      <c r="J295" s="424">
        <v>654781.94999999995</v>
      </c>
      <c r="K295" s="424">
        <v>654781.94999999995</v>
      </c>
      <c r="L295" s="424">
        <v>5145000.3199999994</v>
      </c>
    </row>
    <row r="296" spans="1:12">
      <c r="A296" s="419" t="s">
        <v>521</v>
      </c>
      <c r="B296" s="419" t="s">
        <v>488</v>
      </c>
      <c r="F296" s="420">
        <v>0</v>
      </c>
      <c r="G296" s="420">
        <v>5799782.2699999996</v>
      </c>
      <c r="H296" s="420">
        <v>5799782.2699999996</v>
      </c>
      <c r="I296" s="420">
        <v>654781.94999999995</v>
      </c>
      <c r="J296" s="420">
        <v>654781.94999999995</v>
      </c>
      <c r="K296" s="420">
        <v>654781.94999999995</v>
      </c>
      <c r="L296" s="420">
        <v>5145000.3199999994</v>
      </c>
    </row>
    <row r="298" spans="1:12">
      <c r="A298" s="428">
        <v>4</v>
      </c>
      <c r="B298" s="416" t="s">
        <v>474</v>
      </c>
      <c r="F298" s="424">
        <v>11651400</v>
      </c>
      <c r="G298" s="424">
        <v>-43632.3</v>
      </c>
      <c r="H298" s="424">
        <v>11607767.699999999</v>
      </c>
      <c r="I298" s="424">
        <v>11607767.699999999</v>
      </c>
      <c r="J298" s="424">
        <v>11607767.699999999</v>
      </c>
      <c r="K298" s="424">
        <v>11607767.699999999</v>
      </c>
      <c r="L298" s="424">
        <v>0</v>
      </c>
    </row>
    <row r="299" spans="1:12">
      <c r="A299" s="419" t="s">
        <v>521</v>
      </c>
      <c r="B299" s="419" t="s">
        <v>474</v>
      </c>
      <c r="F299" s="420">
        <v>11651400</v>
      </c>
      <c r="G299" s="420">
        <v>-43632.3</v>
      </c>
      <c r="H299" s="420">
        <v>11607767.699999999</v>
      </c>
      <c r="I299" s="420">
        <v>11607767.699999999</v>
      </c>
      <c r="J299" s="420">
        <v>11607767.699999999</v>
      </c>
      <c r="K299" s="420">
        <v>11607767.699999999</v>
      </c>
      <c r="L299" s="420">
        <v>0</v>
      </c>
    </row>
    <row r="301" spans="1:12">
      <c r="E301" s="413" t="s">
        <v>1026</v>
      </c>
      <c r="F301" s="424">
        <v>171946269.13</v>
      </c>
      <c r="G301" s="424">
        <v>51567836</v>
      </c>
      <c r="H301" s="424">
        <v>223514105.13</v>
      </c>
      <c r="I301" s="424">
        <v>177974967.86000001</v>
      </c>
      <c r="J301" s="424">
        <v>177974967.86000001</v>
      </c>
      <c r="K301" s="424">
        <v>177974967.86000001</v>
      </c>
      <c r="L301" s="424">
        <v>45539137.270000003</v>
      </c>
    </row>
    <row r="303" spans="1:12">
      <c r="A303" s="431" t="s">
        <v>580</v>
      </c>
      <c r="B303" s="431" t="s">
        <v>581</v>
      </c>
    </row>
    <row r="305" spans="1:12">
      <c r="A305" s="428">
        <v>1</v>
      </c>
      <c r="B305" s="416" t="s">
        <v>520</v>
      </c>
      <c r="F305" s="424">
        <v>32593814.530000001</v>
      </c>
      <c r="G305" s="424">
        <v>329543111.07999998</v>
      </c>
      <c r="H305" s="424">
        <v>362136925.61000001</v>
      </c>
      <c r="I305" s="424">
        <v>302577955.89999998</v>
      </c>
      <c r="J305" s="424">
        <v>302577955.89999998</v>
      </c>
      <c r="K305" s="424">
        <v>276958705.61000001</v>
      </c>
      <c r="L305" s="424">
        <v>59558969.710000001</v>
      </c>
    </row>
    <row r="306" spans="1:12">
      <c r="A306" s="419" t="s">
        <v>521</v>
      </c>
      <c r="B306" s="419" t="s">
        <v>522</v>
      </c>
      <c r="F306" s="420">
        <v>32593814.530000001</v>
      </c>
      <c r="G306" s="420">
        <v>328203111.07999998</v>
      </c>
      <c r="H306" s="420">
        <v>360796925.61000001</v>
      </c>
      <c r="I306" s="420">
        <v>301237972.77999997</v>
      </c>
      <c r="J306" s="420">
        <v>301237972.77999997</v>
      </c>
      <c r="K306" s="420">
        <v>275618722.49000001</v>
      </c>
      <c r="L306" s="420">
        <v>59558952.829999998</v>
      </c>
    </row>
    <row r="307" spans="1:12">
      <c r="A307" s="419" t="s">
        <v>523</v>
      </c>
      <c r="B307" s="419" t="s">
        <v>524</v>
      </c>
      <c r="F307" s="420">
        <v>0</v>
      </c>
      <c r="G307" s="420">
        <v>1340000</v>
      </c>
      <c r="H307" s="420">
        <v>1340000</v>
      </c>
      <c r="I307" s="420">
        <v>1339983.1200000001</v>
      </c>
      <c r="J307" s="420">
        <v>1339983.1200000001</v>
      </c>
      <c r="K307" s="420">
        <v>1339983.1200000001</v>
      </c>
      <c r="L307" s="420">
        <v>16.88</v>
      </c>
    </row>
    <row r="309" spans="1:12">
      <c r="A309" s="428">
        <v>2</v>
      </c>
      <c r="B309" s="416" t="s">
        <v>525</v>
      </c>
      <c r="F309" s="424">
        <v>0</v>
      </c>
      <c r="G309" s="424">
        <v>169033221.16999999</v>
      </c>
      <c r="H309" s="424">
        <v>169033221.16999999</v>
      </c>
      <c r="I309" s="424">
        <v>127624893.68000001</v>
      </c>
      <c r="J309" s="424">
        <v>127624893.68000001</v>
      </c>
      <c r="K309" s="424">
        <v>103394285.95</v>
      </c>
      <c r="L309" s="424">
        <v>41408327.490000002</v>
      </c>
    </row>
    <row r="310" spans="1:12">
      <c r="A310" s="419" t="s">
        <v>521</v>
      </c>
      <c r="B310" s="419" t="s">
        <v>488</v>
      </c>
      <c r="F310" s="420">
        <v>0</v>
      </c>
      <c r="G310" s="420">
        <v>169033221.16999999</v>
      </c>
      <c r="H310" s="420">
        <v>169033221.16999999</v>
      </c>
      <c r="I310" s="420">
        <v>127624893.68000001</v>
      </c>
      <c r="J310" s="420">
        <v>127624893.68000001</v>
      </c>
      <c r="K310" s="420">
        <v>103394285.95</v>
      </c>
      <c r="L310" s="420">
        <v>41408327.490000002</v>
      </c>
    </row>
    <row r="312" spans="1:12">
      <c r="A312" s="428">
        <v>4</v>
      </c>
      <c r="B312" s="416" t="s">
        <v>474</v>
      </c>
      <c r="F312" s="424">
        <v>1689435</v>
      </c>
      <c r="G312" s="424">
        <v>165932.1</v>
      </c>
      <c r="H312" s="424">
        <v>1855367.1</v>
      </c>
      <c r="I312" s="424">
        <v>1855367.1</v>
      </c>
      <c r="J312" s="424">
        <v>1855367.1</v>
      </c>
      <c r="K312" s="424">
        <v>1855367.1</v>
      </c>
      <c r="L312" s="424">
        <v>0</v>
      </c>
    </row>
    <row r="313" spans="1:12">
      <c r="A313" s="419" t="s">
        <v>521</v>
      </c>
      <c r="B313" s="419" t="s">
        <v>474</v>
      </c>
      <c r="F313" s="420">
        <v>1689435</v>
      </c>
      <c r="G313" s="420">
        <v>165932.1</v>
      </c>
      <c r="H313" s="420">
        <v>1855367.1</v>
      </c>
      <c r="I313" s="420">
        <v>1855367.1</v>
      </c>
      <c r="J313" s="420">
        <v>1855367.1</v>
      </c>
      <c r="K313" s="420">
        <v>1855367.1</v>
      </c>
      <c r="L313" s="420">
        <v>0</v>
      </c>
    </row>
    <row r="315" spans="1:12">
      <c r="E315" s="413" t="s">
        <v>1026</v>
      </c>
      <c r="F315" s="424">
        <v>34283249.530000001</v>
      </c>
      <c r="G315" s="424">
        <v>498742264.35000002</v>
      </c>
      <c r="H315" s="424">
        <v>533025513.88</v>
      </c>
      <c r="I315" s="424">
        <v>432058216.68000001</v>
      </c>
      <c r="J315" s="424">
        <v>432058216.68000001</v>
      </c>
      <c r="K315" s="424">
        <v>382208358.66000003</v>
      </c>
      <c r="L315" s="424">
        <v>100967297.2</v>
      </c>
    </row>
    <row r="317" spans="1:12">
      <c r="A317" s="431" t="s">
        <v>582</v>
      </c>
      <c r="B317" s="431" t="s">
        <v>583</v>
      </c>
    </row>
    <row r="319" spans="1:12">
      <c r="A319" s="428">
        <v>1</v>
      </c>
      <c r="B319" s="416" t="s">
        <v>520</v>
      </c>
      <c r="F319" s="424">
        <v>225250103.72</v>
      </c>
      <c r="G319" s="424">
        <v>50752024.700000003</v>
      </c>
      <c r="H319" s="424">
        <v>276002128.42000002</v>
      </c>
      <c r="I319" s="424">
        <v>276002128.42000002</v>
      </c>
      <c r="J319" s="424">
        <v>276002128.42000002</v>
      </c>
      <c r="K319" s="424">
        <v>275980132.44</v>
      </c>
      <c r="L319" s="424">
        <v>0</v>
      </c>
    </row>
    <row r="320" spans="1:12">
      <c r="A320" s="419" t="s">
        <v>521</v>
      </c>
      <c r="B320" s="419" t="s">
        <v>522</v>
      </c>
      <c r="F320" s="420">
        <v>225250103.72</v>
      </c>
      <c r="G320" s="420">
        <v>48752024.700000003</v>
      </c>
      <c r="H320" s="420">
        <v>274002128.42000002</v>
      </c>
      <c r="I320" s="420">
        <v>274002128.42000002</v>
      </c>
      <c r="J320" s="420">
        <v>274002128.42000002</v>
      </c>
      <c r="K320" s="420">
        <v>273980132.44</v>
      </c>
      <c r="L320" s="420">
        <v>0</v>
      </c>
    </row>
    <row r="321" spans="1:12">
      <c r="A321" s="419" t="s">
        <v>523</v>
      </c>
      <c r="B321" s="419" t="s">
        <v>524</v>
      </c>
      <c r="F321" s="420">
        <v>0</v>
      </c>
      <c r="G321" s="420">
        <v>2000000</v>
      </c>
      <c r="H321" s="420">
        <v>2000000</v>
      </c>
      <c r="I321" s="420">
        <v>2000000</v>
      </c>
      <c r="J321" s="420">
        <v>2000000</v>
      </c>
      <c r="K321" s="420">
        <v>2000000</v>
      </c>
      <c r="L321" s="420">
        <v>0</v>
      </c>
    </row>
    <row r="323" spans="1:12">
      <c r="A323" s="428">
        <v>2</v>
      </c>
      <c r="B323" s="416" t="s">
        <v>525</v>
      </c>
      <c r="F323" s="424">
        <v>0</v>
      </c>
      <c r="G323" s="424">
        <v>50610510.060000002</v>
      </c>
      <c r="H323" s="424">
        <v>50610510.060000002</v>
      </c>
      <c r="I323" s="424">
        <v>50610510.060000002</v>
      </c>
      <c r="J323" s="424">
        <v>50610510.060000002</v>
      </c>
      <c r="K323" s="424">
        <v>50610510.060000002</v>
      </c>
      <c r="L323" s="424">
        <v>0</v>
      </c>
    </row>
    <row r="324" spans="1:12">
      <c r="A324" s="419" t="s">
        <v>521</v>
      </c>
      <c r="B324" s="419" t="s">
        <v>488</v>
      </c>
      <c r="F324" s="420">
        <v>0</v>
      </c>
      <c r="G324" s="420">
        <v>50610510.060000002</v>
      </c>
      <c r="H324" s="420">
        <v>50610510.060000002</v>
      </c>
      <c r="I324" s="420">
        <v>50610510.060000002</v>
      </c>
      <c r="J324" s="420">
        <v>50610510.060000002</v>
      </c>
      <c r="K324" s="420">
        <v>50610510.060000002</v>
      </c>
      <c r="L324" s="420">
        <v>0</v>
      </c>
    </row>
    <row r="326" spans="1:12">
      <c r="A326" s="428">
        <v>4</v>
      </c>
      <c r="B326" s="416" t="s">
        <v>474</v>
      </c>
      <c r="F326" s="424">
        <v>16158533.99</v>
      </c>
      <c r="G326" s="424">
        <v>1022185.36</v>
      </c>
      <c r="H326" s="424">
        <v>17180719.350000001</v>
      </c>
      <c r="I326" s="424">
        <v>17180719.350000001</v>
      </c>
      <c r="J326" s="424">
        <v>17180719.350000001</v>
      </c>
      <c r="K326" s="424">
        <v>17180719.350000001</v>
      </c>
      <c r="L326" s="424">
        <v>0</v>
      </c>
    </row>
    <row r="327" spans="1:12">
      <c r="A327" s="419" t="s">
        <v>521</v>
      </c>
      <c r="B327" s="419" t="s">
        <v>474</v>
      </c>
      <c r="F327" s="420">
        <v>16158533.99</v>
      </c>
      <c r="G327" s="420">
        <v>1022185.36</v>
      </c>
      <c r="H327" s="420">
        <v>17180719.350000001</v>
      </c>
      <c r="I327" s="420">
        <v>17180719.350000001</v>
      </c>
      <c r="J327" s="420">
        <v>17180719.350000001</v>
      </c>
      <c r="K327" s="420">
        <v>17180719.350000001</v>
      </c>
      <c r="L327" s="420">
        <v>0</v>
      </c>
    </row>
    <row r="329" spans="1:12">
      <c r="E329" s="413" t="s">
        <v>1026</v>
      </c>
      <c r="F329" s="424">
        <v>241408637.71000001</v>
      </c>
      <c r="G329" s="424">
        <v>102384720.12</v>
      </c>
      <c r="H329" s="424">
        <v>343793357.82999998</v>
      </c>
      <c r="I329" s="424">
        <v>343793357.82999998</v>
      </c>
      <c r="J329" s="424">
        <v>343793357.82999998</v>
      </c>
      <c r="K329" s="424">
        <v>343771361.85000002</v>
      </c>
      <c r="L329" s="424">
        <v>0</v>
      </c>
    </row>
    <row r="331" spans="1:12">
      <c r="A331" s="431" t="s">
        <v>584</v>
      </c>
      <c r="B331" s="431" t="s">
        <v>585</v>
      </c>
    </row>
    <row r="333" spans="1:12">
      <c r="A333" s="428">
        <v>1</v>
      </c>
      <c r="B333" s="416" t="s">
        <v>520</v>
      </c>
      <c r="F333" s="424">
        <v>118959175.06999999</v>
      </c>
      <c r="G333" s="424">
        <v>130033665.68000001</v>
      </c>
      <c r="H333" s="424">
        <v>248992840.75</v>
      </c>
      <c r="I333" s="424">
        <v>248992840.75</v>
      </c>
      <c r="J333" s="424">
        <v>248992840.75</v>
      </c>
      <c r="K333" s="424">
        <v>248687842.24000001</v>
      </c>
      <c r="L333" s="424">
        <v>0</v>
      </c>
    </row>
    <row r="334" spans="1:12">
      <c r="A334" s="419" t="s">
        <v>521</v>
      </c>
      <c r="B334" s="419" t="s">
        <v>522</v>
      </c>
      <c r="F334" s="420">
        <v>118959175.06999999</v>
      </c>
      <c r="G334" s="420">
        <v>130033665.68000001</v>
      </c>
      <c r="H334" s="420">
        <v>248992840.75</v>
      </c>
      <c r="I334" s="420">
        <v>248992840.75</v>
      </c>
      <c r="J334" s="420">
        <v>248992840.75</v>
      </c>
      <c r="K334" s="420">
        <v>248687842.24000001</v>
      </c>
      <c r="L334" s="420">
        <v>0</v>
      </c>
    </row>
    <row r="336" spans="1:12">
      <c r="A336" s="428">
        <v>2</v>
      </c>
      <c r="B336" s="416" t="s">
        <v>525</v>
      </c>
      <c r="F336" s="424">
        <v>0</v>
      </c>
      <c r="G336" s="424">
        <v>23041559.48</v>
      </c>
      <c r="H336" s="424">
        <v>23041559.48</v>
      </c>
      <c r="I336" s="424">
        <v>23041559.48</v>
      </c>
      <c r="J336" s="424">
        <v>23041559.48</v>
      </c>
      <c r="K336" s="424">
        <v>15018773.02</v>
      </c>
      <c r="L336" s="424">
        <v>0</v>
      </c>
    </row>
    <row r="337" spans="1:12">
      <c r="A337" s="419" t="s">
        <v>521</v>
      </c>
      <c r="B337" s="419" t="s">
        <v>488</v>
      </c>
      <c r="F337" s="420">
        <v>0</v>
      </c>
      <c r="G337" s="420">
        <v>23041559.48</v>
      </c>
      <c r="H337" s="420">
        <v>23041559.48</v>
      </c>
      <c r="I337" s="420">
        <v>23041559.48</v>
      </c>
      <c r="J337" s="420">
        <v>23041559.48</v>
      </c>
      <c r="K337" s="420">
        <v>15018773.02</v>
      </c>
      <c r="L337" s="420">
        <v>0</v>
      </c>
    </row>
    <row r="339" spans="1:12">
      <c r="A339" s="428">
        <v>4</v>
      </c>
      <c r="B339" s="416" t="s">
        <v>474</v>
      </c>
      <c r="F339" s="424">
        <v>9423300</v>
      </c>
      <c r="G339" s="424">
        <v>519827.45</v>
      </c>
      <c r="H339" s="424">
        <v>9943127.4499999993</v>
      </c>
      <c r="I339" s="424">
        <v>9943127.4499999993</v>
      </c>
      <c r="J339" s="424">
        <v>9943127.4499999993</v>
      </c>
      <c r="K339" s="424">
        <v>9943127.4499999993</v>
      </c>
      <c r="L339" s="424">
        <v>0</v>
      </c>
    </row>
    <row r="340" spans="1:12">
      <c r="A340" s="419" t="s">
        <v>521</v>
      </c>
      <c r="B340" s="419" t="s">
        <v>474</v>
      </c>
      <c r="F340" s="420">
        <v>9423300</v>
      </c>
      <c r="G340" s="420">
        <v>519827.45</v>
      </c>
      <c r="H340" s="420">
        <v>9943127.4499999993</v>
      </c>
      <c r="I340" s="420">
        <v>9943127.4499999993</v>
      </c>
      <c r="J340" s="420">
        <v>9943127.4499999993</v>
      </c>
      <c r="K340" s="420">
        <v>9943127.4499999993</v>
      </c>
      <c r="L340" s="420">
        <v>0</v>
      </c>
    </row>
    <row r="342" spans="1:12">
      <c r="E342" s="413" t="s">
        <v>1026</v>
      </c>
      <c r="F342" s="424">
        <v>128382475.06999999</v>
      </c>
      <c r="G342" s="424">
        <v>153595052.61000001</v>
      </c>
      <c r="H342" s="424">
        <v>281977527.68000001</v>
      </c>
      <c r="I342" s="424">
        <v>281977527.68000001</v>
      </c>
      <c r="J342" s="424">
        <v>281977527.68000001</v>
      </c>
      <c r="K342" s="424">
        <v>273649742.70999998</v>
      </c>
      <c r="L342" s="424">
        <v>0</v>
      </c>
    </row>
    <row r="344" spans="1:12">
      <c r="A344" s="431" t="s">
        <v>586</v>
      </c>
      <c r="B344" s="431" t="s">
        <v>587</v>
      </c>
    </row>
    <row r="346" spans="1:12">
      <c r="A346" s="428">
        <v>1</v>
      </c>
      <c r="B346" s="416" t="s">
        <v>520</v>
      </c>
      <c r="F346" s="424">
        <v>30045855.879999999</v>
      </c>
      <c r="G346" s="424">
        <v>46977290.880000003</v>
      </c>
      <c r="H346" s="424">
        <v>77023146.760000005</v>
      </c>
      <c r="I346" s="424">
        <v>75419164.430000007</v>
      </c>
      <c r="J346" s="424">
        <v>75419164.430000007</v>
      </c>
      <c r="K346" s="424">
        <v>75412983.349999994</v>
      </c>
      <c r="L346" s="424">
        <v>1603982.33</v>
      </c>
    </row>
    <row r="347" spans="1:12">
      <c r="A347" s="419" t="s">
        <v>521</v>
      </c>
      <c r="B347" s="419" t="s">
        <v>522</v>
      </c>
      <c r="F347" s="420">
        <v>30045855.879999999</v>
      </c>
      <c r="G347" s="420">
        <v>46916932.880000003</v>
      </c>
      <c r="H347" s="420">
        <v>76962788.760000005</v>
      </c>
      <c r="I347" s="420">
        <v>75401786.019999996</v>
      </c>
      <c r="J347" s="420">
        <v>75401786.019999996</v>
      </c>
      <c r="K347" s="420">
        <v>75395604.939999998</v>
      </c>
      <c r="L347" s="420">
        <v>1561002.74</v>
      </c>
    </row>
    <row r="348" spans="1:12">
      <c r="A348" s="419" t="s">
        <v>523</v>
      </c>
      <c r="B348" s="419" t="s">
        <v>524</v>
      </c>
      <c r="F348" s="420">
        <v>0</v>
      </c>
      <c r="G348" s="420">
        <v>60358</v>
      </c>
      <c r="H348" s="420">
        <v>60358</v>
      </c>
      <c r="I348" s="420">
        <v>17378.41</v>
      </c>
      <c r="J348" s="420">
        <v>17378.41</v>
      </c>
      <c r="K348" s="420">
        <v>17378.41</v>
      </c>
      <c r="L348" s="420">
        <v>42979.59</v>
      </c>
    </row>
    <row r="350" spans="1:12">
      <c r="A350" s="428">
        <v>2</v>
      </c>
      <c r="B350" s="416" t="s">
        <v>525</v>
      </c>
      <c r="F350" s="424">
        <v>0</v>
      </c>
      <c r="G350" s="424">
        <v>5769080.6600000001</v>
      </c>
      <c r="H350" s="424">
        <v>5769080.6600000001</v>
      </c>
      <c r="I350" s="424">
        <v>5618270.7400000002</v>
      </c>
      <c r="J350" s="424">
        <v>5618270.7400000002</v>
      </c>
      <c r="K350" s="424">
        <v>5618270.7400000002</v>
      </c>
      <c r="L350" s="424">
        <v>150809.92000000001</v>
      </c>
    </row>
    <row r="351" spans="1:12">
      <c r="A351" s="419" t="s">
        <v>521</v>
      </c>
      <c r="B351" s="419" t="s">
        <v>488</v>
      </c>
      <c r="F351" s="420">
        <v>0</v>
      </c>
      <c r="G351" s="420">
        <v>5769080.6600000001</v>
      </c>
      <c r="H351" s="420">
        <v>5769080.6600000001</v>
      </c>
      <c r="I351" s="420">
        <v>5618270.7400000002</v>
      </c>
      <c r="J351" s="420">
        <v>5618270.7400000002</v>
      </c>
      <c r="K351" s="420">
        <v>5618270.7400000002</v>
      </c>
      <c r="L351" s="420">
        <v>150809.92000000001</v>
      </c>
    </row>
    <row r="353" spans="1:12">
      <c r="A353" s="428">
        <v>4</v>
      </c>
      <c r="B353" s="416" t="s">
        <v>474</v>
      </c>
      <c r="F353" s="424">
        <v>1121868</v>
      </c>
      <c r="G353" s="424">
        <v>53660.35</v>
      </c>
      <c r="H353" s="424">
        <v>1175528.3500000001</v>
      </c>
      <c r="I353" s="424">
        <v>1175528.3500000001</v>
      </c>
      <c r="J353" s="424">
        <v>1175528.3500000001</v>
      </c>
      <c r="K353" s="424">
        <v>1175528.3500000001</v>
      </c>
      <c r="L353" s="424">
        <v>0</v>
      </c>
    </row>
    <row r="354" spans="1:12">
      <c r="A354" s="419" t="s">
        <v>521</v>
      </c>
      <c r="B354" s="419" t="s">
        <v>474</v>
      </c>
      <c r="F354" s="420">
        <v>1121868</v>
      </c>
      <c r="G354" s="420">
        <v>53660.35</v>
      </c>
      <c r="H354" s="420">
        <v>1175528.3500000001</v>
      </c>
      <c r="I354" s="420">
        <v>1175528.3500000001</v>
      </c>
      <c r="J354" s="420">
        <v>1175528.3500000001</v>
      </c>
      <c r="K354" s="420">
        <v>1175528.3500000001</v>
      </c>
      <c r="L354" s="420">
        <v>0</v>
      </c>
    </row>
    <row r="356" spans="1:12">
      <c r="E356" s="413" t="s">
        <v>1026</v>
      </c>
      <c r="F356" s="424">
        <v>31167723.879999999</v>
      </c>
      <c r="G356" s="424">
        <v>52800031.890000001</v>
      </c>
      <c r="H356" s="424">
        <v>83967755.769999996</v>
      </c>
      <c r="I356" s="424">
        <v>82212963.519999996</v>
      </c>
      <c r="J356" s="424">
        <v>82212963.519999996</v>
      </c>
      <c r="K356" s="424">
        <v>82206782.439999998</v>
      </c>
      <c r="L356" s="424">
        <v>1754792.25</v>
      </c>
    </row>
    <row r="358" spans="1:12">
      <c r="A358" s="431" t="s">
        <v>588</v>
      </c>
      <c r="B358" s="431" t="s">
        <v>589</v>
      </c>
    </row>
    <row r="360" spans="1:12">
      <c r="A360" s="428">
        <v>1</v>
      </c>
      <c r="B360" s="416" t="s">
        <v>520</v>
      </c>
      <c r="F360" s="424">
        <v>51608787.380000003</v>
      </c>
      <c r="G360" s="424">
        <v>3905337.13</v>
      </c>
      <c r="H360" s="424">
        <v>55514124.509999998</v>
      </c>
      <c r="I360" s="424">
        <v>55514124.509999998</v>
      </c>
      <c r="J360" s="424">
        <v>55514124.509999998</v>
      </c>
      <c r="K360" s="424">
        <v>55503839.950000003</v>
      </c>
      <c r="L360" s="424">
        <v>0</v>
      </c>
    </row>
    <row r="361" spans="1:12">
      <c r="A361" s="419" t="s">
        <v>521</v>
      </c>
      <c r="B361" s="419" t="s">
        <v>522</v>
      </c>
      <c r="F361" s="420">
        <v>51608787.380000003</v>
      </c>
      <c r="G361" s="420">
        <v>3617848.53</v>
      </c>
      <c r="H361" s="420">
        <v>55226635.909999996</v>
      </c>
      <c r="I361" s="420">
        <v>55226635.909999996</v>
      </c>
      <c r="J361" s="420">
        <v>55226635.909999996</v>
      </c>
      <c r="K361" s="420">
        <v>55216351.350000001</v>
      </c>
      <c r="L361" s="420">
        <v>0</v>
      </c>
    </row>
    <row r="362" spans="1:12">
      <c r="A362" s="419" t="s">
        <v>523</v>
      </c>
      <c r="B362" s="419" t="s">
        <v>524</v>
      </c>
      <c r="F362" s="420">
        <v>0</v>
      </c>
      <c r="G362" s="420">
        <v>287488.59999999998</v>
      </c>
      <c r="H362" s="420">
        <v>287488.59999999998</v>
      </c>
      <c r="I362" s="420">
        <v>287488.59999999998</v>
      </c>
      <c r="J362" s="420">
        <v>287488.59999999998</v>
      </c>
      <c r="K362" s="420">
        <v>287488.59999999998</v>
      </c>
      <c r="L362" s="420">
        <v>0</v>
      </c>
    </row>
    <row r="364" spans="1:12">
      <c r="A364" s="428">
        <v>2</v>
      </c>
      <c r="B364" s="416" t="s">
        <v>525</v>
      </c>
      <c r="F364" s="424">
        <v>0</v>
      </c>
      <c r="G364" s="424">
        <v>1900000</v>
      </c>
      <c r="H364" s="424">
        <v>1900000</v>
      </c>
      <c r="I364" s="424">
        <v>1869000</v>
      </c>
      <c r="J364" s="424">
        <v>1869000</v>
      </c>
      <c r="K364" s="424">
        <v>1869000</v>
      </c>
      <c r="L364" s="424">
        <v>31000</v>
      </c>
    </row>
    <row r="365" spans="1:12">
      <c r="A365" s="419" t="s">
        <v>521</v>
      </c>
      <c r="B365" s="419" t="s">
        <v>488</v>
      </c>
      <c r="F365" s="420">
        <v>0</v>
      </c>
      <c r="G365" s="420">
        <v>1900000</v>
      </c>
      <c r="H365" s="420">
        <v>1900000</v>
      </c>
      <c r="I365" s="420">
        <v>1869000</v>
      </c>
      <c r="J365" s="420">
        <v>1869000</v>
      </c>
      <c r="K365" s="420">
        <v>1869000</v>
      </c>
      <c r="L365" s="420">
        <v>31000</v>
      </c>
    </row>
    <row r="367" spans="1:12">
      <c r="A367" s="428">
        <v>4</v>
      </c>
      <c r="B367" s="416" t="s">
        <v>474</v>
      </c>
      <c r="F367" s="424">
        <v>2794935</v>
      </c>
      <c r="G367" s="424">
        <v>-47970.400000000001</v>
      </c>
      <c r="H367" s="424">
        <v>2746964.6</v>
      </c>
      <c r="I367" s="424">
        <v>2746964.6</v>
      </c>
      <c r="J367" s="424">
        <v>2746964.6</v>
      </c>
      <c r="K367" s="424">
        <v>2746964.6</v>
      </c>
      <c r="L367" s="424">
        <v>0</v>
      </c>
    </row>
    <row r="368" spans="1:12">
      <c r="A368" s="419" t="s">
        <v>521</v>
      </c>
      <c r="B368" s="419" t="s">
        <v>474</v>
      </c>
      <c r="F368" s="420">
        <v>2794935</v>
      </c>
      <c r="G368" s="420">
        <v>-47970.400000000001</v>
      </c>
      <c r="H368" s="420">
        <v>2746964.6</v>
      </c>
      <c r="I368" s="420">
        <v>2746964.6</v>
      </c>
      <c r="J368" s="420">
        <v>2746964.6</v>
      </c>
      <c r="K368" s="420">
        <v>2746964.6</v>
      </c>
      <c r="L368" s="420">
        <v>0</v>
      </c>
    </row>
    <row r="370" spans="1:12">
      <c r="E370" s="413" t="s">
        <v>1026</v>
      </c>
      <c r="F370" s="424">
        <v>54403722.380000003</v>
      </c>
      <c r="G370" s="424">
        <v>5757366.7300000004</v>
      </c>
      <c r="H370" s="424">
        <v>60161089.109999999</v>
      </c>
      <c r="I370" s="424">
        <v>60130089.109999999</v>
      </c>
      <c r="J370" s="424">
        <v>60130089.109999999</v>
      </c>
      <c r="K370" s="424">
        <v>60119804.549999997</v>
      </c>
      <c r="L370" s="424">
        <v>31000</v>
      </c>
    </row>
    <row r="372" spans="1:12">
      <c r="A372" s="431" t="s">
        <v>590</v>
      </c>
      <c r="B372" s="431" t="s">
        <v>591</v>
      </c>
    </row>
    <row r="374" spans="1:12">
      <c r="A374" s="428">
        <v>1</v>
      </c>
      <c r="B374" s="416" t="s">
        <v>520</v>
      </c>
      <c r="F374" s="424">
        <v>0</v>
      </c>
      <c r="G374" s="424">
        <v>18377823.460000001</v>
      </c>
      <c r="H374" s="424">
        <v>18377823.460000001</v>
      </c>
      <c r="I374" s="424">
        <v>18377823.460000001</v>
      </c>
      <c r="J374" s="424">
        <v>18377823.460000001</v>
      </c>
      <c r="K374" s="424">
        <v>18377823.460000001</v>
      </c>
      <c r="L374" s="424">
        <v>0</v>
      </c>
    </row>
    <row r="375" spans="1:12">
      <c r="A375" s="419" t="s">
        <v>521</v>
      </c>
      <c r="B375" s="419" t="s">
        <v>522</v>
      </c>
      <c r="F375" s="420">
        <v>0</v>
      </c>
      <c r="G375" s="420">
        <v>18377823.460000001</v>
      </c>
      <c r="H375" s="420">
        <v>18377823.460000001</v>
      </c>
      <c r="I375" s="420">
        <v>18377823.460000001</v>
      </c>
      <c r="J375" s="420">
        <v>18377823.460000001</v>
      </c>
      <c r="K375" s="420">
        <v>18377823.460000001</v>
      </c>
      <c r="L375" s="420">
        <v>0</v>
      </c>
    </row>
    <row r="377" spans="1:12">
      <c r="A377" s="428">
        <v>2</v>
      </c>
      <c r="B377" s="416" t="s">
        <v>525</v>
      </c>
      <c r="F377" s="424">
        <v>0</v>
      </c>
      <c r="G377" s="424">
        <v>7323657.6799999997</v>
      </c>
      <c r="H377" s="424">
        <v>7323657.6799999997</v>
      </c>
      <c r="I377" s="424">
        <v>2323657.6800000002</v>
      </c>
      <c r="J377" s="424">
        <v>2323657.6800000002</v>
      </c>
      <c r="K377" s="424">
        <v>2323657.6800000002</v>
      </c>
      <c r="L377" s="424">
        <v>5000000</v>
      </c>
    </row>
    <row r="378" spans="1:12">
      <c r="A378" s="419" t="s">
        <v>521</v>
      </c>
      <c r="B378" s="419" t="s">
        <v>488</v>
      </c>
      <c r="F378" s="420">
        <v>0</v>
      </c>
      <c r="G378" s="420">
        <v>7323657.6799999997</v>
      </c>
      <c r="H378" s="420">
        <v>7323657.6799999997</v>
      </c>
      <c r="I378" s="420">
        <v>2323657.6800000002</v>
      </c>
      <c r="J378" s="420">
        <v>2323657.6800000002</v>
      </c>
      <c r="K378" s="420">
        <v>2323657.6800000002</v>
      </c>
      <c r="L378" s="420">
        <v>5000000</v>
      </c>
    </row>
    <row r="380" spans="1:12">
      <c r="A380" s="428">
        <v>4</v>
      </c>
      <c r="B380" s="416" t="s">
        <v>474</v>
      </c>
      <c r="F380" s="424">
        <v>0</v>
      </c>
      <c r="G380" s="424">
        <v>516621.95</v>
      </c>
      <c r="H380" s="424">
        <v>516621.95</v>
      </c>
      <c r="I380" s="424">
        <v>516621.95</v>
      </c>
      <c r="J380" s="424">
        <v>516621.95</v>
      </c>
      <c r="K380" s="424">
        <v>516621.95</v>
      </c>
      <c r="L380" s="424">
        <v>0</v>
      </c>
    </row>
    <row r="381" spans="1:12">
      <c r="A381" s="419" t="s">
        <v>521</v>
      </c>
      <c r="B381" s="419" t="s">
        <v>474</v>
      </c>
      <c r="F381" s="420">
        <v>0</v>
      </c>
      <c r="G381" s="420">
        <v>516621.95</v>
      </c>
      <c r="H381" s="420">
        <v>516621.95</v>
      </c>
      <c r="I381" s="420">
        <v>516621.95</v>
      </c>
      <c r="J381" s="420">
        <v>516621.95</v>
      </c>
      <c r="K381" s="420">
        <v>516621.95</v>
      </c>
      <c r="L381" s="420">
        <v>0</v>
      </c>
    </row>
    <row r="383" spans="1:12">
      <c r="E383" s="413" t="s">
        <v>1026</v>
      </c>
      <c r="F383" s="424">
        <v>0</v>
      </c>
      <c r="G383" s="424">
        <v>26218103.09</v>
      </c>
      <c r="H383" s="424">
        <v>26218103.09</v>
      </c>
      <c r="I383" s="424">
        <v>21218103.09</v>
      </c>
      <c r="J383" s="424">
        <v>21218103.09</v>
      </c>
      <c r="K383" s="424">
        <v>21218103.09</v>
      </c>
      <c r="L383" s="424">
        <v>5000000</v>
      </c>
    </row>
    <row r="385" spans="1:12">
      <c r="E385" s="413" t="s">
        <v>510</v>
      </c>
      <c r="F385" s="424">
        <v>22318497778.330002</v>
      </c>
      <c r="G385" s="424">
        <v>-1855465732.3199999</v>
      </c>
      <c r="H385" s="424">
        <v>20463032046.009998</v>
      </c>
      <c r="I385" s="424">
        <v>15257482922.1</v>
      </c>
      <c r="J385" s="424">
        <v>15257482922.1</v>
      </c>
      <c r="K385" s="424">
        <v>15123128887.629999</v>
      </c>
      <c r="L385" s="424">
        <v>5205549123.9099998</v>
      </c>
    </row>
    <row r="389" spans="1:12">
      <c r="A389" s="927" t="s">
        <v>762</v>
      </c>
    </row>
    <row r="391" spans="1:12">
      <c r="A391" s="431" t="s">
        <v>763</v>
      </c>
      <c r="B391" s="431" t="s">
        <v>764</v>
      </c>
    </row>
    <row r="393" spans="1:12">
      <c r="A393" s="428">
        <v>1</v>
      </c>
      <c r="B393" s="416" t="s">
        <v>520</v>
      </c>
      <c r="F393" s="424">
        <v>3706711478</v>
      </c>
      <c r="G393" s="424">
        <v>77100542.219999999</v>
      </c>
      <c r="H393" s="424">
        <v>3783812020.2199998</v>
      </c>
      <c r="I393" s="424">
        <v>3783812020.2199998</v>
      </c>
      <c r="J393" s="424">
        <v>3783812020.2199998</v>
      </c>
      <c r="K393" s="424">
        <v>3783812020.2199998</v>
      </c>
      <c r="L393" s="424">
        <v>0</v>
      </c>
    </row>
    <row r="394" spans="1:12">
      <c r="A394" s="419" t="s">
        <v>523</v>
      </c>
      <c r="B394" s="419" t="s">
        <v>524</v>
      </c>
      <c r="F394" s="420">
        <v>3706711478</v>
      </c>
      <c r="G394" s="420">
        <v>77100542.219999999</v>
      </c>
      <c r="H394" s="420">
        <v>3783812020.2199998</v>
      </c>
      <c r="I394" s="420">
        <v>3783812020.2199998</v>
      </c>
      <c r="J394" s="420">
        <v>3783812020.2199998</v>
      </c>
      <c r="K394" s="420">
        <v>3783812020.2199998</v>
      </c>
      <c r="L394" s="420">
        <v>0</v>
      </c>
    </row>
    <row r="396" spans="1:12">
      <c r="A396" s="428">
        <v>2</v>
      </c>
      <c r="B396" s="416" t="s">
        <v>525</v>
      </c>
      <c r="F396" s="424">
        <v>8663332100</v>
      </c>
      <c r="G396" s="424">
        <v>29295.599999999999</v>
      </c>
      <c r="H396" s="424">
        <v>8663361395.6000004</v>
      </c>
      <c r="I396" s="424">
        <v>8663361395.6000004</v>
      </c>
      <c r="J396" s="424">
        <v>8663361395.6000004</v>
      </c>
      <c r="K396" s="424">
        <v>8663361395.6000004</v>
      </c>
      <c r="L396" s="424">
        <v>0</v>
      </c>
    </row>
    <row r="397" spans="1:12">
      <c r="A397" s="419" t="s">
        <v>523</v>
      </c>
      <c r="B397" s="419" t="s">
        <v>526</v>
      </c>
      <c r="F397" s="420">
        <v>8663332100</v>
      </c>
      <c r="G397" s="420">
        <v>29295.599999999999</v>
      </c>
      <c r="H397" s="420">
        <v>8663361395.6000004</v>
      </c>
      <c r="I397" s="420">
        <v>8663361395.6000004</v>
      </c>
      <c r="J397" s="420">
        <v>8663361395.6000004</v>
      </c>
      <c r="K397" s="420">
        <v>8663361395.6000004</v>
      </c>
      <c r="L397" s="420">
        <v>0</v>
      </c>
    </row>
    <row r="399" spans="1:12">
      <c r="A399" s="428">
        <v>5</v>
      </c>
      <c r="B399" s="416" t="s">
        <v>494</v>
      </c>
      <c r="F399" s="424">
        <v>7609281029.0200005</v>
      </c>
      <c r="G399" s="424">
        <v>305583331.87999994</v>
      </c>
      <c r="H399" s="424">
        <v>7914864360.8999996</v>
      </c>
      <c r="I399" s="424">
        <v>7811057529.4799995</v>
      </c>
      <c r="J399" s="424">
        <v>7811057529.4799995</v>
      </c>
      <c r="K399" s="424">
        <v>7811057529.4799995</v>
      </c>
      <c r="L399" s="424">
        <v>103806831.42</v>
      </c>
    </row>
    <row r="400" spans="1:12">
      <c r="A400" s="419" t="s">
        <v>521</v>
      </c>
      <c r="B400" s="419" t="s">
        <v>494</v>
      </c>
      <c r="F400" s="420">
        <v>7609281029.0200005</v>
      </c>
      <c r="G400" s="420">
        <v>305583331.87999994</v>
      </c>
      <c r="H400" s="420">
        <v>7914864360.8999996</v>
      </c>
      <c r="I400" s="420">
        <v>7811057529.4799995</v>
      </c>
      <c r="J400" s="420">
        <v>7811057529.4799995</v>
      </c>
      <c r="K400" s="420">
        <v>7811057529.4799995</v>
      </c>
      <c r="L400" s="420">
        <v>103806831.42</v>
      </c>
    </row>
    <row r="402" spans="1:12">
      <c r="E402" s="413" t="s">
        <v>1026</v>
      </c>
      <c r="F402" s="424">
        <v>19979324607.02</v>
      </c>
      <c r="G402" s="424">
        <v>382713169.69999999</v>
      </c>
      <c r="H402" s="424">
        <v>20362037776.720001</v>
      </c>
      <c r="I402" s="424">
        <v>20258230945.299999</v>
      </c>
      <c r="J402" s="424">
        <v>20258230945.299999</v>
      </c>
      <c r="K402" s="424">
        <v>20258230945.299999</v>
      </c>
      <c r="L402" s="424">
        <v>103806831.42</v>
      </c>
    </row>
    <row r="404" spans="1:12">
      <c r="A404" s="431" t="s">
        <v>765</v>
      </c>
      <c r="B404" s="431" t="s">
        <v>766</v>
      </c>
    </row>
    <row r="406" spans="1:12">
      <c r="A406" s="428">
        <v>1</v>
      </c>
      <c r="B406" s="416" t="s">
        <v>520</v>
      </c>
      <c r="F406" s="424">
        <v>0</v>
      </c>
      <c r="G406" s="424">
        <v>173927298.34999999</v>
      </c>
      <c r="H406" s="424">
        <v>173927298.34999999</v>
      </c>
      <c r="I406" s="424">
        <v>173927298.34999999</v>
      </c>
      <c r="J406" s="424">
        <v>173927298.34999999</v>
      </c>
      <c r="K406" s="424">
        <v>173927298.34999999</v>
      </c>
      <c r="L406" s="424">
        <v>0</v>
      </c>
    </row>
    <row r="407" spans="1:12">
      <c r="A407" s="419" t="s">
        <v>523</v>
      </c>
      <c r="B407" s="419" t="s">
        <v>524</v>
      </c>
      <c r="F407" s="420">
        <v>0</v>
      </c>
      <c r="G407" s="420">
        <v>173927298.34999999</v>
      </c>
      <c r="H407" s="420">
        <v>173927298.34999999</v>
      </c>
      <c r="I407" s="420">
        <v>173927298.34999999</v>
      </c>
      <c r="J407" s="420">
        <v>173927298.34999999</v>
      </c>
      <c r="K407" s="420">
        <v>173927298.34999999</v>
      </c>
      <c r="L407" s="420">
        <v>0</v>
      </c>
    </row>
    <row r="409" spans="1:12">
      <c r="E409" s="413" t="s">
        <v>1026</v>
      </c>
      <c r="F409" s="424">
        <v>0</v>
      </c>
      <c r="G409" s="424">
        <v>173927298.34999999</v>
      </c>
      <c r="H409" s="424">
        <v>173927298.34999999</v>
      </c>
      <c r="I409" s="424">
        <v>173927298.34999999</v>
      </c>
      <c r="J409" s="424">
        <v>173927298.34999999</v>
      </c>
      <c r="K409" s="424">
        <v>173927298.34999999</v>
      </c>
      <c r="L409" s="424">
        <v>0</v>
      </c>
    </row>
    <row r="411" spans="1:12">
      <c r="E411" s="413" t="s">
        <v>510</v>
      </c>
      <c r="F411" s="424">
        <v>19979324607.02</v>
      </c>
      <c r="G411" s="424">
        <v>556640468.04999995</v>
      </c>
      <c r="H411" s="424">
        <v>20535965075.07</v>
      </c>
      <c r="I411" s="424">
        <v>20432158243.650002</v>
      </c>
      <c r="J411" s="424">
        <v>20432158243.650002</v>
      </c>
      <c r="K411" s="424">
        <v>20432158243.650002</v>
      </c>
      <c r="L411" s="424">
        <v>103806831.42</v>
      </c>
    </row>
    <row r="414" spans="1:12" ht="13.5">
      <c r="A414" s="419" t="s">
        <v>1028</v>
      </c>
      <c r="F414" s="429">
        <v>0.49608796296296298</v>
      </c>
      <c r="I414" s="426">
        <v>45348</v>
      </c>
      <c r="K414" s="427" t="s">
        <v>503</v>
      </c>
    </row>
  </sheetData>
  <pageMargins left="0.19719757252565651" right="0.19719757252565651" top="0.39370078740157477" bottom="0.19719757252565651" header="1.1126239316962329E-308" footer="0.19719757252565651"/>
  <pageSetup orientation="portrait" errors="NA" horizontalDpi="0" verticalDpi="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dimension ref="A2:K54"/>
  <sheetViews>
    <sheetView workbookViewId="0">
      <selection activeCell="E63" sqref="E63"/>
    </sheetView>
  </sheetViews>
  <sheetFormatPr baseColWidth="10" defaultRowHeight="12.75"/>
  <cols>
    <col min="1" max="16384" width="11.42578125" style="422"/>
  </cols>
  <sheetData>
    <row r="2" spans="1:11" ht="15">
      <c r="A2" s="421" t="s">
        <v>504</v>
      </c>
    </row>
    <row r="3" spans="1:11" ht="15">
      <c r="A3" s="423" t="s">
        <v>424</v>
      </c>
    </row>
    <row r="4" spans="1:11" ht="15">
      <c r="A4" s="421" t="s">
        <v>1029</v>
      </c>
    </row>
    <row r="5" spans="1:11" ht="15">
      <c r="A5" s="423" t="s">
        <v>1030</v>
      </c>
    </row>
    <row r="10" spans="1:11">
      <c r="A10" s="414" t="s">
        <v>425</v>
      </c>
      <c r="B10" s="414" t="s">
        <v>426</v>
      </c>
      <c r="F10" s="413" t="s">
        <v>427</v>
      </c>
      <c r="G10" s="413" t="s">
        <v>428</v>
      </c>
      <c r="H10" s="413" t="s">
        <v>429</v>
      </c>
      <c r="I10" s="413" t="s">
        <v>430</v>
      </c>
      <c r="J10" s="413" t="s">
        <v>431</v>
      </c>
      <c r="K10" s="413" t="s">
        <v>432</v>
      </c>
    </row>
    <row r="11" spans="1:11">
      <c r="F11" s="415" t="s">
        <v>434</v>
      </c>
      <c r="G11" s="415" t="s">
        <v>433</v>
      </c>
      <c r="H11" s="415" t="s">
        <v>436</v>
      </c>
      <c r="I11" s="415" t="s">
        <v>531</v>
      </c>
      <c r="J11" s="413" t="s">
        <v>532</v>
      </c>
      <c r="K11" s="415" t="s">
        <v>533</v>
      </c>
    </row>
    <row r="12" spans="1:11">
      <c r="G12" s="415" t="s">
        <v>435</v>
      </c>
      <c r="J12" s="415" t="s">
        <v>534</v>
      </c>
    </row>
    <row r="13" spans="1:11">
      <c r="A13" s="927" t="s">
        <v>438</v>
      </c>
      <c r="B13" s="927" t="s">
        <v>535</v>
      </c>
    </row>
    <row r="15" spans="1:11">
      <c r="A15" s="432" t="s">
        <v>1031</v>
      </c>
      <c r="B15" s="432" t="s">
        <v>537</v>
      </c>
      <c r="F15" s="420">
        <v>243099410.00999999</v>
      </c>
      <c r="G15" s="420">
        <v>382068.53</v>
      </c>
      <c r="H15" s="420">
        <v>243481478.53999999</v>
      </c>
      <c r="I15" s="420">
        <v>243481478.53999999</v>
      </c>
      <c r="J15" s="420">
        <v>243469951.46000001</v>
      </c>
      <c r="K15" s="420">
        <v>0</v>
      </c>
    </row>
    <row r="16" spans="1:11">
      <c r="A16" s="432" t="s">
        <v>1032</v>
      </c>
      <c r="B16" s="432" t="s">
        <v>539</v>
      </c>
      <c r="F16" s="420">
        <v>448297403.72000003</v>
      </c>
      <c r="G16" s="420">
        <v>83393450.090000004</v>
      </c>
      <c r="H16" s="420">
        <v>531690853.81</v>
      </c>
      <c r="I16" s="420">
        <v>531638273.19</v>
      </c>
      <c r="J16" s="420">
        <v>531638273.19</v>
      </c>
      <c r="K16" s="420">
        <v>52580.62</v>
      </c>
    </row>
    <row r="17" spans="1:11">
      <c r="A17" s="432" t="s">
        <v>1033</v>
      </c>
      <c r="B17" s="432" t="s">
        <v>541</v>
      </c>
      <c r="F17" s="420">
        <v>1947438778.5999999</v>
      </c>
      <c r="G17" s="420">
        <v>462925264.01999998</v>
      </c>
      <c r="H17" s="420">
        <v>2410364042.6199999</v>
      </c>
      <c r="I17" s="420">
        <v>2374900863.1500001</v>
      </c>
      <c r="J17" s="420">
        <v>2372765454.5999999</v>
      </c>
      <c r="K17" s="420">
        <v>35463179.469999999</v>
      </c>
    </row>
    <row r="18" spans="1:11">
      <c r="A18" s="432" t="s">
        <v>1034</v>
      </c>
      <c r="B18" s="432" t="s">
        <v>543</v>
      </c>
      <c r="F18" s="420">
        <v>351014492.44</v>
      </c>
      <c r="G18" s="420">
        <v>962761107.03999996</v>
      </c>
      <c r="H18" s="420">
        <v>1313775599.48</v>
      </c>
      <c r="I18" s="420">
        <v>634596723.04999995</v>
      </c>
      <c r="J18" s="420">
        <v>593691486.65999997</v>
      </c>
      <c r="K18" s="420">
        <v>679178876.43000007</v>
      </c>
    </row>
    <row r="19" spans="1:11">
      <c r="A19" s="432" t="s">
        <v>1035</v>
      </c>
      <c r="B19" s="432" t="s">
        <v>545</v>
      </c>
      <c r="F19" s="420">
        <v>0</v>
      </c>
      <c r="G19" s="420">
        <v>35808875.530000001</v>
      </c>
      <c r="H19" s="420">
        <v>35808875.530000001</v>
      </c>
      <c r="I19" s="420">
        <v>35808875.530000001</v>
      </c>
      <c r="J19" s="420">
        <v>35808875.530000001</v>
      </c>
      <c r="K19" s="420">
        <v>0</v>
      </c>
    </row>
    <row r="20" spans="1:11">
      <c r="A20" s="432" t="s">
        <v>1036</v>
      </c>
      <c r="B20" s="432" t="s">
        <v>547</v>
      </c>
      <c r="F20" s="420">
        <v>238095484.99000001</v>
      </c>
      <c r="G20" s="420">
        <v>71814684.890000001</v>
      </c>
      <c r="H20" s="420">
        <v>309910169.88</v>
      </c>
      <c r="I20" s="420">
        <v>309910169.88</v>
      </c>
      <c r="J20" s="420">
        <v>309835322.10000002</v>
      </c>
      <c r="K20" s="420">
        <v>0</v>
      </c>
    </row>
    <row r="21" spans="1:11">
      <c r="A21" s="432" t="s">
        <v>1037</v>
      </c>
      <c r="B21" s="432" t="s">
        <v>549</v>
      </c>
      <c r="F21" s="420">
        <v>244123420.63999999</v>
      </c>
      <c r="G21" s="420">
        <v>52297461.840000004</v>
      </c>
      <c r="H21" s="420">
        <v>296420882.48000002</v>
      </c>
      <c r="I21" s="420">
        <v>296420882.48000002</v>
      </c>
      <c r="J21" s="420">
        <v>295559448.72000003</v>
      </c>
      <c r="K21" s="420">
        <v>0</v>
      </c>
    </row>
    <row r="22" spans="1:11">
      <c r="A22" s="432" t="s">
        <v>1038</v>
      </c>
      <c r="B22" s="432" t="s">
        <v>551</v>
      </c>
      <c r="F22" s="420">
        <v>104583711.73999999</v>
      </c>
      <c r="G22" s="420">
        <v>624170807.09000003</v>
      </c>
      <c r="H22" s="420">
        <v>728754518.83000004</v>
      </c>
      <c r="I22" s="420">
        <v>728754518.83000004</v>
      </c>
      <c r="J22" s="420">
        <v>728705972.83000004</v>
      </c>
      <c r="K22" s="420">
        <v>0</v>
      </c>
    </row>
    <row r="23" spans="1:11">
      <c r="A23" s="432" t="s">
        <v>1039</v>
      </c>
      <c r="B23" s="432" t="s">
        <v>553</v>
      </c>
      <c r="F23" s="420">
        <v>47069960.93</v>
      </c>
      <c r="G23" s="420">
        <v>32059028.859999999</v>
      </c>
      <c r="H23" s="420">
        <v>79128989.790000007</v>
      </c>
      <c r="I23" s="420">
        <v>79128989.790000007</v>
      </c>
      <c r="J23" s="420">
        <v>68604989.790000007</v>
      </c>
      <c r="K23" s="420">
        <v>0</v>
      </c>
    </row>
    <row r="24" spans="1:11">
      <c r="A24" s="432" t="s">
        <v>1040</v>
      </c>
      <c r="B24" s="432" t="s">
        <v>555</v>
      </c>
      <c r="F24" s="420">
        <v>375839853.19</v>
      </c>
      <c r="G24" s="420">
        <v>766140657.27999997</v>
      </c>
      <c r="H24" s="420">
        <v>1141980510.47</v>
      </c>
      <c r="I24" s="420">
        <v>1141406122.3099999</v>
      </c>
      <c r="J24" s="420">
        <v>1124720868.8499999</v>
      </c>
      <c r="K24" s="420">
        <v>574388.16</v>
      </c>
    </row>
    <row r="25" spans="1:11">
      <c r="A25" s="432" t="s">
        <v>1041</v>
      </c>
      <c r="B25" s="432" t="s">
        <v>557</v>
      </c>
      <c r="F25" s="420">
        <v>847886144.03999996</v>
      </c>
      <c r="G25" s="420">
        <v>276704351.88999999</v>
      </c>
      <c r="H25" s="420">
        <v>1124590495.9300001</v>
      </c>
      <c r="I25" s="420">
        <v>1075855466.79</v>
      </c>
      <c r="J25" s="420">
        <v>1075597826.99</v>
      </c>
      <c r="K25" s="420">
        <v>48735029.140000001</v>
      </c>
    </row>
    <row r="26" spans="1:11">
      <c r="A26" s="432" t="s">
        <v>1042</v>
      </c>
      <c r="B26" s="432" t="s">
        <v>559</v>
      </c>
      <c r="F26" s="420">
        <v>11889767289.59</v>
      </c>
      <c r="G26" s="420">
        <v>-7612715780.0100002</v>
      </c>
      <c r="H26" s="420">
        <v>4277051509.5799999</v>
      </c>
      <c r="I26" s="420">
        <v>0</v>
      </c>
      <c r="J26" s="420">
        <v>0</v>
      </c>
      <c r="K26" s="420">
        <v>4277051509.5799999</v>
      </c>
    </row>
    <row r="27" spans="1:11">
      <c r="A27" s="432" t="s">
        <v>1043</v>
      </c>
      <c r="B27" s="432" t="s">
        <v>561</v>
      </c>
      <c r="F27" s="420">
        <v>1972365097.8699999</v>
      </c>
      <c r="G27" s="420">
        <v>999533426.39999998</v>
      </c>
      <c r="H27" s="420">
        <v>2971898524.27</v>
      </c>
      <c r="I27" s="420">
        <v>2965707145.5</v>
      </c>
      <c r="J27" s="420">
        <v>2965707145.5</v>
      </c>
      <c r="K27" s="420">
        <v>6191378.7699999996</v>
      </c>
    </row>
    <row r="28" spans="1:11">
      <c r="A28" s="432" t="s">
        <v>1044</v>
      </c>
      <c r="B28" s="432" t="s">
        <v>563</v>
      </c>
      <c r="F28" s="420">
        <v>1282560968.1099999</v>
      </c>
      <c r="G28" s="420">
        <v>371705118.02999997</v>
      </c>
      <c r="H28" s="420">
        <v>1654266086.1400001</v>
      </c>
      <c r="I28" s="420">
        <v>1649566086.1400001</v>
      </c>
      <c r="J28" s="420">
        <v>1649560286.1400001</v>
      </c>
      <c r="K28" s="420">
        <v>4700000</v>
      </c>
    </row>
    <row r="29" spans="1:11">
      <c r="A29" s="432" t="s">
        <v>1045</v>
      </c>
      <c r="B29" s="432" t="s">
        <v>565</v>
      </c>
      <c r="F29" s="420">
        <v>698890541.83000004</v>
      </c>
      <c r="G29" s="420">
        <v>-126914554.81999999</v>
      </c>
      <c r="H29" s="420">
        <v>571975987.00999999</v>
      </c>
      <c r="I29" s="420">
        <v>571975987.00999999</v>
      </c>
      <c r="J29" s="420">
        <v>571975987.00999999</v>
      </c>
      <c r="K29" s="420">
        <v>0</v>
      </c>
    </row>
    <row r="30" spans="1:11">
      <c r="A30" s="432" t="s">
        <v>1046</v>
      </c>
      <c r="B30" s="432" t="s">
        <v>567</v>
      </c>
      <c r="F30" s="420">
        <v>152526402.02000001</v>
      </c>
      <c r="G30" s="420">
        <v>61692166.630000003</v>
      </c>
      <c r="H30" s="420">
        <v>214218568.65000001</v>
      </c>
      <c r="I30" s="420">
        <v>213976520.75</v>
      </c>
      <c r="J30" s="420">
        <v>213921872.75</v>
      </c>
      <c r="K30" s="420">
        <v>242047.9</v>
      </c>
    </row>
    <row r="31" spans="1:11">
      <c r="A31" s="432" t="s">
        <v>1047</v>
      </c>
      <c r="B31" s="432" t="s">
        <v>569</v>
      </c>
      <c r="F31" s="420">
        <v>0</v>
      </c>
      <c r="G31" s="420">
        <v>41391134.100000001</v>
      </c>
      <c r="H31" s="420">
        <v>41391134.100000001</v>
      </c>
      <c r="I31" s="420">
        <v>41391134.100000001</v>
      </c>
      <c r="J31" s="420">
        <v>40879892.399999999</v>
      </c>
      <c r="K31" s="420">
        <v>0</v>
      </c>
    </row>
    <row r="32" spans="1:11">
      <c r="A32" s="432" t="s">
        <v>1048</v>
      </c>
      <c r="B32" s="432" t="s">
        <v>571</v>
      </c>
      <c r="F32" s="420">
        <v>486609275.51999998</v>
      </c>
      <c r="G32" s="420">
        <v>80737320.950000003</v>
      </c>
      <c r="H32" s="420">
        <v>567346596.47000003</v>
      </c>
      <c r="I32" s="420">
        <v>567328684.37</v>
      </c>
      <c r="J32" s="420">
        <v>563274515.13</v>
      </c>
      <c r="K32" s="420">
        <v>17912.099999999999</v>
      </c>
    </row>
    <row r="33" spans="1:11">
      <c r="A33" s="432" t="s">
        <v>1049</v>
      </c>
      <c r="B33" s="432" t="s">
        <v>573</v>
      </c>
      <c r="F33" s="420">
        <v>43336493.100000001</v>
      </c>
      <c r="G33" s="420">
        <v>55991815.520000003</v>
      </c>
      <c r="H33" s="420">
        <v>99328308.620000005</v>
      </c>
      <c r="I33" s="420">
        <v>99278313.620000005</v>
      </c>
      <c r="J33" s="420">
        <v>99278313.620000005</v>
      </c>
      <c r="K33" s="420">
        <v>49995</v>
      </c>
    </row>
    <row r="34" spans="1:11">
      <c r="A34" s="432" t="s">
        <v>1050</v>
      </c>
      <c r="B34" s="432" t="s">
        <v>575</v>
      </c>
      <c r="F34" s="420">
        <v>275453617.51999998</v>
      </c>
      <c r="G34" s="420">
        <v>8682040.3699999992</v>
      </c>
      <c r="H34" s="420">
        <v>284135657.88999999</v>
      </c>
      <c r="I34" s="420">
        <v>284135657.87</v>
      </c>
      <c r="J34" s="420">
        <v>284130154.37</v>
      </c>
      <c r="K34" s="420">
        <v>0.02</v>
      </c>
    </row>
    <row r="35" spans="1:11">
      <c r="A35" s="432" t="s">
        <v>1051</v>
      </c>
      <c r="B35" s="432" t="s">
        <v>577</v>
      </c>
      <c r="F35" s="420">
        <v>7947354.7699999996</v>
      </c>
      <c r="G35" s="420">
        <v>4908448.66</v>
      </c>
      <c r="H35" s="420">
        <v>12855803.43</v>
      </c>
      <c r="I35" s="420">
        <v>12855803.43</v>
      </c>
      <c r="J35" s="420">
        <v>12853128.83</v>
      </c>
      <c r="K35" s="420">
        <v>0</v>
      </c>
    </row>
    <row r="36" spans="1:11">
      <c r="A36" s="432" t="s">
        <v>1052</v>
      </c>
      <c r="B36" s="432" t="s">
        <v>579</v>
      </c>
      <c r="F36" s="420">
        <v>171946269.13</v>
      </c>
      <c r="G36" s="420">
        <v>51567836</v>
      </c>
      <c r="H36" s="420">
        <v>223514105.13</v>
      </c>
      <c r="I36" s="420">
        <v>177974967.86000001</v>
      </c>
      <c r="J36" s="420">
        <v>177974967.86000001</v>
      </c>
      <c r="K36" s="420">
        <v>45539137.270000003</v>
      </c>
    </row>
    <row r="37" spans="1:11">
      <c r="A37" s="432" t="s">
        <v>1053</v>
      </c>
      <c r="B37" s="432" t="s">
        <v>581</v>
      </c>
      <c r="F37" s="420">
        <v>34283249.530000001</v>
      </c>
      <c r="G37" s="420">
        <v>498742264.35000002</v>
      </c>
      <c r="H37" s="420">
        <v>533025513.88</v>
      </c>
      <c r="I37" s="420">
        <v>432058216.68000001</v>
      </c>
      <c r="J37" s="420">
        <v>382208358.66000003</v>
      </c>
      <c r="K37" s="420">
        <v>100967297.2</v>
      </c>
    </row>
    <row r="38" spans="1:11">
      <c r="A38" s="432" t="s">
        <v>1054</v>
      </c>
      <c r="B38" s="432" t="s">
        <v>583</v>
      </c>
      <c r="F38" s="420">
        <v>241408637.71000001</v>
      </c>
      <c r="G38" s="420">
        <v>102384720.12</v>
      </c>
      <c r="H38" s="420">
        <v>343793357.82999998</v>
      </c>
      <c r="I38" s="420">
        <v>343793357.82999998</v>
      </c>
      <c r="J38" s="420">
        <v>343771361.85000002</v>
      </c>
      <c r="K38" s="420">
        <v>0</v>
      </c>
    </row>
    <row r="39" spans="1:11">
      <c r="A39" s="432" t="s">
        <v>1055</v>
      </c>
      <c r="B39" s="432" t="s">
        <v>585</v>
      </c>
      <c r="F39" s="420">
        <v>128382475.06999999</v>
      </c>
      <c r="G39" s="420">
        <v>153595052.61000001</v>
      </c>
      <c r="H39" s="420">
        <v>281977527.68000001</v>
      </c>
      <c r="I39" s="420">
        <v>281977527.68000001</v>
      </c>
      <c r="J39" s="420">
        <v>273649742.70999998</v>
      </c>
      <c r="K39" s="420">
        <v>0</v>
      </c>
    </row>
    <row r="40" spans="1:11">
      <c r="A40" s="432" t="s">
        <v>1056</v>
      </c>
      <c r="B40" s="432" t="s">
        <v>587</v>
      </c>
      <c r="F40" s="420">
        <v>31167723.879999999</v>
      </c>
      <c r="G40" s="420">
        <v>52800031.890000001</v>
      </c>
      <c r="H40" s="420">
        <v>83967755.769999996</v>
      </c>
      <c r="I40" s="420">
        <v>82212963.519999996</v>
      </c>
      <c r="J40" s="420">
        <v>82206782.439999998</v>
      </c>
      <c r="K40" s="420">
        <v>1754792.25</v>
      </c>
    </row>
    <row r="41" spans="1:11">
      <c r="A41" s="432" t="s">
        <v>1057</v>
      </c>
      <c r="B41" s="432" t="s">
        <v>589</v>
      </c>
      <c r="F41" s="420">
        <v>54403722.380000003</v>
      </c>
      <c r="G41" s="420">
        <v>5757366.7300000004</v>
      </c>
      <c r="H41" s="420">
        <v>60161089.109999999</v>
      </c>
      <c r="I41" s="420">
        <v>60130089.109999999</v>
      </c>
      <c r="J41" s="420">
        <v>60119804.549999997</v>
      </c>
      <c r="K41" s="420">
        <v>31000</v>
      </c>
    </row>
    <row r="42" spans="1:11">
      <c r="A42" s="432" t="s">
        <v>1058</v>
      </c>
      <c r="B42" s="432" t="s">
        <v>591</v>
      </c>
      <c r="F42" s="420">
        <v>0</v>
      </c>
      <c r="G42" s="420">
        <v>26218103.09</v>
      </c>
      <c r="H42" s="420">
        <v>26218103.09</v>
      </c>
      <c r="I42" s="420">
        <v>21218103.09</v>
      </c>
      <c r="J42" s="420">
        <v>21218103.09</v>
      </c>
      <c r="K42" s="420">
        <v>5000000</v>
      </c>
    </row>
    <row r="44" spans="1:11">
      <c r="D44" s="413" t="s">
        <v>510</v>
      </c>
      <c r="F44" s="424">
        <v>22318497778.330002</v>
      </c>
      <c r="G44" s="424">
        <v>-1855465732.3199999</v>
      </c>
      <c r="H44" s="424">
        <v>20463032046.009998</v>
      </c>
      <c r="I44" s="424">
        <v>15257482922.1</v>
      </c>
      <c r="J44" s="424">
        <v>15123128887.629999</v>
      </c>
      <c r="K44" s="424">
        <v>5205549123.9099998</v>
      </c>
    </row>
    <row r="49" spans="1:11">
      <c r="A49" s="927" t="s">
        <v>496</v>
      </c>
      <c r="B49" s="927" t="s">
        <v>762</v>
      </c>
    </row>
    <row r="51" spans="1:11">
      <c r="A51" s="432" t="s">
        <v>1031</v>
      </c>
      <c r="B51" s="432" t="s">
        <v>764</v>
      </c>
      <c r="F51" s="420">
        <v>19979324607.02</v>
      </c>
      <c r="G51" s="420">
        <v>382713169.69999999</v>
      </c>
      <c r="H51" s="420">
        <v>20362037776.720001</v>
      </c>
      <c r="I51" s="420">
        <v>20258230945.299999</v>
      </c>
      <c r="J51" s="420">
        <v>20258230945.299999</v>
      </c>
      <c r="K51" s="420">
        <v>103806831.42</v>
      </c>
    </row>
    <row r="52" spans="1:11">
      <c r="A52" s="432" t="s">
        <v>1032</v>
      </c>
      <c r="B52" s="432" t="s">
        <v>766</v>
      </c>
      <c r="F52" s="420">
        <v>0</v>
      </c>
      <c r="G52" s="420">
        <v>173927298.34999999</v>
      </c>
      <c r="H52" s="420">
        <v>173927298.34999999</v>
      </c>
      <c r="I52" s="420">
        <v>173927298.34999999</v>
      </c>
      <c r="J52" s="420">
        <v>173927298.34999999</v>
      </c>
      <c r="K52" s="420">
        <v>0</v>
      </c>
    </row>
    <row r="54" spans="1:11">
      <c r="D54" s="413" t="s">
        <v>510</v>
      </c>
      <c r="F54" s="424">
        <v>19979324607.02</v>
      </c>
      <c r="G54" s="424">
        <v>556640468.04999995</v>
      </c>
      <c r="H54" s="424">
        <v>20535965075.07</v>
      </c>
      <c r="I54" s="424">
        <v>20432158243.650002</v>
      </c>
      <c r="J54" s="424">
        <v>20432158243.650002</v>
      </c>
      <c r="K54" s="424">
        <v>103806831.42</v>
      </c>
    </row>
  </sheetData>
  <pageMargins left="0.39370078740157477" right="0.19719757252565651" top="0.39370078740157477" bottom="0.19719757252565651" header="1.1126239316962329E-308" footer="0.19719757252565651"/>
  <pageSetup orientation="portrait" errors="NA" horizontalDpi="0" verticalDpi="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dimension ref="A2:L316"/>
  <sheetViews>
    <sheetView topLeftCell="A235" workbookViewId="0">
      <selection activeCell="J290" sqref="J290"/>
    </sheetView>
  </sheetViews>
  <sheetFormatPr baseColWidth="10" defaultRowHeight="12.75"/>
  <cols>
    <col min="1" max="16384" width="11.42578125" style="422"/>
  </cols>
  <sheetData>
    <row r="2" spans="1:12" ht="15">
      <c r="A2" s="421" t="s">
        <v>504</v>
      </c>
    </row>
    <row r="3" spans="1:12" ht="15">
      <c r="A3" s="423" t="s">
        <v>424</v>
      </c>
    </row>
    <row r="4" spans="1:12" ht="15">
      <c r="A4" s="421" t="s">
        <v>1059</v>
      </c>
    </row>
    <row r="5" spans="1:12" ht="15">
      <c r="A5" s="423" t="s">
        <v>506</v>
      </c>
    </row>
    <row r="10" spans="1:12">
      <c r="A10" s="414" t="s">
        <v>425</v>
      </c>
      <c r="B10" s="414" t="s">
        <v>426</v>
      </c>
      <c r="F10" s="413" t="s">
        <v>427</v>
      </c>
      <c r="G10" s="413" t="s">
        <v>428</v>
      </c>
      <c r="H10" s="413" t="s">
        <v>429</v>
      </c>
      <c r="I10" s="413" t="s">
        <v>430</v>
      </c>
      <c r="J10" s="413" t="s">
        <v>513</v>
      </c>
      <c r="K10" s="413" t="s">
        <v>431</v>
      </c>
      <c r="L10" s="413" t="s">
        <v>432</v>
      </c>
    </row>
    <row r="11" spans="1:12">
      <c r="F11" s="415" t="s">
        <v>514</v>
      </c>
      <c r="G11" s="415" t="s">
        <v>433</v>
      </c>
      <c r="H11" s="415" t="s">
        <v>515</v>
      </c>
      <c r="I11" s="415" t="s">
        <v>516</v>
      </c>
      <c r="J11" s="415" t="s">
        <v>1024</v>
      </c>
      <c r="K11" s="415" t="s">
        <v>518</v>
      </c>
      <c r="L11" s="415" t="s">
        <v>1060</v>
      </c>
    </row>
    <row r="12" spans="1:12">
      <c r="G12" s="415" t="s">
        <v>435</v>
      </c>
    </row>
    <row r="14" spans="1:12">
      <c r="A14" s="927" t="s">
        <v>535</v>
      </c>
    </row>
    <row r="16" spans="1:12">
      <c r="A16" s="431" t="s">
        <v>536</v>
      </c>
      <c r="B16" s="431" t="s">
        <v>537</v>
      </c>
    </row>
    <row r="18" spans="1:12" ht="13.5">
      <c r="A18" s="435">
        <v>1</v>
      </c>
      <c r="B18" s="436" t="s">
        <v>770</v>
      </c>
      <c r="F18" s="424">
        <v>243099410.00999999</v>
      </c>
      <c r="G18" s="424">
        <v>382068.53</v>
      </c>
      <c r="H18" s="424">
        <v>243481478.53999999</v>
      </c>
      <c r="I18" s="424">
        <v>243481478.53999999</v>
      </c>
      <c r="J18" s="424">
        <v>243481478.53999999</v>
      </c>
      <c r="K18" s="424">
        <v>243469951.46000001</v>
      </c>
      <c r="L18" s="424">
        <v>0</v>
      </c>
    </row>
    <row r="20" spans="1:12">
      <c r="A20" s="437">
        <v>3</v>
      </c>
      <c r="B20" s="432" t="s">
        <v>773</v>
      </c>
      <c r="F20" s="420">
        <v>243099410.00999999</v>
      </c>
      <c r="G20" s="420">
        <v>382068.53</v>
      </c>
      <c r="H20" s="420">
        <v>243481478.53999999</v>
      </c>
      <c r="I20" s="420">
        <v>243481478.53999999</v>
      </c>
      <c r="J20" s="420">
        <v>243481478.53999999</v>
      </c>
      <c r="K20" s="420">
        <v>243469951.46000001</v>
      </c>
      <c r="L20" s="420">
        <v>0</v>
      </c>
    </row>
    <row r="21" spans="1:12">
      <c r="E21" s="413" t="s">
        <v>1026</v>
      </c>
      <c r="F21" s="424">
        <v>243099410.00999999</v>
      </c>
      <c r="G21" s="424">
        <v>382068.53</v>
      </c>
      <c r="H21" s="424">
        <v>243481478.53999999</v>
      </c>
      <c r="I21" s="424">
        <v>243481478.53999999</v>
      </c>
      <c r="J21" s="424">
        <v>243481478.53999999</v>
      </c>
      <c r="K21" s="424">
        <v>243469951.46000001</v>
      </c>
      <c r="L21" s="424">
        <v>0</v>
      </c>
    </row>
    <row r="23" spans="1:12">
      <c r="A23" s="431" t="s">
        <v>538</v>
      </c>
      <c r="B23" s="431" t="s">
        <v>539</v>
      </c>
    </row>
    <row r="25" spans="1:12" ht="13.5">
      <c r="A25" s="435">
        <v>1</v>
      </c>
      <c r="B25" s="436" t="s">
        <v>770</v>
      </c>
      <c r="F25" s="424">
        <v>439044750.04000002</v>
      </c>
      <c r="G25" s="424">
        <v>89435871.709999993</v>
      </c>
      <c r="H25" s="424">
        <v>528480621.75</v>
      </c>
      <c r="I25" s="424">
        <v>528428041.13</v>
      </c>
      <c r="J25" s="424">
        <v>528428041.13</v>
      </c>
      <c r="K25" s="424">
        <v>528428041.13</v>
      </c>
      <c r="L25" s="424">
        <v>52580.62</v>
      </c>
    </row>
    <row r="27" spans="1:12">
      <c r="A27" s="437">
        <v>2</v>
      </c>
      <c r="B27" s="432" t="s">
        <v>772</v>
      </c>
      <c r="F27" s="420">
        <v>102889497.31</v>
      </c>
      <c r="G27" s="420">
        <v>-34900575.049999997</v>
      </c>
      <c r="H27" s="420">
        <v>67988922.260000005</v>
      </c>
      <c r="I27" s="420">
        <v>67988922.260000005</v>
      </c>
      <c r="J27" s="420">
        <v>67988922.260000005</v>
      </c>
      <c r="K27" s="420">
        <v>67988922.260000005</v>
      </c>
      <c r="L27" s="420">
        <v>0</v>
      </c>
    </row>
    <row r="28" spans="1:12">
      <c r="A28" s="437">
        <v>3</v>
      </c>
      <c r="B28" s="432" t="s">
        <v>773</v>
      </c>
      <c r="F28" s="420">
        <v>336155252.73000002</v>
      </c>
      <c r="G28" s="420">
        <v>124336446.76000001</v>
      </c>
      <c r="H28" s="420">
        <v>460491699.49000001</v>
      </c>
      <c r="I28" s="420">
        <v>460439118.87</v>
      </c>
      <c r="J28" s="420">
        <v>460439118.87</v>
      </c>
      <c r="K28" s="420">
        <v>460439118.87</v>
      </c>
      <c r="L28" s="420">
        <v>52580.62</v>
      </c>
    </row>
    <row r="29" spans="1:12" ht="13.5">
      <c r="A29" s="435">
        <v>3</v>
      </c>
      <c r="B29" s="436" t="s">
        <v>785</v>
      </c>
      <c r="F29" s="424">
        <v>9252653.6799999997</v>
      </c>
      <c r="G29" s="424">
        <v>-6042421.6200000001</v>
      </c>
      <c r="H29" s="424">
        <v>3210232.06</v>
      </c>
      <c r="I29" s="424">
        <v>3210232.06</v>
      </c>
      <c r="J29" s="424">
        <v>3210232.06</v>
      </c>
      <c r="K29" s="424">
        <v>3210232.06</v>
      </c>
      <c r="L29" s="424">
        <v>0</v>
      </c>
    </row>
    <row r="31" spans="1:12">
      <c r="A31" s="437">
        <v>1</v>
      </c>
      <c r="B31" s="432" t="s">
        <v>786</v>
      </c>
      <c r="F31" s="420">
        <v>9252653.6799999997</v>
      </c>
      <c r="G31" s="420">
        <v>-6042421.6200000001</v>
      </c>
      <c r="H31" s="420">
        <v>3210232.06</v>
      </c>
      <c r="I31" s="420">
        <v>3210232.06</v>
      </c>
      <c r="J31" s="420">
        <v>3210232.06</v>
      </c>
      <c r="K31" s="420">
        <v>3210232.06</v>
      </c>
      <c r="L31" s="420">
        <v>0</v>
      </c>
    </row>
    <row r="32" spans="1:12">
      <c r="E32" s="413" t="s">
        <v>1026</v>
      </c>
      <c r="F32" s="424">
        <v>448297403.72000003</v>
      </c>
      <c r="G32" s="424">
        <v>83393450.090000004</v>
      </c>
      <c r="H32" s="424">
        <v>531690853.81</v>
      </c>
      <c r="I32" s="424">
        <v>531638273.19</v>
      </c>
      <c r="J32" s="424">
        <v>531638273.19</v>
      </c>
      <c r="K32" s="424">
        <v>531638273.19</v>
      </c>
      <c r="L32" s="424">
        <v>52580.62</v>
      </c>
    </row>
    <row r="34" spans="1:12">
      <c r="A34" s="431" t="s">
        <v>540</v>
      </c>
      <c r="B34" s="431" t="s">
        <v>541</v>
      </c>
    </row>
    <row r="36" spans="1:12" ht="13.5">
      <c r="A36" s="435">
        <v>1</v>
      </c>
      <c r="B36" s="436" t="s">
        <v>770</v>
      </c>
      <c r="F36" s="424">
        <v>1940701753.1900001</v>
      </c>
      <c r="G36" s="424">
        <v>463105147.54000002</v>
      </c>
      <c r="H36" s="424">
        <v>2403806900.73</v>
      </c>
      <c r="I36" s="424">
        <v>2368343721.2600002</v>
      </c>
      <c r="J36" s="424">
        <v>2368343721.2600002</v>
      </c>
      <c r="K36" s="424">
        <v>2366208312.71</v>
      </c>
      <c r="L36" s="424">
        <v>35463179.469999999</v>
      </c>
    </row>
    <row r="38" spans="1:12">
      <c r="A38" s="437">
        <v>2</v>
      </c>
      <c r="B38" s="432" t="s">
        <v>772</v>
      </c>
      <c r="F38" s="420">
        <v>318761570.23000002</v>
      </c>
      <c r="G38" s="420">
        <v>17595734.07</v>
      </c>
      <c r="H38" s="420">
        <v>336357304.30000001</v>
      </c>
      <c r="I38" s="420">
        <v>336357304.30000001</v>
      </c>
      <c r="J38" s="420">
        <v>336357304.30000001</v>
      </c>
      <c r="K38" s="420">
        <v>335592433.19999999</v>
      </c>
      <c r="L38" s="420">
        <v>0</v>
      </c>
    </row>
    <row r="39" spans="1:12">
      <c r="A39" s="437">
        <v>7</v>
      </c>
      <c r="B39" s="432" t="s">
        <v>775</v>
      </c>
      <c r="F39" s="420">
        <v>1621940182.96</v>
      </c>
      <c r="G39" s="420">
        <v>445509413.47000003</v>
      </c>
      <c r="H39" s="420">
        <v>2067449596.4300001</v>
      </c>
      <c r="I39" s="420">
        <v>2031986416.96</v>
      </c>
      <c r="J39" s="420">
        <v>2031986416.96</v>
      </c>
      <c r="K39" s="420">
        <v>2030615879.51</v>
      </c>
      <c r="L39" s="420">
        <v>35463179.469999999</v>
      </c>
    </row>
    <row r="40" spans="1:12" ht="13.5">
      <c r="A40" s="435">
        <v>2</v>
      </c>
      <c r="B40" s="436" t="s">
        <v>777</v>
      </c>
      <c r="F40" s="424">
        <v>6737025.4100000001</v>
      </c>
      <c r="G40" s="424">
        <v>-179883.51999999999</v>
      </c>
      <c r="H40" s="424">
        <v>6557141.8899999997</v>
      </c>
      <c r="I40" s="424">
        <v>6557141.8899999997</v>
      </c>
      <c r="J40" s="424">
        <v>6557141.8899999997</v>
      </c>
      <c r="K40" s="424">
        <v>6557141.8899999997</v>
      </c>
      <c r="L40" s="424">
        <v>0</v>
      </c>
    </row>
    <row r="42" spans="1:12">
      <c r="A42" s="437">
        <v>6</v>
      </c>
      <c r="B42" s="432" t="s">
        <v>783</v>
      </c>
      <c r="F42" s="420">
        <v>6737025.4100000001</v>
      </c>
      <c r="G42" s="420">
        <v>-179883.51999999999</v>
      </c>
      <c r="H42" s="420">
        <v>6557141.8899999997</v>
      </c>
      <c r="I42" s="420">
        <v>6557141.8899999997</v>
      </c>
      <c r="J42" s="420">
        <v>6557141.8899999997</v>
      </c>
      <c r="K42" s="420">
        <v>6557141.8899999997</v>
      </c>
      <c r="L42" s="420">
        <v>0</v>
      </c>
    </row>
    <row r="43" spans="1:12">
      <c r="E43" s="413" t="s">
        <v>1026</v>
      </c>
      <c r="F43" s="424">
        <v>1947438778.5999999</v>
      </c>
      <c r="G43" s="424">
        <v>462925264.01999998</v>
      </c>
      <c r="H43" s="424">
        <v>2410364042.6199999</v>
      </c>
      <c r="I43" s="424">
        <v>2374900863.1500001</v>
      </c>
      <c r="J43" s="424">
        <v>2374900863.1500001</v>
      </c>
      <c r="K43" s="424">
        <v>2372765454.5999999</v>
      </c>
      <c r="L43" s="424">
        <v>35463179.469999999</v>
      </c>
    </row>
    <row r="45" spans="1:12">
      <c r="A45" s="431" t="s">
        <v>542</v>
      </c>
      <c r="B45" s="431" t="s">
        <v>543</v>
      </c>
    </row>
    <row r="47" spans="1:12" ht="13.5">
      <c r="A47" s="435">
        <v>2</v>
      </c>
      <c r="B47" s="436" t="s">
        <v>777</v>
      </c>
      <c r="F47" s="424">
        <v>351014492.44</v>
      </c>
      <c r="G47" s="424">
        <v>835840186.80999994</v>
      </c>
      <c r="H47" s="424">
        <v>1186854679.25</v>
      </c>
      <c r="I47" s="424">
        <v>634596723.04999995</v>
      </c>
      <c r="J47" s="424">
        <v>634596723.04999995</v>
      </c>
      <c r="K47" s="424">
        <v>593691486.65999997</v>
      </c>
      <c r="L47" s="424">
        <v>552257956.20000005</v>
      </c>
    </row>
    <row r="49" spans="1:12">
      <c r="A49" s="437">
        <v>2</v>
      </c>
      <c r="B49" s="432" t="s">
        <v>779</v>
      </c>
      <c r="F49" s="420">
        <v>351014492.44</v>
      </c>
      <c r="G49" s="420">
        <v>686773173.40999997</v>
      </c>
      <c r="H49" s="420">
        <v>1037787665.85</v>
      </c>
      <c r="I49" s="420">
        <v>598905727.53999996</v>
      </c>
      <c r="J49" s="420">
        <v>598905727.53999996</v>
      </c>
      <c r="K49" s="420">
        <v>560443922.30999994</v>
      </c>
      <c r="L49" s="420">
        <v>438881938.31</v>
      </c>
    </row>
    <row r="50" spans="1:12">
      <c r="A50" s="437">
        <v>4</v>
      </c>
      <c r="B50" s="432" t="s">
        <v>781</v>
      </c>
      <c r="F50" s="420">
        <v>0</v>
      </c>
      <c r="G50" s="420">
        <v>66444706.719999999</v>
      </c>
      <c r="H50" s="420">
        <v>66444706.719999999</v>
      </c>
      <c r="I50" s="420">
        <v>6604992.0599999996</v>
      </c>
      <c r="J50" s="420">
        <v>6604992.0599999996</v>
      </c>
      <c r="K50" s="420">
        <v>6604992.0599999996</v>
      </c>
      <c r="L50" s="420">
        <v>59839714.659999996</v>
      </c>
    </row>
    <row r="51" spans="1:12">
      <c r="A51" s="437">
        <v>5</v>
      </c>
      <c r="B51" s="432" t="s">
        <v>782</v>
      </c>
      <c r="F51" s="420">
        <v>0</v>
      </c>
      <c r="G51" s="420">
        <v>82622306.680000007</v>
      </c>
      <c r="H51" s="420">
        <v>82622306.680000007</v>
      </c>
      <c r="I51" s="420">
        <v>29086003.449999999</v>
      </c>
      <c r="J51" s="420">
        <v>29086003.449999999</v>
      </c>
      <c r="K51" s="420">
        <v>26642572.289999999</v>
      </c>
      <c r="L51" s="420">
        <v>53536303.229999997</v>
      </c>
    </row>
    <row r="52" spans="1:12" ht="13.5">
      <c r="A52" s="435">
        <v>3</v>
      </c>
      <c r="B52" s="436" t="s">
        <v>785</v>
      </c>
      <c r="F52" s="424">
        <v>0</v>
      </c>
      <c r="G52" s="424">
        <v>126920920.23</v>
      </c>
      <c r="H52" s="424">
        <v>126920920.23</v>
      </c>
      <c r="I52" s="424">
        <v>0</v>
      </c>
      <c r="J52" s="424">
        <v>0</v>
      </c>
      <c r="K52" s="424">
        <v>0</v>
      </c>
      <c r="L52" s="424">
        <v>126920920.23</v>
      </c>
    </row>
    <row r="54" spans="1:12">
      <c r="A54" s="437">
        <v>5</v>
      </c>
      <c r="B54" s="432" t="s">
        <v>789</v>
      </c>
      <c r="F54" s="420">
        <v>0</v>
      </c>
      <c r="G54" s="420">
        <v>126920920.23</v>
      </c>
      <c r="H54" s="420">
        <v>126920920.23</v>
      </c>
      <c r="I54" s="420">
        <v>0</v>
      </c>
      <c r="J54" s="420">
        <v>0</v>
      </c>
      <c r="K54" s="420">
        <v>0</v>
      </c>
      <c r="L54" s="420">
        <v>126920920.23</v>
      </c>
    </row>
    <row r="55" spans="1:12">
      <c r="E55" s="413" t="s">
        <v>1026</v>
      </c>
      <c r="F55" s="424">
        <v>351014492.44</v>
      </c>
      <c r="G55" s="424">
        <v>962761107.03999996</v>
      </c>
      <c r="H55" s="424">
        <v>1313775599.48</v>
      </c>
      <c r="I55" s="424">
        <v>634596723.04999995</v>
      </c>
      <c r="J55" s="424">
        <v>634596723.04999995</v>
      </c>
      <c r="K55" s="424">
        <v>593691486.65999997</v>
      </c>
      <c r="L55" s="424">
        <v>679178876.42999995</v>
      </c>
    </row>
    <row r="57" spans="1:12">
      <c r="A57" s="431" t="s">
        <v>544</v>
      </c>
      <c r="B57" s="431" t="s">
        <v>545</v>
      </c>
    </row>
    <row r="59" spans="1:12" ht="13.5">
      <c r="A59" s="435">
        <v>1</v>
      </c>
      <c r="B59" s="436" t="s">
        <v>770</v>
      </c>
      <c r="F59" s="424">
        <v>0</v>
      </c>
      <c r="G59" s="424">
        <v>10459713.939999999</v>
      </c>
      <c r="H59" s="424">
        <v>10459713.939999999</v>
      </c>
      <c r="I59" s="424">
        <v>10459713.939999999</v>
      </c>
      <c r="J59" s="424">
        <v>10459713.939999999</v>
      </c>
      <c r="K59" s="424">
        <v>10459713.939999999</v>
      </c>
      <c r="L59" s="424">
        <v>0</v>
      </c>
    </row>
    <row r="61" spans="1:12">
      <c r="A61" s="437">
        <v>2</v>
      </c>
      <c r="B61" s="432" t="s">
        <v>772</v>
      </c>
      <c r="F61" s="420">
        <v>0</v>
      </c>
      <c r="G61" s="420">
        <v>10459713.939999999</v>
      </c>
      <c r="H61" s="420">
        <v>10459713.939999999</v>
      </c>
      <c r="I61" s="420">
        <v>10459713.939999999</v>
      </c>
      <c r="J61" s="420">
        <v>10459713.939999999</v>
      </c>
      <c r="K61" s="420">
        <v>10459713.939999999</v>
      </c>
      <c r="L61" s="420">
        <v>0</v>
      </c>
    </row>
    <row r="62" spans="1:12" ht="13.5">
      <c r="A62" s="435">
        <v>3</v>
      </c>
      <c r="B62" s="436" t="s">
        <v>785</v>
      </c>
      <c r="F62" s="424">
        <v>0</v>
      </c>
      <c r="G62" s="424">
        <v>25349161.59</v>
      </c>
      <c r="H62" s="424">
        <v>25349161.59</v>
      </c>
      <c r="I62" s="424">
        <v>25349161.59</v>
      </c>
      <c r="J62" s="424">
        <v>25349161.59</v>
      </c>
      <c r="K62" s="424">
        <v>25349161.59</v>
      </c>
      <c r="L62" s="424">
        <v>0</v>
      </c>
    </row>
    <row r="64" spans="1:12">
      <c r="A64" s="437">
        <v>1</v>
      </c>
      <c r="B64" s="432" t="s">
        <v>786</v>
      </c>
      <c r="F64" s="420">
        <v>0</v>
      </c>
      <c r="G64" s="420">
        <v>25349161.59</v>
      </c>
      <c r="H64" s="420">
        <v>25349161.59</v>
      </c>
      <c r="I64" s="420">
        <v>25349161.59</v>
      </c>
      <c r="J64" s="420">
        <v>25349161.59</v>
      </c>
      <c r="K64" s="420">
        <v>25349161.59</v>
      </c>
      <c r="L64" s="420">
        <v>0</v>
      </c>
    </row>
    <row r="65" spans="1:12">
      <c r="E65" s="413" t="s">
        <v>1026</v>
      </c>
      <c r="F65" s="424">
        <v>0</v>
      </c>
      <c r="G65" s="424">
        <v>35808875.530000001</v>
      </c>
      <c r="H65" s="424">
        <v>35808875.530000001</v>
      </c>
      <c r="I65" s="424">
        <v>35808875.530000001</v>
      </c>
      <c r="J65" s="424">
        <v>35808875.530000001</v>
      </c>
      <c r="K65" s="424">
        <v>35808875.530000001</v>
      </c>
      <c r="L65" s="424">
        <v>0</v>
      </c>
    </row>
    <row r="67" spans="1:12">
      <c r="A67" s="431" t="s">
        <v>546</v>
      </c>
      <c r="B67" s="431" t="s">
        <v>547</v>
      </c>
    </row>
    <row r="69" spans="1:12" ht="13.5">
      <c r="A69" s="435">
        <v>3</v>
      </c>
      <c r="B69" s="436" t="s">
        <v>785</v>
      </c>
      <c r="F69" s="424">
        <v>238095484.99000001</v>
      </c>
      <c r="G69" s="424">
        <v>71814684.890000001</v>
      </c>
      <c r="H69" s="424">
        <v>309910169.88</v>
      </c>
      <c r="I69" s="424">
        <v>309910169.88</v>
      </c>
      <c r="J69" s="424">
        <v>309910169.88</v>
      </c>
      <c r="K69" s="424">
        <v>309835322.10000002</v>
      </c>
      <c r="L69" s="424">
        <v>0</v>
      </c>
    </row>
    <row r="71" spans="1:12">
      <c r="A71" s="437">
        <v>5</v>
      </c>
      <c r="B71" s="432" t="s">
        <v>789</v>
      </c>
      <c r="F71" s="420">
        <v>238095484.99000001</v>
      </c>
      <c r="G71" s="420">
        <v>71814684.890000001</v>
      </c>
      <c r="H71" s="420">
        <v>309910169.88</v>
      </c>
      <c r="I71" s="420">
        <v>309910169.88</v>
      </c>
      <c r="J71" s="420">
        <v>309910169.88</v>
      </c>
      <c r="K71" s="420">
        <v>309835322.10000002</v>
      </c>
      <c r="L71" s="420">
        <v>0</v>
      </c>
    </row>
    <row r="72" spans="1:12">
      <c r="E72" s="413" t="s">
        <v>1026</v>
      </c>
      <c r="F72" s="424">
        <v>238095484.99000001</v>
      </c>
      <c r="G72" s="424">
        <v>71814684.890000001</v>
      </c>
      <c r="H72" s="424">
        <v>309910169.88</v>
      </c>
      <c r="I72" s="424">
        <v>309910169.88</v>
      </c>
      <c r="J72" s="424">
        <v>309910169.88</v>
      </c>
      <c r="K72" s="424">
        <v>309835322.10000002</v>
      </c>
      <c r="L72" s="424">
        <v>0</v>
      </c>
    </row>
    <row r="74" spans="1:12">
      <c r="A74" s="431" t="s">
        <v>548</v>
      </c>
      <c r="B74" s="431" t="s">
        <v>549</v>
      </c>
    </row>
    <row r="76" spans="1:12" ht="13.5">
      <c r="A76" s="435">
        <v>2</v>
      </c>
      <c r="B76" s="436" t="s">
        <v>777</v>
      </c>
      <c r="F76" s="424">
        <v>244123420.63999999</v>
      </c>
      <c r="G76" s="424">
        <v>52297461.840000004</v>
      </c>
      <c r="H76" s="424">
        <v>296420882.48000002</v>
      </c>
      <c r="I76" s="424">
        <v>296420882.48000002</v>
      </c>
      <c r="J76" s="424">
        <v>296420882.48000002</v>
      </c>
      <c r="K76" s="424">
        <v>295559448.72000003</v>
      </c>
      <c r="L76" s="424">
        <v>0</v>
      </c>
    </row>
    <row r="78" spans="1:12">
      <c r="A78" s="437">
        <v>4</v>
      </c>
      <c r="B78" s="432" t="s">
        <v>781</v>
      </c>
      <c r="F78" s="420">
        <v>244123420.63999999</v>
      </c>
      <c r="G78" s="420">
        <v>52297461.840000004</v>
      </c>
      <c r="H78" s="420">
        <v>296420882.48000002</v>
      </c>
      <c r="I78" s="420">
        <v>296420882.48000002</v>
      </c>
      <c r="J78" s="420">
        <v>296420882.48000002</v>
      </c>
      <c r="K78" s="420">
        <v>295559448.72000003</v>
      </c>
      <c r="L78" s="420">
        <v>0</v>
      </c>
    </row>
    <row r="79" spans="1:12">
      <c r="E79" s="413" t="s">
        <v>1026</v>
      </c>
      <c r="F79" s="424">
        <v>244123420.63999999</v>
      </c>
      <c r="G79" s="424">
        <v>52297461.840000004</v>
      </c>
      <c r="H79" s="424">
        <v>296420882.48000002</v>
      </c>
      <c r="I79" s="424">
        <v>296420882.48000002</v>
      </c>
      <c r="J79" s="424">
        <v>296420882.48000002</v>
      </c>
      <c r="K79" s="424">
        <v>295559448.72000003</v>
      </c>
      <c r="L79" s="424">
        <v>0</v>
      </c>
    </row>
    <row r="81" spans="1:12">
      <c r="A81" s="431" t="s">
        <v>550</v>
      </c>
      <c r="B81" s="431" t="s">
        <v>551</v>
      </c>
    </row>
    <row r="83" spans="1:12" ht="13.5">
      <c r="A83" s="435">
        <v>2</v>
      </c>
      <c r="B83" s="436" t="s">
        <v>777</v>
      </c>
      <c r="F83" s="424">
        <v>104583711.73999999</v>
      </c>
      <c r="G83" s="424">
        <v>624170807.09000003</v>
      </c>
      <c r="H83" s="424">
        <v>728754518.83000004</v>
      </c>
      <c r="I83" s="424">
        <v>728754518.83000004</v>
      </c>
      <c r="J83" s="424">
        <v>728754518.83000004</v>
      </c>
      <c r="K83" s="424">
        <v>728705972.83000004</v>
      </c>
      <c r="L83" s="424">
        <v>0</v>
      </c>
    </row>
    <row r="85" spans="1:12">
      <c r="A85" s="437">
        <v>5</v>
      </c>
      <c r="B85" s="432" t="s">
        <v>782</v>
      </c>
      <c r="F85" s="420">
        <v>3853296.7</v>
      </c>
      <c r="G85" s="420">
        <v>344918218.98000002</v>
      </c>
      <c r="H85" s="420">
        <v>348771515.68000001</v>
      </c>
      <c r="I85" s="420">
        <v>348771515.68000001</v>
      </c>
      <c r="J85" s="420">
        <v>348771515.68000001</v>
      </c>
      <c r="K85" s="420">
        <v>348771515.68000001</v>
      </c>
      <c r="L85" s="420">
        <v>0</v>
      </c>
    </row>
    <row r="86" spans="1:12">
      <c r="A86" s="437">
        <v>6</v>
      </c>
      <c r="B86" s="432" t="s">
        <v>783</v>
      </c>
      <c r="F86" s="420">
        <v>100730415.04000001</v>
      </c>
      <c r="G86" s="420">
        <v>279252588.11000001</v>
      </c>
      <c r="H86" s="420">
        <v>379983003.14999998</v>
      </c>
      <c r="I86" s="420">
        <v>379983003.14999998</v>
      </c>
      <c r="J86" s="420">
        <v>379983003.14999998</v>
      </c>
      <c r="K86" s="420">
        <v>379934457.14999998</v>
      </c>
      <c r="L86" s="420">
        <v>0</v>
      </c>
    </row>
    <row r="87" spans="1:12">
      <c r="E87" s="413" t="s">
        <v>1026</v>
      </c>
      <c r="F87" s="424">
        <v>104583711.73999999</v>
      </c>
      <c r="G87" s="424">
        <v>624170807.09000003</v>
      </c>
      <c r="H87" s="424">
        <v>728754518.83000004</v>
      </c>
      <c r="I87" s="424">
        <v>728754518.83000004</v>
      </c>
      <c r="J87" s="424">
        <v>728754518.83000004</v>
      </c>
      <c r="K87" s="424">
        <v>728705972.83000004</v>
      </c>
      <c r="L87" s="424">
        <v>0</v>
      </c>
    </row>
    <row r="89" spans="1:12">
      <c r="A89" s="431" t="s">
        <v>552</v>
      </c>
      <c r="B89" s="431" t="s">
        <v>553</v>
      </c>
    </row>
    <row r="91" spans="1:12" ht="13.5">
      <c r="A91" s="435">
        <v>2</v>
      </c>
      <c r="B91" s="436" t="s">
        <v>777</v>
      </c>
      <c r="F91" s="424">
        <v>47069960.93</v>
      </c>
      <c r="G91" s="424">
        <v>32059028.859999999</v>
      </c>
      <c r="H91" s="424">
        <v>79128989.790000007</v>
      </c>
      <c r="I91" s="424">
        <v>79128989.790000007</v>
      </c>
      <c r="J91" s="424">
        <v>79128989.790000007</v>
      </c>
      <c r="K91" s="424">
        <v>68604989.790000007</v>
      </c>
      <c r="L91" s="424">
        <v>0</v>
      </c>
    </row>
    <row r="93" spans="1:12">
      <c r="A93" s="437">
        <v>2</v>
      </c>
      <c r="B93" s="432" t="s">
        <v>779</v>
      </c>
      <c r="F93" s="420">
        <v>0</v>
      </c>
      <c r="G93" s="420">
        <v>0</v>
      </c>
      <c r="H93" s="420">
        <v>0</v>
      </c>
      <c r="I93" s="420">
        <v>0</v>
      </c>
      <c r="J93" s="420">
        <v>0</v>
      </c>
      <c r="K93" s="420">
        <v>0</v>
      </c>
      <c r="L93" s="420">
        <v>0</v>
      </c>
    </row>
    <row r="94" spans="1:12">
      <c r="A94" s="437">
        <v>6</v>
      </c>
      <c r="B94" s="432" t="s">
        <v>783</v>
      </c>
      <c r="F94" s="420">
        <v>47069960.93</v>
      </c>
      <c r="G94" s="420">
        <v>32059028.859999999</v>
      </c>
      <c r="H94" s="420">
        <v>79128989.790000007</v>
      </c>
      <c r="I94" s="420">
        <v>79128989.790000007</v>
      </c>
      <c r="J94" s="420">
        <v>79128989.790000007</v>
      </c>
      <c r="K94" s="420">
        <v>68604989.790000007</v>
      </c>
      <c r="L94" s="420">
        <v>0</v>
      </c>
    </row>
    <row r="95" spans="1:12">
      <c r="E95" s="413" t="s">
        <v>1026</v>
      </c>
      <c r="F95" s="424">
        <v>47069960.93</v>
      </c>
      <c r="G95" s="424">
        <v>32059028.859999999</v>
      </c>
      <c r="H95" s="424">
        <v>79128989.790000007</v>
      </c>
      <c r="I95" s="424">
        <v>79128989.790000007</v>
      </c>
      <c r="J95" s="424">
        <v>79128989.790000007</v>
      </c>
      <c r="K95" s="424">
        <v>68604989.790000007</v>
      </c>
      <c r="L95" s="424">
        <v>0</v>
      </c>
    </row>
    <row r="97" spans="1:12">
      <c r="A97" s="431" t="s">
        <v>554</v>
      </c>
      <c r="B97" s="431" t="s">
        <v>555</v>
      </c>
    </row>
    <row r="99" spans="1:12" ht="13.5">
      <c r="A99" s="435">
        <v>3</v>
      </c>
      <c r="B99" s="436" t="s">
        <v>785</v>
      </c>
      <c r="F99" s="424">
        <v>375839853.19</v>
      </c>
      <c r="G99" s="424">
        <v>766140657.27999997</v>
      </c>
      <c r="H99" s="424">
        <v>1141980510.47</v>
      </c>
      <c r="I99" s="424">
        <v>1141406122.3099999</v>
      </c>
      <c r="J99" s="424">
        <v>1141406122.3099999</v>
      </c>
      <c r="K99" s="424">
        <v>1124720868.8499999</v>
      </c>
      <c r="L99" s="424">
        <v>574388.1600000381</v>
      </c>
    </row>
    <row r="101" spans="1:12">
      <c r="A101" s="437">
        <v>2</v>
      </c>
      <c r="B101" s="432" t="s">
        <v>787</v>
      </c>
      <c r="F101" s="420">
        <v>375839853.19</v>
      </c>
      <c r="G101" s="420">
        <v>766140657.27999997</v>
      </c>
      <c r="H101" s="420">
        <v>1141980510.47</v>
      </c>
      <c r="I101" s="420">
        <v>1141406122.3099999</v>
      </c>
      <c r="J101" s="420">
        <v>1141406122.3099999</v>
      </c>
      <c r="K101" s="420">
        <v>1124720868.8499999</v>
      </c>
      <c r="L101" s="420">
        <v>574388.1600000381</v>
      </c>
    </row>
    <row r="102" spans="1:12">
      <c r="E102" s="413" t="s">
        <v>1026</v>
      </c>
      <c r="F102" s="424">
        <v>375839853.19</v>
      </c>
      <c r="G102" s="424">
        <v>766140657.27999997</v>
      </c>
      <c r="H102" s="424">
        <v>1141980510.47</v>
      </c>
      <c r="I102" s="424">
        <v>1141406122.3099999</v>
      </c>
      <c r="J102" s="424">
        <v>1141406122.3099999</v>
      </c>
      <c r="K102" s="424">
        <v>1124720868.8499999</v>
      </c>
      <c r="L102" s="424">
        <v>574388.1600000381</v>
      </c>
    </row>
    <row r="104" spans="1:12">
      <c r="A104" s="431" t="s">
        <v>556</v>
      </c>
      <c r="B104" s="431" t="s">
        <v>557</v>
      </c>
    </row>
    <row r="106" spans="1:12" ht="13.5">
      <c r="A106" s="435">
        <v>1</v>
      </c>
      <c r="B106" s="436" t="s">
        <v>770</v>
      </c>
      <c r="F106" s="424">
        <v>847886144.03999996</v>
      </c>
      <c r="G106" s="424">
        <v>276704351.88999999</v>
      </c>
      <c r="H106" s="424">
        <v>1124590495.9300001</v>
      </c>
      <c r="I106" s="424">
        <v>1075855466.79</v>
      </c>
      <c r="J106" s="424">
        <v>1075855466.79</v>
      </c>
      <c r="K106" s="424">
        <v>1075597826.99</v>
      </c>
      <c r="L106" s="424">
        <v>48735029.140000001</v>
      </c>
    </row>
    <row r="108" spans="1:12">
      <c r="A108" s="437">
        <v>3</v>
      </c>
      <c r="B108" s="432" t="s">
        <v>773</v>
      </c>
      <c r="F108" s="420">
        <v>20833978.98</v>
      </c>
      <c r="G108" s="420">
        <v>9428547.9000000004</v>
      </c>
      <c r="H108" s="420">
        <v>30262526.879999999</v>
      </c>
      <c r="I108" s="420">
        <v>30262526.879999999</v>
      </c>
      <c r="J108" s="420">
        <v>30262526.879999999</v>
      </c>
      <c r="K108" s="420">
        <v>30246476.879999999</v>
      </c>
      <c r="L108" s="420">
        <v>0</v>
      </c>
    </row>
    <row r="109" spans="1:12">
      <c r="A109" s="437">
        <v>5</v>
      </c>
      <c r="B109" s="432" t="s">
        <v>774</v>
      </c>
      <c r="F109" s="420">
        <v>827052165.05999994</v>
      </c>
      <c r="G109" s="420">
        <v>216296048.38</v>
      </c>
      <c r="H109" s="420">
        <v>1043348213.4400001</v>
      </c>
      <c r="I109" s="420">
        <v>994613184.29999995</v>
      </c>
      <c r="J109" s="420">
        <v>994613184.29999995</v>
      </c>
      <c r="K109" s="420">
        <v>994373794.5</v>
      </c>
      <c r="L109" s="420">
        <v>48735029.140000001</v>
      </c>
    </row>
    <row r="110" spans="1:12">
      <c r="A110" s="437">
        <v>8</v>
      </c>
      <c r="B110" s="432" t="s">
        <v>776</v>
      </c>
      <c r="F110" s="420">
        <v>0</v>
      </c>
      <c r="G110" s="420">
        <v>50979755.609999999</v>
      </c>
      <c r="H110" s="420">
        <v>50979755.609999999</v>
      </c>
      <c r="I110" s="420">
        <v>50979755.609999999</v>
      </c>
      <c r="J110" s="420">
        <v>50979755.609999999</v>
      </c>
      <c r="K110" s="420">
        <v>50977555.609999999</v>
      </c>
      <c r="L110" s="420">
        <v>0</v>
      </c>
    </row>
    <row r="111" spans="1:12">
      <c r="E111" s="413" t="s">
        <v>1026</v>
      </c>
      <c r="F111" s="424">
        <v>847886144.03999996</v>
      </c>
      <c r="G111" s="424">
        <v>276704351.88999999</v>
      </c>
      <c r="H111" s="424">
        <v>1124590495.9300001</v>
      </c>
      <c r="I111" s="424">
        <v>1075855466.79</v>
      </c>
      <c r="J111" s="424">
        <v>1075855466.79</v>
      </c>
      <c r="K111" s="424">
        <v>1075597826.99</v>
      </c>
      <c r="L111" s="424">
        <v>48735029.140000001</v>
      </c>
    </row>
    <row r="113" spans="1:12">
      <c r="A113" s="431" t="s">
        <v>558</v>
      </c>
      <c r="B113" s="431" t="s">
        <v>559</v>
      </c>
    </row>
    <row r="115" spans="1:12" ht="13.5">
      <c r="A115" s="435">
        <v>1</v>
      </c>
      <c r="B115" s="436" t="s">
        <v>770</v>
      </c>
      <c r="F115" s="424">
        <v>740581355.60000002</v>
      </c>
      <c r="G115" s="424">
        <v>-187080599.71000001</v>
      </c>
      <c r="H115" s="424">
        <v>553500755.88999999</v>
      </c>
      <c r="I115" s="424">
        <v>0</v>
      </c>
      <c r="J115" s="424">
        <v>0</v>
      </c>
      <c r="K115" s="424">
        <v>0</v>
      </c>
      <c r="L115" s="424">
        <v>553500755.88999999</v>
      </c>
    </row>
    <row r="117" spans="1:12">
      <c r="A117" s="437">
        <v>2</v>
      </c>
      <c r="B117" s="432" t="s">
        <v>772</v>
      </c>
      <c r="F117" s="420">
        <v>38000000</v>
      </c>
      <c r="G117" s="420">
        <v>-37999428.689999998</v>
      </c>
      <c r="H117" s="420">
        <v>571.30999999999995</v>
      </c>
      <c r="I117" s="420">
        <v>0</v>
      </c>
      <c r="J117" s="420">
        <v>0</v>
      </c>
      <c r="K117" s="420">
        <v>0</v>
      </c>
      <c r="L117" s="420">
        <v>571.30999999999995</v>
      </c>
    </row>
    <row r="118" spans="1:12">
      <c r="A118" s="437">
        <v>3</v>
      </c>
      <c r="B118" s="432" t="s">
        <v>773</v>
      </c>
      <c r="F118" s="420">
        <v>318125356.60000002</v>
      </c>
      <c r="G118" s="420">
        <v>-307367563.73000002</v>
      </c>
      <c r="H118" s="420">
        <v>10757792.869999999</v>
      </c>
      <c r="I118" s="420">
        <v>0</v>
      </c>
      <c r="J118" s="420">
        <v>0</v>
      </c>
      <c r="K118" s="420">
        <v>0</v>
      </c>
      <c r="L118" s="420">
        <v>10757792.869999999</v>
      </c>
    </row>
    <row r="119" spans="1:12">
      <c r="A119" s="437">
        <v>5</v>
      </c>
      <c r="B119" s="432" t="s">
        <v>774</v>
      </c>
      <c r="F119" s="420">
        <v>80513952</v>
      </c>
      <c r="G119" s="420">
        <v>-18975364.210000001</v>
      </c>
      <c r="H119" s="420">
        <v>61538587.789999999</v>
      </c>
      <c r="I119" s="420">
        <v>0</v>
      </c>
      <c r="J119" s="420">
        <v>0</v>
      </c>
      <c r="K119" s="420">
        <v>0</v>
      </c>
      <c r="L119" s="420">
        <v>61538587.789999999</v>
      </c>
    </row>
    <row r="120" spans="1:12">
      <c r="A120" s="437">
        <v>6</v>
      </c>
      <c r="B120" s="432" t="s">
        <v>1061</v>
      </c>
      <c r="F120" s="420">
        <v>0</v>
      </c>
      <c r="G120" s="420">
        <v>0</v>
      </c>
      <c r="H120" s="420">
        <v>0</v>
      </c>
      <c r="I120" s="420">
        <v>0</v>
      </c>
      <c r="J120" s="420">
        <v>0</v>
      </c>
      <c r="K120" s="420">
        <v>0</v>
      </c>
      <c r="L120" s="420">
        <v>0</v>
      </c>
    </row>
    <row r="121" spans="1:12">
      <c r="A121" s="437">
        <v>7</v>
      </c>
      <c r="B121" s="432" t="s">
        <v>775</v>
      </c>
      <c r="F121" s="420">
        <v>257342047</v>
      </c>
      <c r="G121" s="420">
        <v>103863697.33</v>
      </c>
      <c r="H121" s="420">
        <v>361205744.32999998</v>
      </c>
      <c r="I121" s="420">
        <v>0</v>
      </c>
      <c r="J121" s="420">
        <v>0</v>
      </c>
      <c r="K121" s="420">
        <v>0</v>
      </c>
      <c r="L121" s="420">
        <v>361205744.32999998</v>
      </c>
    </row>
    <row r="122" spans="1:12">
      <c r="A122" s="437">
        <v>8</v>
      </c>
      <c r="B122" s="432" t="s">
        <v>776</v>
      </c>
      <c r="F122" s="420">
        <v>46600000</v>
      </c>
      <c r="G122" s="420">
        <v>73398059.590000004</v>
      </c>
      <c r="H122" s="420">
        <v>119998059.59</v>
      </c>
      <c r="I122" s="420">
        <v>0</v>
      </c>
      <c r="J122" s="420">
        <v>0</v>
      </c>
      <c r="K122" s="420">
        <v>0</v>
      </c>
      <c r="L122" s="420">
        <v>119998059.59</v>
      </c>
    </row>
    <row r="123" spans="1:12" ht="13.5">
      <c r="A123" s="435">
        <v>2</v>
      </c>
      <c r="B123" s="436" t="s">
        <v>777</v>
      </c>
      <c r="F123" s="424">
        <v>8758743735.5799999</v>
      </c>
      <c r="G123" s="424">
        <v>-6769052875.9399996</v>
      </c>
      <c r="H123" s="424">
        <v>1989690859.6400001</v>
      </c>
      <c r="I123" s="424">
        <v>0</v>
      </c>
      <c r="J123" s="424">
        <v>0</v>
      </c>
      <c r="K123" s="424">
        <v>0</v>
      </c>
      <c r="L123" s="424">
        <v>1989690859.6400001</v>
      </c>
    </row>
    <row r="125" spans="1:12">
      <c r="A125" s="437">
        <v>1</v>
      </c>
      <c r="B125" s="432" t="s">
        <v>778</v>
      </c>
      <c r="F125" s="420">
        <v>262629387.28</v>
      </c>
      <c r="G125" s="420">
        <v>-210947594.88999999</v>
      </c>
      <c r="H125" s="420">
        <v>51681792.390000001</v>
      </c>
      <c r="I125" s="420">
        <v>0</v>
      </c>
      <c r="J125" s="420">
        <v>0</v>
      </c>
      <c r="K125" s="420">
        <v>0</v>
      </c>
      <c r="L125" s="420">
        <v>51681792.390000001</v>
      </c>
    </row>
    <row r="126" spans="1:12">
      <c r="A126" s="437">
        <v>2</v>
      </c>
      <c r="B126" s="432" t="s">
        <v>779</v>
      </c>
      <c r="F126" s="420">
        <v>1333542816.05</v>
      </c>
      <c r="G126" s="420">
        <v>-722733339.07000005</v>
      </c>
      <c r="H126" s="420">
        <v>610809476.98000002</v>
      </c>
      <c r="I126" s="420">
        <v>0</v>
      </c>
      <c r="J126" s="420">
        <v>0</v>
      </c>
      <c r="K126" s="420">
        <v>0</v>
      </c>
      <c r="L126" s="420">
        <v>610809476.98000002</v>
      </c>
    </row>
    <row r="127" spans="1:12">
      <c r="A127" s="437">
        <v>3</v>
      </c>
      <c r="B127" s="432" t="s">
        <v>780</v>
      </c>
      <c r="F127" s="420">
        <v>1206659238</v>
      </c>
      <c r="G127" s="420">
        <v>-717180978.48000002</v>
      </c>
      <c r="H127" s="420">
        <v>489478259.51999998</v>
      </c>
      <c r="I127" s="420">
        <v>0</v>
      </c>
      <c r="J127" s="420">
        <v>0</v>
      </c>
      <c r="K127" s="420">
        <v>0</v>
      </c>
      <c r="L127" s="420">
        <v>489478259.51999998</v>
      </c>
    </row>
    <row r="128" spans="1:12">
      <c r="A128" s="437">
        <v>4</v>
      </c>
      <c r="B128" s="432" t="s">
        <v>781</v>
      </c>
      <c r="F128" s="420">
        <v>209305122</v>
      </c>
      <c r="G128" s="420">
        <v>-209251240.75999999</v>
      </c>
      <c r="H128" s="420">
        <v>53881.24</v>
      </c>
      <c r="I128" s="420">
        <v>0</v>
      </c>
      <c r="J128" s="420">
        <v>0</v>
      </c>
      <c r="K128" s="420">
        <v>0</v>
      </c>
      <c r="L128" s="420">
        <v>53881.24</v>
      </c>
    </row>
    <row r="129" spans="1:12">
      <c r="A129" s="437">
        <v>5</v>
      </c>
      <c r="B129" s="432" t="s">
        <v>782</v>
      </c>
      <c r="F129" s="420">
        <v>1393053000</v>
      </c>
      <c r="G129" s="420">
        <v>-720721609.04999995</v>
      </c>
      <c r="H129" s="420">
        <v>672331390.95000005</v>
      </c>
      <c r="I129" s="420">
        <v>0</v>
      </c>
      <c r="J129" s="420">
        <v>0</v>
      </c>
      <c r="K129" s="420">
        <v>0</v>
      </c>
      <c r="L129" s="420">
        <v>672331390.95000005</v>
      </c>
    </row>
    <row r="130" spans="1:12">
      <c r="A130" s="437">
        <v>6</v>
      </c>
      <c r="B130" s="432" t="s">
        <v>783</v>
      </c>
      <c r="F130" s="420">
        <v>1418158348</v>
      </c>
      <c r="G130" s="420">
        <v>-1295968095.5799999</v>
      </c>
      <c r="H130" s="420">
        <v>122190252.42</v>
      </c>
      <c r="I130" s="420">
        <v>0</v>
      </c>
      <c r="J130" s="420">
        <v>0</v>
      </c>
      <c r="K130" s="420">
        <v>0</v>
      </c>
      <c r="L130" s="420">
        <v>122190252.42</v>
      </c>
    </row>
    <row r="131" spans="1:12">
      <c r="A131" s="437">
        <v>7</v>
      </c>
      <c r="B131" s="432" t="s">
        <v>784</v>
      </c>
      <c r="F131" s="420">
        <v>2935395824.25</v>
      </c>
      <c r="G131" s="420">
        <v>-2892250018.1100001</v>
      </c>
      <c r="H131" s="420">
        <v>43145806.140000001</v>
      </c>
      <c r="I131" s="420">
        <v>0</v>
      </c>
      <c r="J131" s="420">
        <v>0</v>
      </c>
      <c r="K131" s="420">
        <v>0</v>
      </c>
      <c r="L131" s="420">
        <v>43145806.140000001</v>
      </c>
    </row>
    <row r="132" spans="1:12" ht="13.5">
      <c r="A132" s="435">
        <v>3</v>
      </c>
      <c r="B132" s="436" t="s">
        <v>785</v>
      </c>
      <c r="F132" s="424">
        <v>2332442198.4099998</v>
      </c>
      <c r="G132" s="424">
        <v>-745327547.72000003</v>
      </c>
      <c r="H132" s="424">
        <v>1587114650.6900001</v>
      </c>
      <c r="I132" s="424">
        <v>0</v>
      </c>
      <c r="J132" s="424">
        <v>0</v>
      </c>
      <c r="K132" s="424">
        <v>0</v>
      </c>
      <c r="L132" s="424">
        <v>1587114650.6900001</v>
      </c>
    </row>
    <row r="134" spans="1:12">
      <c r="A134" s="437">
        <v>1</v>
      </c>
      <c r="B134" s="432" t="s">
        <v>786</v>
      </c>
      <c r="F134" s="420">
        <v>368932227</v>
      </c>
      <c r="G134" s="420">
        <v>312376784.06999999</v>
      </c>
      <c r="H134" s="420">
        <v>681309011.07000005</v>
      </c>
      <c r="I134" s="420">
        <v>0</v>
      </c>
      <c r="J134" s="420">
        <v>0</v>
      </c>
      <c r="K134" s="420">
        <v>0</v>
      </c>
      <c r="L134" s="420">
        <v>681309011.07000005</v>
      </c>
    </row>
    <row r="135" spans="1:12">
      <c r="A135" s="437">
        <v>2</v>
      </c>
      <c r="B135" s="432" t="s">
        <v>787</v>
      </c>
      <c r="F135" s="420">
        <v>800009971.40999997</v>
      </c>
      <c r="G135" s="420">
        <v>-536065847.02999997</v>
      </c>
      <c r="H135" s="420">
        <v>263944124.38</v>
      </c>
      <c r="I135" s="420">
        <v>0</v>
      </c>
      <c r="J135" s="420">
        <v>0</v>
      </c>
      <c r="K135" s="420">
        <v>0</v>
      </c>
      <c r="L135" s="420">
        <v>263944124.38</v>
      </c>
    </row>
    <row r="136" spans="1:12">
      <c r="A136" s="437">
        <v>3</v>
      </c>
      <c r="B136" s="432" t="s">
        <v>788</v>
      </c>
      <c r="F136" s="420">
        <v>77600000</v>
      </c>
      <c r="G136" s="420">
        <v>-18042873.789999999</v>
      </c>
      <c r="H136" s="420">
        <v>59557126.210000001</v>
      </c>
      <c r="I136" s="420">
        <v>0</v>
      </c>
      <c r="J136" s="420">
        <v>0</v>
      </c>
      <c r="K136" s="420">
        <v>0</v>
      </c>
      <c r="L136" s="420">
        <v>59557126.210000001</v>
      </c>
    </row>
    <row r="137" spans="1:12">
      <c r="A137" s="437">
        <v>5</v>
      </c>
      <c r="B137" s="432" t="s">
        <v>789</v>
      </c>
      <c r="F137" s="420">
        <v>0</v>
      </c>
      <c r="G137" s="420">
        <v>26493.24</v>
      </c>
      <c r="H137" s="420">
        <v>26493.24</v>
      </c>
      <c r="I137" s="420">
        <v>0</v>
      </c>
      <c r="J137" s="420">
        <v>0</v>
      </c>
      <c r="K137" s="420">
        <v>0</v>
      </c>
      <c r="L137" s="420">
        <v>26493.24</v>
      </c>
    </row>
    <row r="138" spans="1:12">
      <c r="A138" s="437">
        <v>6</v>
      </c>
      <c r="B138" s="432" t="s">
        <v>790</v>
      </c>
      <c r="F138" s="420">
        <v>1032400000</v>
      </c>
      <c r="G138" s="420">
        <v>-450122104.20999998</v>
      </c>
      <c r="H138" s="420">
        <v>582277895.78999996</v>
      </c>
      <c r="I138" s="420">
        <v>0</v>
      </c>
      <c r="J138" s="420">
        <v>0</v>
      </c>
      <c r="K138" s="420">
        <v>0</v>
      </c>
      <c r="L138" s="420">
        <v>582277895.78999996</v>
      </c>
    </row>
    <row r="139" spans="1:12">
      <c r="A139" s="437">
        <v>7</v>
      </c>
      <c r="B139" s="432" t="s">
        <v>791</v>
      </c>
      <c r="F139" s="420">
        <v>53500000</v>
      </c>
      <c r="G139" s="420">
        <v>-53500000</v>
      </c>
      <c r="H139" s="420">
        <v>0</v>
      </c>
      <c r="I139" s="420">
        <v>0</v>
      </c>
      <c r="J139" s="420">
        <v>0</v>
      </c>
      <c r="K139" s="420">
        <v>0</v>
      </c>
      <c r="L139" s="420">
        <v>0</v>
      </c>
    </row>
    <row r="140" spans="1:12" ht="13.5">
      <c r="A140" s="435">
        <v>4</v>
      </c>
      <c r="B140" s="436" t="s">
        <v>792</v>
      </c>
      <c r="F140" s="424">
        <v>58000000</v>
      </c>
      <c r="G140" s="424">
        <v>88745243.359999999</v>
      </c>
      <c r="H140" s="424">
        <v>146745243.36000001</v>
      </c>
      <c r="I140" s="424">
        <v>0</v>
      </c>
      <c r="J140" s="424">
        <v>0</v>
      </c>
      <c r="K140" s="424">
        <v>0</v>
      </c>
      <c r="L140" s="424">
        <v>146745243.36000001</v>
      </c>
    </row>
    <row r="142" spans="1:12">
      <c r="A142" s="437">
        <v>2</v>
      </c>
      <c r="B142" s="432" t="s">
        <v>794</v>
      </c>
      <c r="F142" s="420">
        <v>0</v>
      </c>
      <c r="G142" s="420">
        <v>104028525.48</v>
      </c>
      <c r="H142" s="420">
        <v>104028525.48</v>
      </c>
      <c r="I142" s="420">
        <v>0</v>
      </c>
      <c r="J142" s="420">
        <v>0</v>
      </c>
      <c r="K142" s="420">
        <v>0</v>
      </c>
      <c r="L142" s="420">
        <v>104028525.48</v>
      </c>
    </row>
    <row r="143" spans="1:12">
      <c r="A143" s="437">
        <v>4</v>
      </c>
      <c r="B143" s="432" t="s">
        <v>795</v>
      </c>
      <c r="F143" s="420">
        <v>58000000</v>
      </c>
      <c r="G143" s="420">
        <v>-15283282.119999999</v>
      </c>
      <c r="H143" s="420">
        <v>42716717.880000003</v>
      </c>
      <c r="I143" s="420">
        <v>0</v>
      </c>
      <c r="J143" s="420">
        <v>0</v>
      </c>
      <c r="K143" s="420">
        <v>0</v>
      </c>
      <c r="L143" s="420">
        <v>42716717.880000003</v>
      </c>
    </row>
    <row r="144" spans="1:12">
      <c r="E144" s="413" t="s">
        <v>1026</v>
      </c>
      <c r="F144" s="424">
        <v>11889767289.59</v>
      </c>
      <c r="G144" s="424">
        <v>-7612715780.0100002</v>
      </c>
      <c r="H144" s="424">
        <v>4277051509.5799999</v>
      </c>
      <c r="I144" s="424">
        <v>0</v>
      </c>
      <c r="J144" s="424">
        <v>0</v>
      </c>
      <c r="K144" s="424">
        <v>0</v>
      </c>
      <c r="L144" s="424">
        <v>4277051509.5799999</v>
      </c>
    </row>
    <row r="146" spans="1:12">
      <c r="A146" s="431" t="s">
        <v>560</v>
      </c>
      <c r="B146" s="431" t="s">
        <v>561</v>
      </c>
    </row>
    <row r="148" spans="1:12" ht="13.5">
      <c r="A148" s="435">
        <v>1</v>
      </c>
      <c r="B148" s="436" t="s">
        <v>770</v>
      </c>
      <c r="F148" s="424">
        <v>44568576.859999999</v>
      </c>
      <c r="G148" s="424">
        <v>423767375.93000001</v>
      </c>
      <c r="H148" s="424">
        <v>468335952.79000002</v>
      </c>
      <c r="I148" s="424">
        <v>468335952.79000002</v>
      </c>
      <c r="J148" s="424">
        <v>468335952.79000002</v>
      </c>
      <c r="K148" s="424">
        <v>468335952.79000002</v>
      </c>
      <c r="L148" s="424">
        <v>0</v>
      </c>
    </row>
    <row r="150" spans="1:12">
      <c r="A150" s="437">
        <v>5</v>
      </c>
      <c r="B150" s="432" t="s">
        <v>774</v>
      </c>
      <c r="F150" s="420">
        <v>36756605.519999996</v>
      </c>
      <c r="G150" s="420">
        <v>428491115.37</v>
      </c>
      <c r="H150" s="420">
        <v>465247720.88999999</v>
      </c>
      <c r="I150" s="420">
        <v>465247720.88999999</v>
      </c>
      <c r="J150" s="420">
        <v>465247720.88999999</v>
      </c>
      <c r="K150" s="420">
        <v>465247720.88999999</v>
      </c>
      <c r="L150" s="420">
        <v>0</v>
      </c>
    </row>
    <row r="151" spans="1:12">
      <c r="A151" s="437">
        <v>8</v>
      </c>
      <c r="B151" s="432" t="s">
        <v>776</v>
      </c>
      <c r="F151" s="420">
        <v>7811971.3399999999</v>
      </c>
      <c r="G151" s="420">
        <v>-4723739.4400000004</v>
      </c>
      <c r="H151" s="420">
        <v>3088231.9</v>
      </c>
      <c r="I151" s="420">
        <v>3088231.9</v>
      </c>
      <c r="J151" s="420">
        <v>3088231.9</v>
      </c>
      <c r="K151" s="420">
        <v>3088231.9</v>
      </c>
      <c r="L151" s="420">
        <v>0</v>
      </c>
    </row>
    <row r="152" spans="1:12" ht="13.5">
      <c r="A152" s="435">
        <v>2</v>
      </c>
      <c r="B152" s="436" t="s">
        <v>777</v>
      </c>
      <c r="F152" s="424">
        <v>10566173.76</v>
      </c>
      <c r="G152" s="424">
        <v>49466115.240000002</v>
      </c>
      <c r="H152" s="424">
        <v>60032289</v>
      </c>
      <c r="I152" s="424">
        <v>57801717.43</v>
      </c>
      <c r="J152" s="424">
        <v>57801717.43</v>
      </c>
      <c r="K152" s="424">
        <v>57801717.43</v>
      </c>
      <c r="L152" s="424">
        <v>2230571.5699999998</v>
      </c>
    </row>
    <row r="154" spans="1:12">
      <c r="A154" s="437">
        <v>1</v>
      </c>
      <c r="B154" s="432" t="s">
        <v>778</v>
      </c>
      <c r="F154" s="420">
        <v>2983445</v>
      </c>
      <c r="G154" s="420">
        <v>0</v>
      </c>
      <c r="H154" s="420">
        <v>2983445</v>
      </c>
      <c r="I154" s="420">
        <v>2474000</v>
      </c>
      <c r="J154" s="420">
        <v>2474000</v>
      </c>
      <c r="K154" s="420">
        <v>2474000</v>
      </c>
      <c r="L154" s="420">
        <v>509445</v>
      </c>
    </row>
    <row r="155" spans="1:12">
      <c r="A155" s="437">
        <v>2</v>
      </c>
      <c r="B155" s="432" t="s">
        <v>779</v>
      </c>
      <c r="F155" s="420">
        <v>7051028.7599999998</v>
      </c>
      <c r="G155" s="420">
        <v>5372442.7400000002</v>
      </c>
      <c r="H155" s="420">
        <v>12423471.5</v>
      </c>
      <c r="I155" s="420">
        <v>11302344.93</v>
      </c>
      <c r="J155" s="420">
        <v>11302344.93</v>
      </c>
      <c r="K155" s="420">
        <v>11302344.93</v>
      </c>
      <c r="L155" s="420">
        <v>1121126.57</v>
      </c>
    </row>
    <row r="156" spans="1:12">
      <c r="A156" s="437">
        <v>4</v>
      </c>
      <c r="B156" s="432" t="s">
        <v>781</v>
      </c>
      <c r="F156" s="420">
        <v>0</v>
      </c>
      <c r="G156" s="420">
        <v>13949135.199999999</v>
      </c>
      <c r="H156" s="420">
        <v>13949135.199999999</v>
      </c>
      <c r="I156" s="420">
        <v>13949135.199999999</v>
      </c>
      <c r="J156" s="420">
        <v>13949135.199999999</v>
      </c>
      <c r="K156" s="420">
        <v>13949135.199999999</v>
      </c>
      <c r="L156" s="420">
        <v>0</v>
      </c>
    </row>
    <row r="157" spans="1:12">
      <c r="A157" s="437">
        <v>6</v>
      </c>
      <c r="B157" s="432" t="s">
        <v>783</v>
      </c>
      <c r="F157" s="420">
        <v>109700</v>
      </c>
      <c r="G157" s="420">
        <v>-18901.22</v>
      </c>
      <c r="H157" s="420">
        <v>90798.78</v>
      </c>
      <c r="I157" s="420">
        <v>90798.78</v>
      </c>
      <c r="J157" s="420">
        <v>90798.78</v>
      </c>
      <c r="K157" s="420">
        <v>90798.78</v>
      </c>
      <c r="L157" s="420">
        <v>0</v>
      </c>
    </row>
    <row r="158" spans="1:12">
      <c r="A158" s="437">
        <v>7</v>
      </c>
      <c r="B158" s="432" t="s">
        <v>784</v>
      </c>
      <c r="F158" s="420">
        <v>422000</v>
      </c>
      <c r="G158" s="420">
        <v>30163438.52</v>
      </c>
      <c r="H158" s="420">
        <v>30585438.52</v>
      </c>
      <c r="I158" s="420">
        <v>29985438.52</v>
      </c>
      <c r="J158" s="420">
        <v>29985438.52</v>
      </c>
      <c r="K158" s="420">
        <v>29985438.52</v>
      </c>
      <c r="L158" s="420">
        <v>600000</v>
      </c>
    </row>
    <row r="159" spans="1:12" ht="13.5">
      <c r="A159" s="435">
        <v>3</v>
      </c>
      <c r="B159" s="436" t="s">
        <v>785</v>
      </c>
      <c r="F159" s="424">
        <v>2216000</v>
      </c>
      <c r="G159" s="424">
        <v>32472395.559999999</v>
      </c>
      <c r="H159" s="424">
        <v>34688395.560000002</v>
      </c>
      <c r="I159" s="424">
        <v>34688395.560000002</v>
      </c>
      <c r="J159" s="424">
        <v>34688395.560000002</v>
      </c>
      <c r="K159" s="424">
        <v>34688395.560000002</v>
      </c>
      <c r="L159" s="424">
        <v>0</v>
      </c>
    </row>
    <row r="161" spans="1:12">
      <c r="A161" s="437">
        <v>2</v>
      </c>
      <c r="B161" s="432" t="s">
        <v>787</v>
      </c>
      <c r="F161" s="420">
        <v>0</v>
      </c>
      <c r="G161" s="420">
        <v>32647000</v>
      </c>
      <c r="H161" s="420">
        <v>32647000</v>
      </c>
      <c r="I161" s="420">
        <v>32647000</v>
      </c>
      <c r="J161" s="420">
        <v>32647000</v>
      </c>
      <c r="K161" s="420">
        <v>32647000</v>
      </c>
      <c r="L161" s="420">
        <v>0</v>
      </c>
    </row>
    <row r="162" spans="1:12">
      <c r="A162" s="437">
        <v>5</v>
      </c>
      <c r="B162" s="432" t="s">
        <v>789</v>
      </c>
      <c r="F162" s="420">
        <v>2216000</v>
      </c>
      <c r="G162" s="420">
        <v>-174604.44</v>
      </c>
      <c r="H162" s="420">
        <v>2041395.56</v>
      </c>
      <c r="I162" s="420">
        <v>2041395.56</v>
      </c>
      <c r="J162" s="420">
        <v>2041395.56</v>
      </c>
      <c r="K162" s="420">
        <v>2041395.56</v>
      </c>
      <c r="L162" s="420">
        <v>0</v>
      </c>
    </row>
    <row r="163" spans="1:12" ht="13.5">
      <c r="A163" s="435">
        <v>4</v>
      </c>
      <c r="B163" s="436" t="s">
        <v>792</v>
      </c>
      <c r="F163" s="424">
        <v>1915014347.25</v>
      </c>
      <c r="G163" s="424">
        <v>493827539.67000002</v>
      </c>
      <c r="H163" s="424">
        <v>2408841886.9200001</v>
      </c>
      <c r="I163" s="424">
        <v>2404881079.7199998</v>
      </c>
      <c r="J163" s="424">
        <v>2404881079.7199998</v>
      </c>
      <c r="K163" s="424">
        <v>2404881079.7199998</v>
      </c>
      <c r="L163" s="424">
        <v>3960807.2000000025</v>
      </c>
    </row>
    <row r="165" spans="1:12">
      <c r="A165" s="437">
        <v>1</v>
      </c>
      <c r="B165" s="432" t="s">
        <v>793</v>
      </c>
      <c r="F165" s="420">
        <v>1915014347.25</v>
      </c>
      <c r="G165" s="420">
        <v>493827539.67000002</v>
      </c>
      <c r="H165" s="420">
        <v>2408841886.9200001</v>
      </c>
      <c r="I165" s="420">
        <v>2404881079.7199998</v>
      </c>
      <c r="J165" s="420">
        <v>2404881079.7199998</v>
      </c>
      <c r="K165" s="420">
        <v>2404881079.7199998</v>
      </c>
      <c r="L165" s="420">
        <v>3960807.2000000025</v>
      </c>
    </row>
    <row r="166" spans="1:12">
      <c r="E166" s="413" t="s">
        <v>1026</v>
      </c>
      <c r="F166" s="424">
        <v>1972365097.8699999</v>
      </c>
      <c r="G166" s="424">
        <v>999533426.39999998</v>
      </c>
      <c r="H166" s="424">
        <v>2971898524.27</v>
      </c>
      <c r="I166" s="424">
        <v>2965707145.5</v>
      </c>
      <c r="J166" s="424">
        <v>2965707145.5</v>
      </c>
      <c r="K166" s="424">
        <v>2965707145.5</v>
      </c>
      <c r="L166" s="424">
        <v>6191378.7700000023</v>
      </c>
    </row>
    <row r="168" spans="1:12">
      <c r="A168" s="431" t="s">
        <v>562</v>
      </c>
      <c r="B168" s="431" t="s">
        <v>563</v>
      </c>
    </row>
    <row r="170" spans="1:12" ht="13.5">
      <c r="A170" s="435">
        <v>1</v>
      </c>
      <c r="B170" s="436" t="s">
        <v>770</v>
      </c>
      <c r="F170" s="424">
        <v>1277660127.27</v>
      </c>
      <c r="G170" s="424">
        <v>369182908.77999997</v>
      </c>
      <c r="H170" s="424">
        <v>1646843036.05</v>
      </c>
      <c r="I170" s="424">
        <v>1642143036.05</v>
      </c>
      <c r="J170" s="424">
        <v>1642143036.05</v>
      </c>
      <c r="K170" s="424">
        <v>1642137236.05</v>
      </c>
      <c r="L170" s="424">
        <v>4700000</v>
      </c>
    </row>
    <row r="172" spans="1:12">
      <c r="A172" s="437">
        <v>3</v>
      </c>
      <c r="B172" s="432" t="s">
        <v>773</v>
      </c>
      <c r="F172" s="420">
        <v>14300000</v>
      </c>
      <c r="G172" s="420">
        <v>-124.97</v>
      </c>
      <c r="H172" s="420">
        <v>14299875.029999999</v>
      </c>
      <c r="I172" s="420">
        <v>14299875.029999999</v>
      </c>
      <c r="J172" s="420">
        <v>14299875.029999999</v>
      </c>
      <c r="K172" s="420">
        <v>14299875.029999999</v>
      </c>
      <c r="L172" s="420">
        <v>0</v>
      </c>
    </row>
    <row r="173" spans="1:12">
      <c r="A173" s="437">
        <v>8</v>
      </c>
      <c r="B173" s="432" t="s">
        <v>776</v>
      </c>
      <c r="F173" s="420">
        <v>1263360127.27</v>
      </c>
      <c r="G173" s="420">
        <v>369183033.75</v>
      </c>
      <c r="H173" s="420">
        <v>1632543161.02</v>
      </c>
      <c r="I173" s="420">
        <v>1627843161.02</v>
      </c>
      <c r="J173" s="420">
        <v>1627843161.02</v>
      </c>
      <c r="K173" s="420">
        <v>1627837361.02</v>
      </c>
      <c r="L173" s="420">
        <v>4700000</v>
      </c>
    </row>
    <row r="174" spans="1:12" ht="13.5">
      <c r="A174" s="435">
        <v>2</v>
      </c>
      <c r="B174" s="436" t="s">
        <v>777</v>
      </c>
      <c r="F174" s="424">
        <v>4900840.84</v>
      </c>
      <c r="G174" s="424">
        <v>-105.11</v>
      </c>
      <c r="H174" s="424">
        <v>4900735.7300000004</v>
      </c>
      <c r="I174" s="424">
        <v>4900735.7300000004</v>
      </c>
      <c r="J174" s="424">
        <v>4900735.7300000004</v>
      </c>
      <c r="K174" s="424">
        <v>4900735.7300000004</v>
      </c>
      <c r="L174" s="424">
        <v>0</v>
      </c>
    </row>
    <row r="176" spans="1:12">
      <c r="A176" s="437">
        <v>1</v>
      </c>
      <c r="B176" s="432" t="s">
        <v>778</v>
      </c>
      <c r="F176" s="420">
        <v>4900840.84</v>
      </c>
      <c r="G176" s="420">
        <v>-105.11</v>
      </c>
      <c r="H176" s="420">
        <v>4900735.7300000004</v>
      </c>
      <c r="I176" s="420">
        <v>4900735.7300000004</v>
      </c>
      <c r="J176" s="420">
        <v>4900735.7300000004</v>
      </c>
      <c r="K176" s="420">
        <v>4900735.7300000004</v>
      </c>
      <c r="L176" s="420">
        <v>0</v>
      </c>
    </row>
    <row r="177" spans="1:12" ht="13.5">
      <c r="A177" s="435">
        <v>3</v>
      </c>
      <c r="B177" s="436" t="s">
        <v>785</v>
      </c>
      <c r="F177" s="424">
        <v>0</v>
      </c>
      <c r="G177" s="424">
        <v>2522314.36</v>
      </c>
      <c r="H177" s="424">
        <v>2522314.36</v>
      </c>
      <c r="I177" s="424">
        <v>2522314.36</v>
      </c>
      <c r="J177" s="424">
        <v>2522314.36</v>
      </c>
      <c r="K177" s="424">
        <v>2522314.36</v>
      </c>
      <c r="L177" s="424">
        <v>0</v>
      </c>
    </row>
    <row r="179" spans="1:12">
      <c r="A179" s="437">
        <v>7</v>
      </c>
      <c r="B179" s="432" t="s">
        <v>791</v>
      </c>
      <c r="F179" s="420">
        <v>0</v>
      </c>
      <c r="G179" s="420">
        <v>2522314.36</v>
      </c>
      <c r="H179" s="420">
        <v>2522314.36</v>
      </c>
      <c r="I179" s="420">
        <v>2522314.36</v>
      </c>
      <c r="J179" s="420">
        <v>2522314.36</v>
      </c>
      <c r="K179" s="420">
        <v>2522314.36</v>
      </c>
      <c r="L179" s="420">
        <v>0</v>
      </c>
    </row>
    <row r="180" spans="1:12">
      <c r="E180" s="413" t="s">
        <v>1026</v>
      </c>
      <c r="F180" s="424">
        <v>1282560968.1099999</v>
      </c>
      <c r="G180" s="424">
        <v>371705118.02999997</v>
      </c>
      <c r="H180" s="424">
        <v>1654266086.1400001</v>
      </c>
      <c r="I180" s="424">
        <v>1649566086.1400001</v>
      </c>
      <c r="J180" s="424">
        <v>1649566086.1400001</v>
      </c>
      <c r="K180" s="424">
        <v>1649560286.1400001</v>
      </c>
      <c r="L180" s="424">
        <v>4700000</v>
      </c>
    </row>
    <row r="182" spans="1:12">
      <c r="A182" s="431" t="s">
        <v>564</v>
      </c>
      <c r="B182" s="431" t="s">
        <v>565</v>
      </c>
    </row>
    <row r="184" spans="1:12" ht="13.5">
      <c r="A184" s="435">
        <v>1</v>
      </c>
      <c r="B184" s="436" t="s">
        <v>770</v>
      </c>
      <c r="F184" s="424">
        <v>698890541.83000004</v>
      </c>
      <c r="G184" s="424">
        <v>-126914554.81999999</v>
      </c>
      <c r="H184" s="424">
        <v>571975987.00999999</v>
      </c>
      <c r="I184" s="424">
        <v>571975987.00999999</v>
      </c>
      <c r="J184" s="424">
        <v>571975987.00999999</v>
      </c>
      <c r="K184" s="424">
        <v>571975987.00999999</v>
      </c>
      <c r="L184" s="424">
        <v>0</v>
      </c>
    </row>
    <row r="186" spans="1:12">
      <c r="A186" s="437">
        <v>8</v>
      </c>
      <c r="B186" s="432" t="s">
        <v>776</v>
      </c>
      <c r="F186" s="420">
        <v>698890541.83000004</v>
      </c>
      <c r="G186" s="420">
        <v>-126914554.81999999</v>
      </c>
      <c r="H186" s="420">
        <v>571975987.00999999</v>
      </c>
      <c r="I186" s="420">
        <v>571975987.00999999</v>
      </c>
      <c r="J186" s="420">
        <v>571975987.00999999</v>
      </c>
      <c r="K186" s="420">
        <v>571975987.00999999</v>
      </c>
      <c r="L186" s="420">
        <v>0</v>
      </c>
    </row>
    <row r="187" spans="1:12">
      <c r="E187" s="413" t="s">
        <v>1026</v>
      </c>
      <c r="F187" s="424">
        <v>698890541.83000004</v>
      </c>
      <c r="G187" s="424">
        <v>-126914554.81999999</v>
      </c>
      <c r="H187" s="424">
        <v>571975987.00999999</v>
      </c>
      <c r="I187" s="424">
        <v>571975987.00999999</v>
      </c>
      <c r="J187" s="424">
        <v>571975987.00999999</v>
      </c>
      <c r="K187" s="424">
        <v>571975987.00999999</v>
      </c>
      <c r="L187" s="424">
        <v>0</v>
      </c>
    </row>
    <row r="189" spans="1:12">
      <c r="A189" s="431" t="s">
        <v>566</v>
      </c>
      <c r="B189" s="431" t="s">
        <v>567</v>
      </c>
    </row>
    <row r="191" spans="1:12" ht="13.5">
      <c r="A191" s="435">
        <v>1</v>
      </c>
      <c r="B191" s="436" t="s">
        <v>770</v>
      </c>
      <c r="F191" s="424">
        <v>152526402.02000001</v>
      </c>
      <c r="G191" s="424">
        <v>61692166.630000003</v>
      </c>
      <c r="H191" s="424">
        <v>214218568.65000001</v>
      </c>
      <c r="I191" s="424">
        <v>213976520.75</v>
      </c>
      <c r="J191" s="424">
        <v>213976520.75</v>
      </c>
      <c r="K191" s="424">
        <v>213921872.75</v>
      </c>
      <c r="L191" s="424">
        <v>242047.9</v>
      </c>
    </row>
    <row r="193" spans="1:12">
      <c r="A193" s="437">
        <v>3</v>
      </c>
      <c r="B193" s="432" t="s">
        <v>773</v>
      </c>
      <c r="F193" s="420">
        <v>137382606.12</v>
      </c>
      <c r="G193" s="420">
        <v>56178973.219999999</v>
      </c>
      <c r="H193" s="420">
        <v>193561579.34</v>
      </c>
      <c r="I193" s="420">
        <v>193319531.44</v>
      </c>
      <c r="J193" s="420">
        <v>193319531.44</v>
      </c>
      <c r="K193" s="420">
        <v>193264883.44</v>
      </c>
      <c r="L193" s="420">
        <v>242047.9</v>
      </c>
    </row>
    <row r="194" spans="1:12">
      <c r="A194" s="437">
        <v>8</v>
      </c>
      <c r="B194" s="432" t="s">
        <v>776</v>
      </c>
      <c r="F194" s="420">
        <v>15143795.9</v>
      </c>
      <c r="G194" s="420">
        <v>5513193.4100000001</v>
      </c>
      <c r="H194" s="420">
        <v>20656989.309999999</v>
      </c>
      <c r="I194" s="420">
        <v>20656989.309999999</v>
      </c>
      <c r="J194" s="420">
        <v>20656989.309999999</v>
      </c>
      <c r="K194" s="420">
        <v>20656989.309999999</v>
      </c>
      <c r="L194" s="420">
        <v>0</v>
      </c>
    </row>
    <row r="195" spans="1:12">
      <c r="E195" s="413" t="s">
        <v>1026</v>
      </c>
      <c r="F195" s="424">
        <v>152526402.02000001</v>
      </c>
      <c r="G195" s="424">
        <v>61692166.630000003</v>
      </c>
      <c r="H195" s="424">
        <v>214218568.65000001</v>
      </c>
      <c r="I195" s="424">
        <v>213976520.75</v>
      </c>
      <c r="J195" s="424">
        <v>213976520.75</v>
      </c>
      <c r="K195" s="424">
        <v>213921872.75</v>
      </c>
      <c r="L195" s="424">
        <v>242047.9</v>
      </c>
    </row>
    <row r="197" spans="1:12">
      <c r="A197" s="431" t="s">
        <v>568</v>
      </c>
      <c r="B197" s="431" t="s">
        <v>569</v>
      </c>
    </row>
    <row r="199" spans="1:12" ht="13.5">
      <c r="A199" s="435">
        <v>1</v>
      </c>
      <c r="B199" s="436" t="s">
        <v>770</v>
      </c>
      <c r="F199" s="424">
        <v>0</v>
      </c>
      <c r="G199" s="424">
        <v>41391134.100000001</v>
      </c>
      <c r="H199" s="424">
        <v>41391134.100000001</v>
      </c>
      <c r="I199" s="424">
        <v>41391134.100000001</v>
      </c>
      <c r="J199" s="424">
        <v>41391134.100000001</v>
      </c>
      <c r="K199" s="424">
        <v>40879892.399999999</v>
      </c>
      <c r="L199" s="424">
        <v>0</v>
      </c>
    </row>
    <row r="201" spans="1:12">
      <c r="A201" s="437">
        <v>3</v>
      </c>
      <c r="B201" s="432" t="s">
        <v>773</v>
      </c>
      <c r="F201" s="420">
        <v>0</v>
      </c>
      <c r="G201" s="420">
        <v>39330687.509999998</v>
      </c>
      <c r="H201" s="420">
        <v>39330687.509999998</v>
      </c>
      <c r="I201" s="420">
        <v>39330687.509999998</v>
      </c>
      <c r="J201" s="420">
        <v>39330687.509999998</v>
      </c>
      <c r="K201" s="420">
        <v>38819445.810000002</v>
      </c>
      <c r="L201" s="420">
        <v>0</v>
      </c>
    </row>
    <row r="202" spans="1:12">
      <c r="A202" s="437">
        <v>5</v>
      </c>
      <c r="B202" s="432" t="s">
        <v>774</v>
      </c>
      <c r="F202" s="420">
        <v>0</v>
      </c>
      <c r="G202" s="420">
        <v>2060446.59</v>
      </c>
      <c r="H202" s="420">
        <v>2060446.59</v>
      </c>
      <c r="I202" s="420">
        <v>2060446.59</v>
      </c>
      <c r="J202" s="420">
        <v>2060446.59</v>
      </c>
      <c r="K202" s="420">
        <v>2060446.59</v>
      </c>
      <c r="L202" s="420">
        <v>0</v>
      </c>
    </row>
    <row r="203" spans="1:12">
      <c r="E203" s="413" t="s">
        <v>1026</v>
      </c>
      <c r="F203" s="424">
        <v>0</v>
      </c>
      <c r="G203" s="424">
        <v>41391134.100000001</v>
      </c>
      <c r="H203" s="424">
        <v>41391134.100000001</v>
      </c>
      <c r="I203" s="424">
        <v>41391134.100000001</v>
      </c>
      <c r="J203" s="424">
        <v>41391134.100000001</v>
      </c>
      <c r="K203" s="424">
        <v>40879892.399999999</v>
      </c>
      <c r="L203" s="424">
        <v>0</v>
      </c>
    </row>
    <row r="205" spans="1:12">
      <c r="A205" s="431" t="s">
        <v>570</v>
      </c>
      <c r="B205" s="431" t="s">
        <v>571</v>
      </c>
    </row>
    <row r="207" spans="1:12" ht="13.5">
      <c r="A207" s="435">
        <v>1</v>
      </c>
      <c r="B207" s="436" t="s">
        <v>770</v>
      </c>
      <c r="F207" s="424">
        <v>486609275.51999998</v>
      </c>
      <c r="G207" s="424">
        <v>80737320.950000003</v>
      </c>
      <c r="H207" s="424">
        <v>567346596.47000003</v>
      </c>
      <c r="I207" s="424">
        <v>567328684.37</v>
      </c>
      <c r="J207" s="424">
        <v>567328684.37</v>
      </c>
      <c r="K207" s="424">
        <v>563274515.13</v>
      </c>
      <c r="L207" s="424">
        <v>17912.099999999999</v>
      </c>
    </row>
    <row r="209" spans="1:12">
      <c r="A209" s="437">
        <v>2</v>
      </c>
      <c r="B209" s="432" t="s">
        <v>772</v>
      </c>
      <c r="F209" s="420">
        <v>0</v>
      </c>
      <c r="G209" s="420">
        <v>32406449.77</v>
      </c>
      <c r="H209" s="420">
        <v>32406449.77</v>
      </c>
      <c r="I209" s="420">
        <v>32406449.77</v>
      </c>
      <c r="J209" s="420">
        <v>32406449.77</v>
      </c>
      <c r="K209" s="420">
        <v>32406449.77</v>
      </c>
      <c r="L209" s="420">
        <v>0</v>
      </c>
    </row>
    <row r="210" spans="1:12">
      <c r="A210" s="437">
        <v>8</v>
      </c>
      <c r="B210" s="432" t="s">
        <v>776</v>
      </c>
      <c r="F210" s="420">
        <v>486609275.51999998</v>
      </c>
      <c r="G210" s="420">
        <v>48330871.18</v>
      </c>
      <c r="H210" s="420">
        <v>534940146.69999999</v>
      </c>
      <c r="I210" s="420">
        <v>534922234.60000002</v>
      </c>
      <c r="J210" s="420">
        <v>534922234.60000002</v>
      </c>
      <c r="K210" s="420">
        <v>530868065.36000001</v>
      </c>
      <c r="L210" s="420">
        <v>17912.099999999999</v>
      </c>
    </row>
    <row r="211" spans="1:12">
      <c r="E211" s="413" t="s">
        <v>1026</v>
      </c>
      <c r="F211" s="424">
        <v>486609275.51999998</v>
      </c>
      <c r="G211" s="424">
        <v>80737320.950000003</v>
      </c>
      <c r="H211" s="424">
        <v>567346596.47000003</v>
      </c>
      <c r="I211" s="424">
        <v>567328684.37</v>
      </c>
      <c r="J211" s="424">
        <v>567328684.37</v>
      </c>
      <c r="K211" s="424">
        <v>563274515.13</v>
      </c>
      <c r="L211" s="424">
        <v>17912.099999999999</v>
      </c>
    </row>
    <row r="213" spans="1:12">
      <c r="A213" s="431" t="s">
        <v>572</v>
      </c>
      <c r="B213" s="431" t="s">
        <v>573</v>
      </c>
    </row>
    <row r="215" spans="1:12" ht="13.5">
      <c r="A215" s="435">
        <v>2</v>
      </c>
      <c r="B215" s="436" t="s">
        <v>777</v>
      </c>
      <c r="F215" s="424">
        <v>43336493.100000001</v>
      </c>
      <c r="G215" s="424">
        <v>55991815.520000003</v>
      </c>
      <c r="H215" s="424">
        <v>99328308.620000005</v>
      </c>
      <c r="I215" s="424">
        <v>99278313.620000005</v>
      </c>
      <c r="J215" s="424">
        <v>99278313.620000005</v>
      </c>
      <c r="K215" s="424">
        <v>99278313.620000005</v>
      </c>
      <c r="L215" s="424">
        <v>49995</v>
      </c>
    </row>
    <row r="217" spans="1:12">
      <c r="A217" s="437">
        <v>5</v>
      </c>
      <c r="B217" s="432" t="s">
        <v>782</v>
      </c>
      <c r="F217" s="420">
        <v>43336493.100000001</v>
      </c>
      <c r="G217" s="420">
        <v>55991815.520000003</v>
      </c>
      <c r="H217" s="420">
        <v>99328308.620000005</v>
      </c>
      <c r="I217" s="420">
        <v>99278313.620000005</v>
      </c>
      <c r="J217" s="420">
        <v>99278313.620000005</v>
      </c>
      <c r="K217" s="420">
        <v>99278313.620000005</v>
      </c>
      <c r="L217" s="420">
        <v>49995</v>
      </c>
    </row>
    <row r="218" spans="1:12">
      <c r="E218" s="413" t="s">
        <v>1026</v>
      </c>
      <c r="F218" s="424">
        <v>43336493.100000001</v>
      </c>
      <c r="G218" s="424">
        <v>55991815.520000003</v>
      </c>
      <c r="H218" s="424">
        <v>99328308.620000005</v>
      </c>
      <c r="I218" s="424">
        <v>99278313.620000005</v>
      </c>
      <c r="J218" s="424">
        <v>99278313.620000005</v>
      </c>
      <c r="K218" s="424">
        <v>99278313.620000005</v>
      </c>
      <c r="L218" s="424">
        <v>49995</v>
      </c>
    </row>
    <row r="220" spans="1:12">
      <c r="A220" s="431" t="s">
        <v>574</v>
      </c>
      <c r="B220" s="431" t="s">
        <v>575</v>
      </c>
    </row>
    <row r="222" spans="1:12" ht="13.5">
      <c r="A222" s="435">
        <v>1</v>
      </c>
      <c r="B222" s="436" t="s">
        <v>770</v>
      </c>
      <c r="F222" s="424">
        <v>275453617.51999998</v>
      </c>
      <c r="G222" s="424">
        <v>8682040.3699999992</v>
      </c>
      <c r="H222" s="424">
        <v>284135657.88999999</v>
      </c>
      <c r="I222" s="424">
        <v>284135657.87</v>
      </c>
      <c r="J222" s="424">
        <v>284135657.87</v>
      </c>
      <c r="K222" s="424">
        <v>284130154.37</v>
      </c>
      <c r="L222" s="424">
        <v>1.9999999403953552E-2</v>
      </c>
    </row>
    <row r="224" spans="1:12">
      <c r="A224" s="437">
        <v>8</v>
      </c>
      <c r="B224" s="432" t="s">
        <v>776</v>
      </c>
      <c r="F224" s="420">
        <v>275453617.51999998</v>
      </c>
      <c r="G224" s="420">
        <v>8682040.3699999992</v>
      </c>
      <c r="H224" s="420">
        <v>284135657.88999999</v>
      </c>
      <c r="I224" s="420">
        <v>284135657.87</v>
      </c>
      <c r="J224" s="420">
        <v>284135657.87</v>
      </c>
      <c r="K224" s="420">
        <v>284130154.37</v>
      </c>
      <c r="L224" s="420">
        <v>1.9999999403953552E-2</v>
      </c>
    </row>
    <row r="225" spans="1:12">
      <c r="E225" s="413" t="s">
        <v>1026</v>
      </c>
      <c r="F225" s="424">
        <v>275453617.51999998</v>
      </c>
      <c r="G225" s="424">
        <v>8682040.3699999992</v>
      </c>
      <c r="H225" s="424">
        <v>284135657.88999999</v>
      </c>
      <c r="I225" s="424">
        <v>284135657.87</v>
      </c>
      <c r="J225" s="424">
        <v>284135657.87</v>
      </c>
      <c r="K225" s="424">
        <v>284130154.37</v>
      </c>
      <c r="L225" s="424">
        <v>1.9999999403953552E-2</v>
      </c>
    </row>
    <row r="227" spans="1:12">
      <c r="A227" s="431" t="s">
        <v>576</v>
      </c>
      <c r="B227" s="431" t="s">
        <v>577</v>
      </c>
    </row>
    <row r="229" spans="1:12" ht="13.5">
      <c r="A229" s="435">
        <v>1</v>
      </c>
      <c r="B229" s="436" t="s">
        <v>770</v>
      </c>
      <c r="F229" s="424">
        <v>7947354.7699999996</v>
      </c>
      <c r="G229" s="424">
        <v>4908448.66</v>
      </c>
      <c r="H229" s="424">
        <v>12855803.43</v>
      </c>
      <c r="I229" s="424">
        <v>12855803.43</v>
      </c>
      <c r="J229" s="424">
        <v>12855803.43</v>
      </c>
      <c r="K229" s="424">
        <v>12853128.83</v>
      </c>
      <c r="L229" s="424">
        <v>0</v>
      </c>
    </row>
    <row r="231" spans="1:12">
      <c r="A231" s="437">
        <v>2</v>
      </c>
      <c r="B231" s="432" t="s">
        <v>772</v>
      </c>
      <c r="F231" s="420">
        <v>7947354.7699999996</v>
      </c>
      <c r="G231" s="420">
        <v>4908448.66</v>
      </c>
      <c r="H231" s="420">
        <v>12855803.43</v>
      </c>
      <c r="I231" s="420">
        <v>12855803.43</v>
      </c>
      <c r="J231" s="420">
        <v>12855803.43</v>
      </c>
      <c r="K231" s="420">
        <v>12853128.83</v>
      </c>
      <c r="L231" s="420">
        <v>0</v>
      </c>
    </row>
    <row r="232" spans="1:12">
      <c r="E232" s="413" t="s">
        <v>1026</v>
      </c>
      <c r="F232" s="424">
        <v>7947354.7699999996</v>
      </c>
      <c r="G232" s="424">
        <v>4908448.66</v>
      </c>
      <c r="H232" s="424">
        <v>12855803.43</v>
      </c>
      <c r="I232" s="424">
        <v>12855803.43</v>
      </c>
      <c r="J232" s="424">
        <v>12855803.43</v>
      </c>
      <c r="K232" s="424">
        <v>12853128.83</v>
      </c>
      <c r="L232" s="424">
        <v>0</v>
      </c>
    </row>
    <row r="234" spans="1:12">
      <c r="A234" s="431" t="s">
        <v>578</v>
      </c>
      <c r="B234" s="431" t="s">
        <v>579</v>
      </c>
    </row>
    <row r="236" spans="1:12" ht="13.5">
      <c r="A236" s="435">
        <v>1</v>
      </c>
      <c r="B236" s="436" t="s">
        <v>770</v>
      </c>
      <c r="F236" s="424">
        <v>14136873.4</v>
      </c>
      <c r="G236" s="424">
        <v>-3839960.43</v>
      </c>
      <c r="H236" s="424">
        <v>10296912.970000001</v>
      </c>
      <c r="I236" s="424">
        <v>10296912.970000001</v>
      </c>
      <c r="J236" s="424">
        <v>10296912.970000001</v>
      </c>
      <c r="K236" s="424">
        <v>10296912.970000001</v>
      </c>
      <c r="L236" s="424">
        <v>0</v>
      </c>
    </row>
    <row r="238" spans="1:12">
      <c r="A238" s="437">
        <v>5</v>
      </c>
      <c r="B238" s="432" t="s">
        <v>774</v>
      </c>
      <c r="F238" s="420">
        <v>14136873.4</v>
      </c>
      <c r="G238" s="420">
        <v>-3839960.43</v>
      </c>
      <c r="H238" s="420">
        <v>10296912.970000001</v>
      </c>
      <c r="I238" s="420">
        <v>10296912.970000001</v>
      </c>
      <c r="J238" s="420">
        <v>10296912.970000001</v>
      </c>
      <c r="K238" s="420">
        <v>10296912.970000001</v>
      </c>
      <c r="L238" s="420">
        <v>0</v>
      </c>
    </row>
    <row r="239" spans="1:12" ht="13.5">
      <c r="A239" s="435">
        <v>2</v>
      </c>
      <c r="B239" s="436" t="s">
        <v>777</v>
      </c>
      <c r="F239" s="424">
        <v>157809395.72999999</v>
      </c>
      <c r="G239" s="424">
        <v>55407796.43</v>
      </c>
      <c r="H239" s="424">
        <v>213217192.16</v>
      </c>
      <c r="I239" s="424">
        <v>167678054.88999999</v>
      </c>
      <c r="J239" s="424">
        <v>167678054.88999999</v>
      </c>
      <c r="K239" s="424">
        <v>167678054.88999999</v>
      </c>
      <c r="L239" s="424">
        <v>45539137.270000003</v>
      </c>
    </row>
    <row r="241" spans="1:12">
      <c r="A241" s="437">
        <v>2</v>
      </c>
      <c r="B241" s="432" t="s">
        <v>779</v>
      </c>
      <c r="F241" s="420">
        <v>157809395.72999999</v>
      </c>
      <c r="G241" s="420">
        <v>55407796.43</v>
      </c>
      <c r="H241" s="420">
        <v>213217192.16</v>
      </c>
      <c r="I241" s="420">
        <v>167678054.88999999</v>
      </c>
      <c r="J241" s="420">
        <v>167678054.88999999</v>
      </c>
      <c r="K241" s="420">
        <v>167678054.88999999</v>
      </c>
      <c r="L241" s="420">
        <v>45539137.270000003</v>
      </c>
    </row>
    <row r="242" spans="1:12">
      <c r="E242" s="413" t="s">
        <v>1026</v>
      </c>
      <c r="F242" s="424">
        <v>171946269.13</v>
      </c>
      <c r="G242" s="424">
        <v>51567836</v>
      </c>
      <c r="H242" s="424">
        <v>223514105.13</v>
      </c>
      <c r="I242" s="424">
        <v>177974967.86000001</v>
      </c>
      <c r="J242" s="424">
        <v>177974967.86000001</v>
      </c>
      <c r="K242" s="424">
        <v>177974967.86000001</v>
      </c>
      <c r="L242" s="424">
        <v>45539137.270000003</v>
      </c>
    </row>
    <row r="244" spans="1:12">
      <c r="A244" s="431" t="s">
        <v>580</v>
      </c>
      <c r="B244" s="431" t="s">
        <v>581</v>
      </c>
    </row>
    <row r="246" spans="1:12" ht="13.5">
      <c r="A246" s="435">
        <v>1</v>
      </c>
      <c r="B246" s="436" t="s">
        <v>770</v>
      </c>
      <c r="F246" s="424">
        <v>34283249.530000001</v>
      </c>
      <c r="G246" s="424">
        <v>498742264.35000002</v>
      </c>
      <c r="H246" s="424">
        <v>533025513.88</v>
      </c>
      <c r="I246" s="424">
        <v>432058216.68000001</v>
      </c>
      <c r="J246" s="424">
        <v>432058216.68000001</v>
      </c>
      <c r="K246" s="424">
        <v>382208358.66000003</v>
      </c>
      <c r="L246" s="424">
        <v>100967297.2</v>
      </c>
    </row>
    <row r="248" spans="1:12">
      <c r="A248" s="437">
        <v>7</v>
      </c>
      <c r="B248" s="432" t="s">
        <v>775</v>
      </c>
      <c r="F248" s="420">
        <v>34283249.530000001</v>
      </c>
      <c r="G248" s="420">
        <v>498742264.35000002</v>
      </c>
      <c r="H248" s="420">
        <v>533025513.88</v>
      </c>
      <c r="I248" s="420">
        <v>432058216.68000001</v>
      </c>
      <c r="J248" s="420">
        <v>432058216.68000001</v>
      </c>
      <c r="K248" s="420">
        <v>382208358.66000003</v>
      </c>
      <c r="L248" s="420">
        <v>100967297.2</v>
      </c>
    </row>
    <row r="249" spans="1:12">
      <c r="E249" s="413" t="s">
        <v>1026</v>
      </c>
      <c r="F249" s="424">
        <v>34283249.530000001</v>
      </c>
      <c r="G249" s="424">
        <v>498742264.35000002</v>
      </c>
      <c r="H249" s="424">
        <v>533025513.88</v>
      </c>
      <c r="I249" s="424">
        <v>432058216.68000001</v>
      </c>
      <c r="J249" s="424">
        <v>432058216.68000001</v>
      </c>
      <c r="K249" s="424">
        <v>382208358.66000003</v>
      </c>
      <c r="L249" s="424">
        <v>100967297.2</v>
      </c>
    </row>
    <row r="251" spans="1:12">
      <c r="A251" s="431" t="s">
        <v>582</v>
      </c>
      <c r="B251" s="431" t="s">
        <v>583</v>
      </c>
    </row>
    <row r="253" spans="1:12" ht="13.5">
      <c r="A253" s="435">
        <v>3</v>
      </c>
      <c r="B253" s="436" t="s">
        <v>785</v>
      </c>
      <c r="F253" s="424">
        <v>241408637.71000001</v>
      </c>
      <c r="G253" s="424">
        <v>102384720.12</v>
      </c>
      <c r="H253" s="424">
        <v>343793357.82999998</v>
      </c>
      <c r="I253" s="424">
        <v>343793357.82999998</v>
      </c>
      <c r="J253" s="424">
        <v>343793357.82999998</v>
      </c>
      <c r="K253" s="424">
        <v>343771361.85000002</v>
      </c>
      <c r="L253" s="424">
        <v>0</v>
      </c>
    </row>
    <row r="255" spans="1:12">
      <c r="A255" s="437">
        <v>1</v>
      </c>
      <c r="B255" s="432" t="s">
        <v>786</v>
      </c>
      <c r="F255" s="420">
        <v>241408637.71000001</v>
      </c>
      <c r="G255" s="420">
        <v>102384720.12</v>
      </c>
      <c r="H255" s="420">
        <v>343793357.82999998</v>
      </c>
      <c r="I255" s="420">
        <v>343793357.82999998</v>
      </c>
      <c r="J255" s="420">
        <v>343793357.82999998</v>
      </c>
      <c r="K255" s="420">
        <v>343771361.85000002</v>
      </c>
      <c r="L255" s="420">
        <v>0</v>
      </c>
    </row>
    <row r="256" spans="1:12">
      <c r="E256" s="413" t="s">
        <v>1026</v>
      </c>
      <c r="F256" s="424">
        <v>241408637.71000001</v>
      </c>
      <c r="G256" s="424">
        <v>102384720.12</v>
      </c>
      <c r="H256" s="424">
        <v>343793357.82999998</v>
      </c>
      <c r="I256" s="424">
        <v>343793357.82999998</v>
      </c>
      <c r="J256" s="424">
        <v>343793357.82999998</v>
      </c>
      <c r="K256" s="424">
        <v>343771361.85000002</v>
      </c>
      <c r="L256" s="424">
        <v>0</v>
      </c>
    </row>
    <row r="258" spans="1:12">
      <c r="A258" s="431" t="s">
        <v>584</v>
      </c>
      <c r="B258" s="431" t="s">
        <v>585</v>
      </c>
    </row>
    <row r="260" spans="1:12" ht="13.5">
      <c r="A260" s="435">
        <v>3</v>
      </c>
      <c r="B260" s="436" t="s">
        <v>785</v>
      </c>
      <c r="F260" s="424">
        <v>128382475.06999999</v>
      </c>
      <c r="G260" s="424">
        <v>153595052.61000001</v>
      </c>
      <c r="H260" s="424">
        <v>281977527.68000001</v>
      </c>
      <c r="I260" s="424">
        <v>281977527.68000001</v>
      </c>
      <c r="J260" s="424">
        <v>281977527.68000001</v>
      </c>
      <c r="K260" s="424">
        <v>273649742.70999998</v>
      </c>
      <c r="L260" s="424">
        <v>0</v>
      </c>
    </row>
    <row r="262" spans="1:12">
      <c r="A262" s="437">
        <v>7</v>
      </c>
      <c r="B262" s="432" t="s">
        <v>791</v>
      </c>
      <c r="F262" s="420">
        <v>128382475.06999999</v>
      </c>
      <c r="G262" s="420">
        <v>153595052.61000001</v>
      </c>
      <c r="H262" s="420">
        <v>281977527.68000001</v>
      </c>
      <c r="I262" s="420">
        <v>281977527.68000001</v>
      </c>
      <c r="J262" s="420">
        <v>281977527.68000001</v>
      </c>
      <c r="K262" s="420">
        <v>273649742.70999998</v>
      </c>
      <c r="L262" s="420">
        <v>0</v>
      </c>
    </row>
    <row r="263" spans="1:12">
      <c r="E263" s="413" t="s">
        <v>1026</v>
      </c>
      <c r="F263" s="424">
        <v>128382475.06999999</v>
      </c>
      <c r="G263" s="424">
        <v>153595052.61000001</v>
      </c>
      <c r="H263" s="424">
        <v>281977527.68000001</v>
      </c>
      <c r="I263" s="424">
        <v>281977527.68000001</v>
      </c>
      <c r="J263" s="424">
        <v>281977527.68000001</v>
      </c>
      <c r="K263" s="424">
        <v>273649742.70999998</v>
      </c>
      <c r="L263" s="424">
        <v>0</v>
      </c>
    </row>
    <row r="265" spans="1:12">
      <c r="A265" s="431" t="s">
        <v>586</v>
      </c>
      <c r="B265" s="431" t="s">
        <v>587</v>
      </c>
    </row>
    <row r="267" spans="1:12" ht="13.5">
      <c r="A267" s="435">
        <v>2</v>
      </c>
      <c r="B267" s="436" t="s">
        <v>777</v>
      </c>
      <c r="F267" s="424">
        <v>31167723.879999999</v>
      </c>
      <c r="G267" s="424">
        <v>52800031.890000001</v>
      </c>
      <c r="H267" s="424">
        <v>83967755.769999996</v>
      </c>
      <c r="I267" s="424">
        <v>82212963.519999996</v>
      </c>
      <c r="J267" s="424">
        <v>82212963.519999996</v>
      </c>
      <c r="K267" s="424">
        <v>82206782.439999998</v>
      </c>
      <c r="L267" s="424">
        <v>1754792.2499999988</v>
      </c>
    </row>
    <row r="269" spans="1:12">
      <c r="A269" s="437">
        <v>7</v>
      </c>
      <c r="B269" s="432" t="s">
        <v>784</v>
      </c>
      <c r="F269" s="420">
        <v>31167723.879999999</v>
      </c>
      <c r="G269" s="420">
        <v>52800031.890000001</v>
      </c>
      <c r="H269" s="420">
        <v>83967755.769999996</v>
      </c>
      <c r="I269" s="420">
        <v>82212963.519999996</v>
      </c>
      <c r="J269" s="420">
        <v>82212963.519999996</v>
      </c>
      <c r="K269" s="420">
        <v>82206782.439999998</v>
      </c>
      <c r="L269" s="420">
        <v>1754792.2499999988</v>
      </c>
    </row>
    <row r="270" spans="1:12">
      <c r="E270" s="413" t="s">
        <v>1026</v>
      </c>
      <c r="F270" s="424">
        <v>31167723.879999999</v>
      </c>
      <c r="G270" s="424">
        <v>52800031.890000001</v>
      </c>
      <c r="H270" s="424">
        <v>83967755.769999996</v>
      </c>
      <c r="I270" s="424">
        <v>82212963.519999996</v>
      </c>
      <c r="J270" s="424">
        <v>82212963.519999996</v>
      </c>
      <c r="K270" s="424">
        <v>82206782.439999998</v>
      </c>
      <c r="L270" s="424">
        <v>1754792.2499999988</v>
      </c>
    </row>
    <row r="272" spans="1:12">
      <c r="A272" s="431" t="s">
        <v>588</v>
      </c>
      <c r="B272" s="431" t="s">
        <v>589</v>
      </c>
    </row>
    <row r="274" spans="1:12" ht="13.5">
      <c r="A274" s="435">
        <v>2</v>
      </c>
      <c r="B274" s="436" t="s">
        <v>777</v>
      </c>
      <c r="F274" s="424">
        <v>54403722.380000003</v>
      </c>
      <c r="G274" s="424">
        <v>5757366.7300000004</v>
      </c>
      <c r="H274" s="424">
        <v>60161089.109999999</v>
      </c>
      <c r="I274" s="424">
        <v>60130089.109999999</v>
      </c>
      <c r="J274" s="424">
        <v>60130089.109999999</v>
      </c>
      <c r="K274" s="424">
        <v>60119804.549999997</v>
      </c>
      <c r="L274" s="424">
        <v>31000</v>
      </c>
    </row>
    <row r="276" spans="1:12">
      <c r="A276" s="437">
        <v>1</v>
      </c>
      <c r="B276" s="432" t="s">
        <v>778</v>
      </c>
      <c r="F276" s="420">
        <v>54403722.380000003</v>
      </c>
      <c r="G276" s="420">
        <v>5757366.7300000004</v>
      </c>
      <c r="H276" s="420">
        <v>60161089.109999999</v>
      </c>
      <c r="I276" s="420">
        <v>60130089.109999999</v>
      </c>
      <c r="J276" s="420">
        <v>60130089.109999999</v>
      </c>
      <c r="K276" s="420">
        <v>60119804.549999997</v>
      </c>
      <c r="L276" s="420">
        <v>31000</v>
      </c>
    </row>
    <row r="277" spans="1:12">
      <c r="E277" s="413" t="s">
        <v>1026</v>
      </c>
      <c r="F277" s="424">
        <v>54403722.380000003</v>
      </c>
      <c r="G277" s="424">
        <v>5757366.7300000004</v>
      </c>
      <c r="H277" s="424">
        <v>60161089.109999999</v>
      </c>
      <c r="I277" s="424">
        <v>60130089.109999999</v>
      </c>
      <c r="J277" s="424">
        <v>60130089.109999999</v>
      </c>
      <c r="K277" s="424">
        <v>60119804.549999997</v>
      </c>
      <c r="L277" s="424">
        <v>31000</v>
      </c>
    </row>
    <row r="279" spans="1:12">
      <c r="A279" s="431" t="s">
        <v>590</v>
      </c>
      <c r="B279" s="431" t="s">
        <v>591</v>
      </c>
    </row>
    <row r="281" spans="1:12" ht="13.5">
      <c r="A281" s="435">
        <v>2</v>
      </c>
      <c r="B281" s="436" t="s">
        <v>777</v>
      </c>
      <c r="F281" s="424">
        <v>0</v>
      </c>
      <c r="G281" s="424">
        <v>26218103.09</v>
      </c>
      <c r="H281" s="424">
        <v>26218103.09</v>
      </c>
      <c r="I281" s="424">
        <v>21218103.09</v>
      </c>
      <c r="J281" s="424">
        <v>21218103.09</v>
      </c>
      <c r="K281" s="424">
        <v>21218103.09</v>
      </c>
      <c r="L281" s="424">
        <v>5000000</v>
      </c>
    </row>
    <row r="283" spans="1:12">
      <c r="A283" s="437">
        <v>5</v>
      </c>
      <c r="B283" s="432" t="s">
        <v>782</v>
      </c>
      <c r="F283" s="420">
        <v>0</v>
      </c>
      <c r="G283" s="420">
        <v>26218103.09</v>
      </c>
      <c r="H283" s="420">
        <v>26218103.09</v>
      </c>
      <c r="I283" s="420">
        <v>21218103.09</v>
      </c>
      <c r="J283" s="420">
        <v>21218103.09</v>
      </c>
      <c r="K283" s="420">
        <v>21218103.09</v>
      </c>
      <c r="L283" s="420">
        <v>5000000</v>
      </c>
    </row>
    <row r="284" spans="1:12">
      <c r="E284" s="413" t="s">
        <v>1026</v>
      </c>
      <c r="F284" s="424">
        <v>0</v>
      </c>
      <c r="G284" s="424">
        <v>26218103.09</v>
      </c>
      <c r="H284" s="424">
        <v>26218103.09</v>
      </c>
      <c r="I284" s="424">
        <v>21218103.09</v>
      </c>
      <c r="J284" s="424">
        <v>21218103.09</v>
      </c>
      <c r="K284" s="424">
        <v>21218103.09</v>
      </c>
      <c r="L284" s="424">
        <v>5000000</v>
      </c>
    </row>
    <row r="287" spans="1:12">
      <c r="E287" s="413" t="s">
        <v>510</v>
      </c>
      <c r="F287" s="424">
        <v>22318497778.330002</v>
      </c>
      <c r="G287" s="424">
        <v>-1855465732.3199999</v>
      </c>
      <c r="H287" s="424">
        <v>20463032046.009998</v>
      </c>
      <c r="I287" s="424">
        <v>15257482922.1</v>
      </c>
      <c r="J287" s="424">
        <v>15257482922.1</v>
      </c>
      <c r="K287" s="424">
        <v>15123128887.629999</v>
      </c>
      <c r="L287" s="424">
        <v>5205549123.9099998</v>
      </c>
    </row>
    <row r="290" spans="1:12">
      <c r="A290" s="927" t="s">
        <v>762</v>
      </c>
    </row>
    <row r="292" spans="1:12">
      <c r="A292" s="431" t="s">
        <v>763</v>
      </c>
      <c r="B292" s="431" t="s">
        <v>764</v>
      </c>
    </row>
    <row r="294" spans="1:12" ht="13.5">
      <c r="A294" s="435">
        <v>2</v>
      </c>
      <c r="B294" s="436" t="s">
        <v>777</v>
      </c>
      <c r="F294" s="424">
        <v>0</v>
      </c>
      <c r="G294" s="424">
        <v>71203027</v>
      </c>
      <c r="H294" s="424">
        <v>71203027</v>
      </c>
      <c r="I294" s="424">
        <v>71203027</v>
      </c>
      <c r="J294" s="424">
        <v>71203027</v>
      </c>
      <c r="K294" s="424">
        <v>71203027</v>
      </c>
      <c r="L294" s="424">
        <v>0</v>
      </c>
    </row>
    <row r="296" spans="1:12">
      <c r="A296" s="437">
        <v>2</v>
      </c>
      <c r="B296" s="432" t="s">
        <v>779</v>
      </c>
      <c r="F296" s="420">
        <v>0</v>
      </c>
      <c r="G296" s="420">
        <v>71203027</v>
      </c>
      <c r="H296" s="420">
        <v>71203027</v>
      </c>
      <c r="I296" s="420">
        <v>71203027</v>
      </c>
      <c r="J296" s="420">
        <v>71203027</v>
      </c>
      <c r="K296" s="420">
        <v>71203027</v>
      </c>
      <c r="L296" s="420">
        <v>0</v>
      </c>
    </row>
    <row r="297" spans="1:12" ht="13.5">
      <c r="A297" s="435">
        <v>4</v>
      </c>
      <c r="B297" s="436" t="s">
        <v>792</v>
      </c>
      <c r="F297" s="424">
        <v>19979324607.02</v>
      </c>
      <c r="G297" s="424">
        <v>311510142.69999999</v>
      </c>
      <c r="H297" s="424">
        <v>20290834749.720001</v>
      </c>
      <c r="I297" s="424">
        <v>20187027918.299999</v>
      </c>
      <c r="J297" s="424">
        <v>20187027918.299999</v>
      </c>
      <c r="K297" s="424">
        <v>20187027918.299999</v>
      </c>
      <c r="L297" s="424">
        <v>103806831.42</v>
      </c>
    </row>
    <row r="299" spans="1:12">
      <c r="A299" s="437">
        <v>2</v>
      </c>
      <c r="B299" s="432" t="s">
        <v>794</v>
      </c>
      <c r="F299" s="420">
        <v>19979324607.02</v>
      </c>
      <c r="G299" s="420">
        <v>311510142.69999999</v>
      </c>
      <c r="H299" s="420">
        <v>20290834749.720001</v>
      </c>
      <c r="I299" s="420">
        <v>20187027918.299999</v>
      </c>
      <c r="J299" s="420">
        <v>20187027918.299999</v>
      </c>
      <c r="K299" s="420">
        <v>20187027918.299999</v>
      </c>
      <c r="L299" s="420">
        <v>103806831.42</v>
      </c>
    </row>
    <row r="300" spans="1:12">
      <c r="E300" s="413" t="s">
        <v>1026</v>
      </c>
      <c r="F300" s="424">
        <v>19979324607.02</v>
      </c>
      <c r="G300" s="424">
        <v>382713169.69999999</v>
      </c>
      <c r="H300" s="424">
        <v>20362037776.720001</v>
      </c>
      <c r="I300" s="424">
        <v>20258230945.299999</v>
      </c>
      <c r="J300" s="424">
        <v>20258230945.299999</v>
      </c>
      <c r="K300" s="424">
        <v>20258230945.299999</v>
      </c>
      <c r="L300" s="424">
        <v>103806831.42</v>
      </c>
    </row>
    <row r="302" spans="1:12">
      <c r="A302" s="431" t="s">
        <v>765</v>
      </c>
      <c r="B302" s="431" t="s">
        <v>766</v>
      </c>
    </row>
    <row r="304" spans="1:12" ht="13.5">
      <c r="A304" s="435">
        <v>2</v>
      </c>
      <c r="B304" s="436" t="s">
        <v>777</v>
      </c>
      <c r="F304" s="424">
        <v>0</v>
      </c>
      <c r="G304" s="424">
        <v>120078491.11</v>
      </c>
      <c r="H304" s="424">
        <v>120078491.11</v>
      </c>
      <c r="I304" s="424">
        <v>120078491.11</v>
      </c>
      <c r="J304" s="424">
        <v>120078491.11</v>
      </c>
      <c r="K304" s="424">
        <v>120078491.11</v>
      </c>
      <c r="L304" s="424">
        <v>0</v>
      </c>
    </row>
    <row r="306" spans="1:12">
      <c r="A306" s="437">
        <v>2</v>
      </c>
      <c r="B306" s="432" t="s">
        <v>779</v>
      </c>
      <c r="F306" s="420">
        <v>0</v>
      </c>
      <c r="G306" s="420">
        <v>120078491.11</v>
      </c>
      <c r="H306" s="420">
        <v>120078491.11</v>
      </c>
      <c r="I306" s="420">
        <v>120078491.11</v>
      </c>
      <c r="J306" s="420">
        <v>120078491.11</v>
      </c>
      <c r="K306" s="420">
        <v>120078491.11</v>
      </c>
      <c r="L306" s="420">
        <v>0</v>
      </c>
    </row>
    <row r="307" spans="1:12" ht="13.5">
      <c r="A307" s="435">
        <v>3</v>
      </c>
      <c r="B307" s="436" t="s">
        <v>785</v>
      </c>
      <c r="F307" s="424">
        <v>0</v>
      </c>
      <c r="G307" s="424">
        <v>53848807.240000002</v>
      </c>
      <c r="H307" s="424">
        <v>53848807.240000002</v>
      </c>
      <c r="I307" s="424">
        <v>53848807.240000002</v>
      </c>
      <c r="J307" s="424">
        <v>53848807.240000002</v>
      </c>
      <c r="K307" s="424">
        <v>53848807.240000002</v>
      </c>
      <c r="L307" s="424">
        <v>0</v>
      </c>
    </row>
    <row r="309" spans="1:12">
      <c r="A309" s="437">
        <v>5</v>
      </c>
      <c r="B309" s="432" t="s">
        <v>789</v>
      </c>
      <c r="F309" s="420">
        <v>0</v>
      </c>
      <c r="G309" s="420">
        <v>53848807.240000002</v>
      </c>
      <c r="H309" s="420">
        <v>53848807.240000002</v>
      </c>
      <c r="I309" s="420">
        <v>53848807.240000002</v>
      </c>
      <c r="J309" s="420">
        <v>53848807.240000002</v>
      </c>
      <c r="K309" s="420">
        <v>53848807.240000002</v>
      </c>
      <c r="L309" s="420">
        <v>0</v>
      </c>
    </row>
    <row r="310" spans="1:12">
      <c r="E310" s="413" t="s">
        <v>1026</v>
      </c>
      <c r="F310" s="424">
        <v>0</v>
      </c>
      <c r="G310" s="424">
        <v>173927298.34999999</v>
      </c>
      <c r="H310" s="424">
        <v>173927298.34999999</v>
      </c>
      <c r="I310" s="424">
        <v>173927298.34999999</v>
      </c>
      <c r="J310" s="424">
        <v>173927298.34999999</v>
      </c>
      <c r="K310" s="424">
        <v>173927298.34999999</v>
      </c>
      <c r="L310" s="424">
        <v>0</v>
      </c>
    </row>
    <row r="313" spans="1:12">
      <c r="E313" s="413" t="s">
        <v>510</v>
      </c>
      <c r="F313" s="424">
        <v>19979324607.02</v>
      </c>
      <c r="G313" s="424">
        <v>556640468.04999995</v>
      </c>
      <c r="H313" s="424">
        <v>20535965075.07</v>
      </c>
      <c r="I313" s="424">
        <v>20432158243.650002</v>
      </c>
      <c r="J313" s="424">
        <v>20432158243.650002</v>
      </c>
      <c r="K313" s="424">
        <v>20432158243.650002</v>
      </c>
      <c r="L313" s="424">
        <v>103806831.42</v>
      </c>
    </row>
    <row r="316" spans="1:12" ht="13.5">
      <c r="A316" s="419" t="s">
        <v>1062</v>
      </c>
      <c r="H316" s="929">
        <v>0.49532407407407408</v>
      </c>
      <c r="I316" s="930">
        <v>45348</v>
      </c>
      <c r="K316" s="427" t="s">
        <v>503</v>
      </c>
    </row>
  </sheetData>
  <pageMargins left="0.19719757252565651" right="0.19719757252565651" top="0.39370078740157477" bottom="0.19719757252565651" header="1.1126239316962329E-308" footer="0.19719757252565651"/>
  <pageSetup orientation="portrait" errors="NA" horizontalDpi="0" verticalDpi="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dimension ref="A2:L339"/>
  <sheetViews>
    <sheetView topLeftCell="A2" workbookViewId="0">
      <selection activeCell="N312" sqref="N312"/>
    </sheetView>
  </sheetViews>
  <sheetFormatPr baseColWidth="10" defaultRowHeight="12.75"/>
  <cols>
    <col min="1" max="16384" width="11.42578125" style="422"/>
  </cols>
  <sheetData>
    <row r="2" spans="1:12" ht="15">
      <c r="A2" s="421" t="s">
        <v>504</v>
      </c>
    </row>
    <row r="3" spans="1:12" ht="15">
      <c r="A3" s="423" t="s">
        <v>424</v>
      </c>
    </row>
    <row r="4" spans="1:12" ht="15">
      <c r="A4" s="421" t="s">
        <v>831</v>
      </c>
    </row>
    <row r="5" spans="1:12" ht="15">
      <c r="A5" s="423" t="s">
        <v>506</v>
      </c>
    </row>
    <row r="10" spans="1:12">
      <c r="A10" s="414" t="s">
        <v>426</v>
      </c>
      <c r="F10" s="413" t="s">
        <v>427</v>
      </c>
      <c r="G10" s="413" t="s">
        <v>428</v>
      </c>
      <c r="H10" s="413" t="s">
        <v>429</v>
      </c>
      <c r="I10" s="413" t="s">
        <v>430</v>
      </c>
      <c r="J10" s="413" t="s">
        <v>513</v>
      </c>
      <c r="K10" s="413" t="s">
        <v>431</v>
      </c>
      <c r="L10" s="413" t="s">
        <v>432</v>
      </c>
    </row>
    <row r="11" spans="1:12">
      <c r="F11" s="415" t="s">
        <v>514</v>
      </c>
      <c r="G11" s="415" t="s">
        <v>433</v>
      </c>
      <c r="H11" s="415" t="s">
        <v>515</v>
      </c>
      <c r="I11" s="415" t="s">
        <v>516</v>
      </c>
      <c r="J11" s="415" t="s">
        <v>1024</v>
      </c>
      <c r="K11" s="415" t="s">
        <v>518</v>
      </c>
      <c r="L11" s="415" t="s">
        <v>1060</v>
      </c>
    </row>
    <row r="12" spans="1:12">
      <c r="G12" s="415" t="s">
        <v>435</v>
      </c>
    </row>
    <row r="14" spans="1:12">
      <c r="A14" s="927" t="s">
        <v>535</v>
      </c>
    </row>
    <row r="16" spans="1:12">
      <c r="A16" s="431" t="s">
        <v>536</v>
      </c>
      <c r="B16" s="431" t="s">
        <v>537</v>
      </c>
    </row>
    <row r="18" spans="1:12">
      <c r="A18" s="431" t="s">
        <v>438</v>
      </c>
      <c r="B18" s="431" t="s">
        <v>833</v>
      </c>
      <c r="F18" s="417">
        <v>243099410.00999999</v>
      </c>
      <c r="G18" s="417">
        <v>382068.53</v>
      </c>
      <c r="H18" s="417">
        <v>243481478.53999999</v>
      </c>
      <c r="I18" s="417">
        <v>243481478.53999999</v>
      </c>
      <c r="J18" s="417">
        <v>243481478.53999999</v>
      </c>
      <c r="K18" s="417">
        <v>243469951.46000001</v>
      </c>
      <c r="L18" s="417">
        <v>0</v>
      </c>
    </row>
    <row r="19" spans="1:12">
      <c r="A19" s="416" t="s">
        <v>435</v>
      </c>
      <c r="B19" s="416" t="s">
        <v>839</v>
      </c>
      <c r="F19" s="417">
        <v>243099410.00999999</v>
      </c>
      <c r="G19" s="417">
        <v>382068.53</v>
      </c>
      <c r="H19" s="417">
        <v>243481478.53999999</v>
      </c>
      <c r="I19" s="417">
        <v>243481478.53999999</v>
      </c>
      <c r="J19" s="417">
        <v>243481478.53999999</v>
      </c>
      <c r="K19" s="417">
        <v>243469951.46000001</v>
      </c>
      <c r="L19" s="417">
        <v>0</v>
      </c>
    </row>
    <row r="21" spans="1:12">
      <c r="A21" s="432" t="s">
        <v>840</v>
      </c>
      <c r="B21" s="432" t="s">
        <v>841</v>
      </c>
      <c r="F21" s="487">
        <v>243099410.00999999</v>
      </c>
      <c r="G21" s="487">
        <v>382068.53</v>
      </c>
      <c r="H21" s="487">
        <v>243481478.53999999</v>
      </c>
      <c r="I21" s="487">
        <v>243481478.53999999</v>
      </c>
      <c r="J21" s="487">
        <v>243481478.53999999</v>
      </c>
      <c r="K21" s="487">
        <v>243469951.46000001</v>
      </c>
      <c r="L21" s="487">
        <v>0</v>
      </c>
    </row>
    <row r="22" spans="1:12">
      <c r="E22" s="413" t="s">
        <v>1026</v>
      </c>
      <c r="F22" s="417">
        <v>243099410.00999999</v>
      </c>
      <c r="G22" s="417">
        <v>382068.53</v>
      </c>
      <c r="H22" s="417">
        <v>243481478.53999999</v>
      </c>
      <c r="I22" s="417">
        <v>243481478.53999999</v>
      </c>
      <c r="J22" s="417">
        <v>243481478.53999999</v>
      </c>
      <c r="K22" s="417">
        <v>243469951.46000001</v>
      </c>
      <c r="L22" s="417">
        <v>0</v>
      </c>
    </row>
    <row r="24" spans="1:12">
      <c r="A24" s="431" t="s">
        <v>538</v>
      </c>
      <c r="B24" s="431" t="s">
        <v>539</v>
      </c>
    </row>
    <row r="26" spans="1:12">
      <c r="A26" s="431" t="s">
        <v>438</v>
      </c>
      <c r="B26" s="431" t="s">
        <v>833</v>
      </c>
      <c r="F26" s="417">
        <v>448297403.72000003</v>
      </c>
      <c r="G26" s="417">
        <v>83393450.090000004</v>
      </c>
      <c r="H26" s="417">
        <v>531690853.81</v>
      </c>
      <c r="I26" s="417">
        <v>531638273.19</v>
      </c>
      <c r="J26" s="417">
        <v>531638273.19</v>
      </c>
      <c r="K26" s="417">
        <v>531638273.19</v>
      </c>
      <c r="L26" s="417">
        <v>52580.62</v>
      </c>
    </row>
    <row r="27" spans="1:12">
      <c r="A27" s="416" t="s">
        <v>435</v>
      </c>
      <c r="B27" s="416" t="s">
        <v>839</v>
      </c>
      <c r="F27" s="417">
        <v>448297403.72000003</v>
      </c>
      <c r="G27" s="417">
        <v>83393450.090000004</v>
      </c>
      <c r="H27" s="417">
        <v>531690853.81</v>
      </c>
      <c r="I27" s="417">
        <v>531638273.19</v>
      </c>
      <c r="J27" s="417">
        <v>531638273.19</v>
      </c>
      <c r="K27" s="417">
        <v>531638273.19</v>
      </c>
      <c r="L27" s="417">
        <v>52580.62</v>
      </c>
    </row>
    <row r="29" spans="1:12">
      <c r="A29" s="432" t="s">
        <v>840</v>
      </c>
      <c r="B29" s="432" t="s">
        <v>841</v>
      </c>
      <c r="F29" s="487">
        <v>448297403.72000003</v>
      </c>
      <c r="G29" s="487">
        <v>83393450.090000004</v>
      </c>
      <c r="H29" s="487">
        <v>531690853.81</v>
      </c>
      <c r="I29" s="487">
        <v>531638273.19</v>
      </c>
      <c r="J29" s="487">
        <v>531638273.19</v>
      </c>
      <c r="K29" s="487">
        <v>531638273.19</v>
      </c>
      <c r="L29" s="487">
        <v>52580.62</v>
      </c>
    </row>
    <row r="30" spans="1:12">
      <c r="E30" s="413" t="s">
        <v>1026</v>
      </c>
      <c r="F30" s="417">
        <v>448297403.72000003</v>
      </c>
      <c r="G30" s="417">
        <v>83393450.090000004</v>
      </c>
      <c r="H30" s="417">
        <v>531690853.81</v>
      </c>
      <c r="I30" s="417">
        <v>531638273.19</v>
      </c>
      <c r="J30" s="417">
        <v>531638273.19</v>
      </c>
      <c r="K30" s="417">
        <v>531638273.19</v>
      </c>
      <c r="L30" s="417">
        <v>52580.62</v>
      </c>
    </row>
    <row r="32" spans="1:12">
      <c r="A32" s="431" t="s">
        <v>540</v>
      </c>
      <c r="B32" s="431" t="s">
        <v>541</v>
      </c>
    </row>
    <row r="34" spans="1:12">
      <c r="A34" s="431" t="s">
        <v>438</v>
      </c>
      <c r="B34" s="431" t="s">
        <v>833</v>
      </c>
      <c r="F34" s="417">
        <v>1947438778.5999999</v>
      </c>
      <c r="G34" s="417">
        <v>462925264.01999998</v>
      </c>
      <c r="H34" s="417">
        <v>2410364042.6199999</v>
      </c>
      <c r="I34" s="417">
        <v>2374900863.1500001</v>
      </c>
      <c r="J34" s="417">
        <v>2374900863.1500001</v>
      </c>
      <c r="K34" s="417">
        <v>2372765454.5999999</v>
      </c>
      <c r="L34" s="417">
        <v>35463179.469999999</v>
      </c>
    </row>
    <row r="35" spans="1:12">
      <c r="A35" s="416" t="s">
        <v>435</v>
      </c>
      <c r="B35" s="416" t="s">
        <v>839</v>
      </c>
      <c r="F35" s="417">
        <v>1940701753.1900001</v>
      </c>
      <c r="G35" s="417">
        <v>463105147.54000002</v>
      </c>
      <c r="H35" s="417">
        <v>2403806900.73</v>
      </c>
      <c r="I35" s="417">
        <v>2368343721.2600002</v>
      </c>
      <c r="J35" s="417">
        <v>2368343721.2600002</v>
      </c>
      <c r="K35" s="417">
        <v>2366208312.71</v>
      </c>
      <c r="L35" s="417">
        <v>35463179.469999999</v>
      </c>
    </row>
    <row r="37" spans="1:12">
      <c r="A37" s="432" t="s">
        <v>840</v>
      </c>
      <c r="B37" s="432" t="s">
        <v>841</v>
      </c>
      <c r="F37" s="487">
        <v>1940701753.1900001</v>
      </c>
      <c r="G37" s="487">
        <v>463105147.54000002</v>
      </c>
      <c r="H37" s="487">
        <v>2403806900.73</v>
      </c>
      <c r="I37" s="487">
        <v>2368343721.2600002</v>
      </c>
      <c r="J37" s="487">
        <v>2368343721.2600002</v>
      </c>
      <c r="K37" s="487">
        <v>2366208312.71</v>
      </c>
      <c r="L37" s="487">
        <v>35463179.469999999</v>
      </c>
    </row>
    <row r="38" spans="1:12">
      <c r="A38" s="416" t="s">
        <v>477</v>
      </c>
      <c r="B38" s="416" t="s">
        <v>860</v>
      </c>
      <c r="F38" s="417">
        <v>6737025.4100000001</v>
      </c>
      <c r="G38" s="417">
        <v>-179883.51999999999</v>
      </c>
      <c r="H38" s="417">
        <v>6557141.8899999997</v>
      </c>
      <c r="I38" s="417">
        <v>6557141.8899999997</v>
      </c>
      <c r="J38" s="417">
        <v>6557141.8899999997</v>
      </c>
      <c r="K38" s="417">
        <v>6557141.8899999997</v>
      </c>
      <c r="L38" s="417">
        <v>0</v>
      </c>
    </row>
    <row r="40" spans="1:12">
      <c r="A40" s="432" t="s">
        <v>861</v>
      </c>
      <c r="B40" s="432" t="s">
        <v>474</v>
      </c>
      <c r="F40" s="487">
        <v>6737025.4100000001</v>
      </c>
      <c r="G40" s="487">
        <v>-179883.51999999999</v>
      </c>
      <c r="H40" s="487">
        <v>6557141.8899999997</v>
      </c>
      <c r="I40" s="487">
        <v>6557141.8899999997</v>
      </c>
      <c r="J40" s="487">
        <v>6557141.8899999997</v>
      </c>
      <c r="K40" s="487">
        <v>6557141.8899999997</v>
      </c>
      <c r="L40" s="487">
        <v>0</v>
      </c>
    </row>
    <row r="41" spans="1:12">
      <c r="E41" s="413" t="s">
        <v>1026</v>
      </c>
      <c r="F41" s="417">
        <v>1947438778.5999999</v>
      </c>
      <c r="G41" s="417">
        <v>462925264.01999998</v>
      </c>
      <c r="H41" s="417">
        <v>2410364042.6199999</v>
      </c>
      <c r="I41" s="417">
        <v>2374900863.1500001</v>
      </c>
      <c r="J41" s="417">
        <v>2374900863.1500001</v>
      </c>
      <c r="K41" s="417">
        <v>2372765454.5999999</v>
      </c>
      <c r="L41" s="417">
        <v>35463179.469999999</v>
      </c>
    </row>
    <row r="43" spans="1:12">
      <c r="A43" s="431" t="s">
        <v>542</v>
      </c>
      <c r="B43" s="431" t="s">
        <v>543</v>
      </c>
    </row>
    <row r="45" spans="1:12">
      <c r="A45" s="431" t="s">
        <v>438</v>
      </c>
      <c r="B45" s="431" t="s">
        <v>833</v>
      </c>
      <c r="F45" s="417">
        <v>351014492.44</v>
      </c>
      <c r="G45" s="417">
        <v>962761107.03999996</v>
      </c>
      <c r="H45" s="417">
        <v>1313775599.48</v>
      </c>
      <c r="I45" s="417">
        <v>634596723.04999995</v>
      </c>
      <c r="J45" s="417">
        <v>634596723.04999995</v>
      </c>
      <c r="K45" s="417">
        <v>593691486.65999997</v>
      </c>
      <c r="L45" s="417">
        <v>679178876.42999995</v>
      </c>
    </row>
    <row r="46" spans="1:12">
      <c r="A46" s="416" t="s">
        <v>435</v>
      </c>
      <c r="B46" s="416" t="s">
        <v>839</v>
      </c>
      <c r="F46" s="417">
        <v>351014492.44</v>
      </c>
      <c r="G46" s="417">
        <v>962761107.03999996</v>
      </c>
      <c r="H46" s="417">
        <v>1313775599.48</v>
      </c>
      <c r="I46" s="417">
        <v>634596723.04999995</v>
      </c>
      <c r="J46" s="417">
        <v>634596723.04999995</v>
      </c>
      <c r="K46" s="417">
        <v>593691486.65999997</v>
      </c>
      <c r="L46" s="417">
        <v>679178876.42999995</v>
      </c>
    </row>
    <row r="48" spans="1:12">
      <c r="A48" s="432" t="s">
        <v>840</v>
      </c>
      <c r="B48" s="432" t="s">
        <v>841</v>
      </c>
      <c r="F48" s="487">
        <v>0</v>
      </c>
      <c r="G48" s="487">
        <v>206943786.75999999</v>
      </c>
      <c r="H48" s="487">
        <v>206943786.75999999</v>
      </c>
      <c r="I48" s="487">
        <v>18107755.510000002</v>
      </c>
      <c r="J48" s="487">
        <v>18107755.510000002</v>
      </c>
      <c r="K48" s="487">
        <v>6828678.2999999998</v>
      </c>
      <c r="L48" s="487">
        <v>188836031.25</v>
      </c>
    </row>
    <row r="49" spans="1:12">
      <c r="A49" s="432" t="s">
        <v>842</v>
      </c>
      <c r="B49" s="432" t="s">
        <v>843</v>
      </c>
      <c r="F49" s="487">
        <v>0</v>
      </c>
      <c r="G49" s="487">
        <v>66444706.719999999</v>
      </c>
      <c r="H49" s="487">
        <v>66444706.719999999</v>
      </c>
      <c r="I49" s="487">
        <v>6604992.0599999996</v>
      </c>
      <c r="J49" s="487">
        <v>6604992.0599999996</v>
      </c>
      <c r="K49" s="487">
        <v>6604992.0599999996</v>
      </c>
      <c r="L49" s="487">
        <v>59839714.659999996</v>
      </c>
    </row>
    <row r="50" spans="1:12">
      <c r="A50" s="432" t="s">
        <v>846</v>
      </c>
      <c r="B50" s="432" t="s">
        <v>847</v>
      </c>
      <c r="F50" s="487">
        <v>351014492.44</v>
      </c>
      <c r="G50" s="487">
        <v>689372613.55999994</v>
      </c>
      <c r="H50" s="487">
        <v>1040387106</v>
      </c>
      <c r="I50" s="487">
        <v>609883975.48000002</v>
      </c>
      <c r="J50" s="487">
        <v>609883975.48000002</v>
      </c>
      <c r="K50" s="487">
        <v>580257816.29999995</v>
      </c>
      <c r="L50" s="487">
        <v>430503130.51999998</v>
      </c>
    </row>
    <row r="51" spans="1:12">
      <c r="E51" s="413" t="s">
        <v>1026</v>
      </c>
      <c r="F51" s="417">
        <v>351014492.44</v>
      </c>
      <c r="G51" s="417">
        <v>962761107.03999996</v>
      </c>
      <c r="H51" s="417">
        <v>1313775599.48</v>
      </c>
      <c r="I51" s="417">
        <v>634596723.04999995</v>
      </c>
      <c r="J51" s="417">
        <v>634596723.04999995</v>
      </c>
      <c r="K51" s="417">
        <v>593691486.65999997</v>
      </c>
      <c r="L51" s="417">
        <v>679178876.42999995</v>
      </c>
    </row>
    <row r="53" spans="1:12">
      <c r="A53" s="431" t="s">
        <v>544</v>
      </c>
      <c r="B53" s="431" t="s">
        <v>545</v>
      </c>
    </row>
    <row r="55" spans="1:12">
      <c r="A55" s="431" t="s">
        <v>438</v>
      </c>
      <c r="B55" s="431" t="s">
        <v>833</v>
      </c>
      <c r="F55" s="417">
        <v>0</v>
      </c>
      <c r="G55" s="417">
        <v>35808875.530000001</v>
      </c>
      <c r="H55" s="417">
        <v>35808875.530000001</v>
      </c>
      <c r="I55" s="417">
        <v>35808875.530000001</v>
      </c>
      <c r="J55" s="417">
        <v>35808875.530000001</v>
      </c>
      <c r="K55" s="417">
        <v>35808875.530000001</v>
      </c>
      <c r="L55" s="417">
        <v>0</v>
      </c>
    </row>
    <row r="56" spans="1:12">
      <c r="A56" s="416" t="s">
        <v>435</v>
      </c>
      <c r="B56" s="416" t="s">
        <v>839</v>
      </c>
      <c r="F56" s="417">
        <v>0</v>
      </c>
      <c r="G56" s="417">
        <v>35808875.530000001</v>
      </c>
      <c r="H56" s="417">
        <v>35808875.530000001</v>
      </c>
      <c r="I56" s="417">
        <v>35808875.530000001</v>
      </c>
      <c r="J56" s="417">
        <v>35808875.530000001</v>
      </c>
      <c r="K56" s="417">
        <v>35808875.530000001</v>
      </c>
      <c r="L56" s="417">
        <v>0</v>
      </c>
    </row>
    <row r="58" spans="1:12">
      <c r="A58" s="432" t="s">
        <v>840</v>
      </c>
      <c r="B58" s="432" t="s">
        <v>841</v>
      </c>
      <c r="F58" s="487">
        <v>0</v>
      </c>
      <c r="G58" s="487">
        <v>35808875.530000001</v>
      </c>
      <c r="H58" s="487">
        <v>35808875.530000001</v>
      </c>
      <c r="I58" s="487">
        <v>35808875.530000001</v>
      </c>
      <c r="J58" s="487">
        <v>35808875.530000001</v>
      </c>
      <c r="K58" s="487">
        <v>35808875.530000001</v>
      </c>
      <c r="L58" s="487">
        <v>0</v>
      </c>
    </row>
    <row r="59" spans="1:12">
      <c r="E59" s="413" t="s">
        <v>1026</v>
      </c>
      <c r="F59" s="417">
        <v>0</v>
      </c>
      <c r="G59" s="417">
        <v>35808875.530000001</v>
      </c>
      <c r="H59" s="417">
        <v>35808875.530000001</v>
      </c>
      <c r="I59" s="417">
        <v>35808875.530000001</v>
      </c>
      <c r="J59" s="417">
        <v>35808875.530000001</v>
      </c>
      <c r="K59" s="417">
        <v>35808875.530000001</v>
      </c>
      <c r="L59" s="417">
        <v>0</v>
      </c>
    </row>
    <row r="61" spans="1:12">
      <c r="A61" s="431" t="s">
        <v>546</v>
      </c>
      <c r="B61" s="431" t="s">
        <v>547</v>
      </c>
    </row>
    <row r="63" spans="1:12">
      <c r="A63" s="431" t="s">
        <v>438</v>
      </c>
      <c r="B63" s="431" t="s">
        <v>833</v>
      </c>
      <c r="F63" s="417">
        <v>238095484.99000001</v>
      </c>
      <c r="G63" s="417">
        <v>71814684.890000001</v>
      </c>
      <c r="H63" s="417">
        <v>309910169.88</v>
      </c>
      <c r="I63" s="417">
        <v>309910169.88</v>
      </c>
      <c r="J63" s="417">
        <v>309910169.88</v>
      </c>
      <c r="K63" s="417">
        <v>309835322.10000002</v>
      </c>
      <c r="L63" s="417">
        <v>0</v>
      </c>
    </row>
    <row r="64" spans="1:12">
      <c r="A64" s="416" t="s">
        <v>435</v>
      </c>
      <c r="B64" s="416" t="s">
        <v>839</v>
      </c>
      <c r="F64" s="417">
        <v>238095484.99000001</v>
      </c>
      <c r="G64" s="417">
        <v>71814684.890000001</v>
      </c>
      <c r="H64" s="417">
        <v>309910169.88</v>
      </c>
      <c r="I64" s="417">
        <v>309910169.88</v>
      </c>
      <c r="J64" s="417">
        <v>309910169.88</v>
      </c>
      <c r="K64" s="417">
        <v>309835322.10000002</v>
      </c>
      <c r="L64" s="417">
        <v>0</v>
      </c>
    </row>
    <row r="66" spans="1:12">
      <c r="A66" s="432" t="s">
        <v>844</v>
      </c>
      <c r="B66" s="432" t="s">
        <v>845</v>
      </c>
      <c r="F66" s="487">
        <v>238095484.99000001</v>
      </c>
      <c r="G66" s="487">
        <v>71814684.890000001</v>
      </c>
      <c r="H66" s="487">
        <v>309910169.88</v>
      </c>
      <c r="I66" s="487">
        <v>309910169.88</v>
      </c>
      <c r="J66" s="487">
        <v>309910169.88</v>
      </c>
      <c r="K66" s="487">
        <v>309835322.10000002</v>
      </c>
      <c r="L66" s="487">
        <v>0</v>
      </c>
    </row>
    <row r="67" spans="1:12">
      <c r="E67" s="413" t="s">
        <v>1026</v>
      </c>
      <c r="F67" s="417">
        <v>238095484.99000001</v>
      </c>
      <c r="G67" s="417">
        <v>71814684.890000001</v>
      </c>
      <c r="H67" s="417">
        <v>309910169.88</v>
      </c>
      <c r="I67" s="417">
        <v>309910169.88</v>
      </c>
      <c r="J67" s="417">
        <v>309910169.88</v>
      </c>
      <c r="K67" s="417">
        <v>309835322.10000002</v>
      </c>
      <c r="L67" s="417">
        <v>0</v>
      </c>
    </row>
    <row r="69" spans="1:12">
      <c r="A69" s="431" t="s">
        <v>548</v>
      </c>
      <c r="B69" s="431" t="s">
        <v>549</v>
      </c>
    </row>
    <row r="71" spans="1:12">
      <c r="A71" s="431" t="s">
        <v>438</v>
      </c>
      <c r="B71" s="431" t="s">
        <v>833</v>
      </c>
      <c r="F71" s="417">
        <v>244123420.63999999</v>
      </c>
      <c r="G71" s="417">
        <v>52297461.840000004</v>
      </c>
      <c r="H71" s="417">
        <v>296420882.48000002</v>
      </c>
      <c r="I71" s="417">
        <v>296420882.48000002</v>
      </c>
      <c r="J71" s="417">
        <v>296420882.48000002</v>
      </c>
      <c r="K71" s="417">
        <v>295559448.72000003</v>
      </c>
      <c r="L71" s="417">
        <v>0</v>
      </c>
    </row>
    <row r="72" spans="1:12">
      <c r="A72" s="416" t="s">
        <v>435</v>
      </c>
      <c r="B72" s="416" t="s">
        <v>839</v>
      </c>
      <c r="F72" s="417">
        <v>244123420.63999999</v>
      </c>
      <c r="G72" s="417">
        <v>52297461.840000004</v>
      </c>
      <c r="H72" s="417">
        <v>296420882.48000002</v>
      </c>
      <c r="I72" s="417">
        <v>296420882.48000002</v>
      </c>
      <c r="J72" s="417">
        <v>296420882.48000002</v>
      </c>
      <c r="K72" s="417">
        <v>295559448.72000003</v>
      </c>
      <c r="L72" s="417">
        <v>0</v>
      </c>
    </row>
    <row r="74" spans="1:12">
      <c r="A74" s="432" t="s">
        <v>842</v>
      </c>
      <c r="B74" s="432" t="s">
        <v>843</v>
      </c>
      <c r="F74" s="487">
        <v>244123420.63999999</v>
      </c>
      <c r="G74" s="487">
        <v>52297461.840000004</v>
      </c>
      <c r="H74" s="487">
        <v>296420882.48000002</v>
      </c>
      <c r="I74" s="487">
        <v>296420882.48000002</v>
      </c>
      <c r="J74" s="487">
        <v>296420882.48000002</v>
      </c>
      <c r="K74" s="487">
        <v>295559448.72000003</v>
      </c>
      <c r="L74" s="487">
        <v>0</v>
      </c>
    </row>
    <row r="75" spans="1:12">
      <c r="E75" s="413" t="s">
        <v>1026</v>
      </c>
      <c r="F75" s="417">
        <v>244123420.63999999</v>
      </c>
      <c r="G75" s="417">
        <v>52297461.840000004</v>
      </c>
      <c r="H75" s="417">
        <v>296420882.48000002</v>
      </c>
      <c r="I75" s="417">
        <v>296420882.48000002</v>
      </c>
      <c r="J75" s="417">
        <v>296420882.48000002</v>
      </c>
      <c r="K75" s="417">
        <v>295559448.72000003</v>
      </c>
      <c r="L75" s="417">
        <v>0</v>
      </c>
    </row>
    <row r="77" spans="1:12">
      <c r="A77" s="431" t="s">
        <v>550</v>
      </c>
      <c r="B77" s="431" t="s">
        <v>551</v>
      </c>
    </row>
    <row r="79" spans="1:12">
      <c r="A79" s="431" t="s">
        <v>438</v>
      </c>
      <c r="B79" s="431" t="s">
        <v>833</v>
      </c>
      <c r="F79" s="417">
        <v>104583711.73999999</v>
      </c>
      <c r="G79" s="417">
        <v>624170807.09000003</v>
      </c>
      <c r="H79" s="417">
        <v>728754518.83000004</v>
      </c>
      <c r="I79" s="417">
        <v>728754518.83000004</v>
      </c>
      <c r="J79" s="417">
        <v>728754518.83000004</v>
      </c>
      <c r="K79" s="417">
        <v>728705972.83000004</v>
      </c>
      <c r="L79" s="417">
        <v>0</v>
      </c>
    </row>
    <row r="80" spans="1:12">
      <c r="A80" s="416" t="s">
        <v>438</v>
      </c>
      <c r="B80" s="416" t="s">
        <v>834</v>
      </c>
      <c r="F80" s="417">
        <v>100730415.04000001</v>
      </c>
      <c r="G80" s="417">
        <v>12090041.310000001</v>
      </c>
      <c r="H80" s="417">
        <v>112820456.34999999</v>
      </c>
      <c r="I80" s="417">
        <v>112820456.34999999</v>
      </c>
      <c r="J80" s="417">
        <v>112820456.34999999</v>
      </c>
      <c r="K80" s="417">
        <v>112820456.34999999</v>
      </c>
      <c r="L80" s="417">
        <v>0</v>
      </c>
    </row>
    <row r="82" spans="1:12">
      <c r="A82" s="432" t="s">
        <v>835</v>
      </c>
      <c r="B82" s="432" t="s">
        <v>836</v>
      </c>
      <c r="F82" s="487">
        <v>100730415.04000001</v>
      </c>
      <c r="G82" s="487">
        <v>12090041.310000001</v>
      </c>
      <c r="H82" s="487">
        <v>112820456.34999999</v>
      </c>
      <c r="I82" s="487">
        <v>112820456.34999999</v>
      </c>
      <c r="J82" s="487">
        <v>112820456.34999999</v>
      </c>
      <c r="K82" s="487">
        <v>112820456.34999999</v>
      </c>
      <c r="L82" s="487">
        <v>0</v>
      </c>
    </row>
    <row r="83" spans="1:12">
      <c r="A83" s="416" t="s">
        <v>435</v>
      </c>
      <c r="B83" s="416" t="s">
        <v>839</v>
      </c>
      <c r="F83" s="417">
        <v>3853296.7</v>
      </c>
      <c r="G83" s="417">
        <v>612080765.77999997</v>
      </c>
      <c r="H83" s="417">
        <v>615934062.48000002</v>
      </c>
      <c r="I83" s="417">
        <v>615934062.48000002</v>
      </c>
      <c r="J83" s="417">
        <v>615934062.48000002</v>
      </c>
      <c r="K83" s="417">
        <v>615885516.48000002</v>
      </c>
      <c r="L83" s="417">
        <v>0</v>
      </c>
    </row>
    <row r="85" spans="1:12">
      <c r="A85" s="432" t="s">
        <v>840</v>
      </c>
      <c r="B85" s="432" t="s">
        <v>841</v>
      </c>
      <c r="F85" s="487">
        <v>3853296.7</v>
      </c>
      <c r="G85" s="487">
        <v>612080765.77999997</v>
      </c>
      <c r="H85" s="487">
        <v>615934062.48000002</v>
      </c>
      <c r="I85" s="487">
        <v>615934062.48000002</v>
      </c>
      <c r="J85" s="487">
        <v>615934062.48000002</v>
      </c>
      <c r="K85" s="487">
        <v>615885516.48000002</v>
      </c>
      <c r="L85" s="487">
        <v>0</v>
      </c>
    </row>
    <row r="86" spans="1:12">
      <c r="E86" s="413" t="s">
        <v>1026</v>
      </c>
      <c r="F86" s="417">
        <v>104583711.73999999</v>
      </c>
      <c r="G86" s="417">
        <v>624170807.09000003</v>
      </c>
      <c r="H86" s="417">
        <v>728754518.83000004</v>
      </c>
      <c r="I86" s="417">
        <v>728754518.83000004</v>
      </c>
      <c r="J86" s="417">
        <v>728754518.83000004</v>
      </c>
      <c r="K86" s="417">
        <v>728705972.83000004</v>
      </c>
      <c r="L86" s="417">
        <v>0</v>
      </c>
    </row>
    <row r="88" spans="1:12">
      <c r="A88" s="431" t="s">
        <v>552</v>
      </c>
      <c r="B88" s="431" t="s">
        <v>553</v>
      </c>
    </row>
    <row r="90" spans="1:12">
      <c r="A90" s="431" t="s">
        <v>438</v>
      </c>
      <c r="B90" s="431" t="s">
        <v>833</v>
      </c>
      <c r="F90" s="417">
        <v>47069960.93</v>
      </c>
      <c r="G90" s="417">
        <v>32059028.859999999</v>
      </c>
      <c r="H90" s="417">
        <v>79128989.790000007</v>
      </c>
      <c r="I90" s="417">
        <v>79128989.790000007</v>
      </c>
      <c r="J90" s="417">
        <v>79128989.790000007</v>
      </c>
      <c r="K90" s="417">
        <v>68604989.790000007</v>
      </c>
      <c r="L90" s="417">
        <v>0</v>
      </c>
    </row>
    <row r="91" spans="1:12">
      <c r="A91" s="416" t="s">
        <v>435</v>
      </c>
      <c r="B91" s="416" t="s">
        <v>839</v>
      </c>
      <c r="F91" s="417">
        <v>47069960.93</v>
      </c>
      <c r="G91" s="417">
        <v>32059028.859999999</v>
      </c>
      <c r="H91" s="417">
        <v>79128989.790000007</v>
      </c>
      <c r="I91" s="417">
        <v>79128989.790000007</v>
      </c>
      <c r="J91" s="417">
        <v>79128989.790000007</v>
      </c>
      <c r="K91" s="417">
        <v>68604989.790000007</v>
      </c>
      <c r="L91" s="417">
        <v>0</v>
      </c>
    </row>
    <row r="93" spans="1:12">
      <c r="A93" s="432" t="s">
        <v>840</v>
      </c>
      <c r="B93" s="432" t="s">
        <v>841</v>
      </c>
      <c r="F93" s="487">
        <v>47069960.93</v>
      </c>
      <c r="G93" s="487">
        <v>32059028.859999999</v>
      </c>
      <c r="H93" s="487">
        <v>79128989.790000007</v>
      </c>
      <c r="I93" s="487">
        <v>79128989.790000007</v>
      </c>
      <c r="J93" s="487">
        <v>79128989.790000007</v>
      </c>
      <c r="K93" s="487">
        <v>68604989.790000007</v>
      </c>
      <c r="L93" s="487">
        <v>0</v>
      </c>
    </row>
    <row r="94" spans="1:12">
      <c r="E94" s="413" t="s">
        <v>1026</v>
      </c>
      <c r="F94" s="417">
        <v>47069960.93</v>
      </c>
      <c r="G94" s="417">
        <v>32059028.859999999</v>
      </c>
      <c r="H94" s="417">
        <v>79128989.790000007</v>
      </c>
      <c r="I94" s="417">
        <v>79128989.790000007</v>
      </c>
      <c r="J94" s="417">
        <v>79128989.790000007</v>
      </c>
      <c r="K94" s="417">
        <v>68604989.790000007</v>
      </c>
      <c r="L94" s="417">
        <v>0</v>
      </c>
    </row>
    <row r="96" spans="1:12">
      <c r="A96" s="431" t="s">
        <v>554</v>
      </c>
      <c r="B96" s="431" t="s">
        <v>555</v>
      </c>
    </row>
    <row r="98" spans="1:12">
      <c r="A98" s="431" t="s">
        <v>438</v>
      </c>
      <c r="B98" s="431" t="s">
        <v>833</v>
      </c>
      <c r="F98" s="417">
        <v>375839853.19</v>
      </c>
      <c r="G98" s="417">
        <v>766140657.27999997</v>
      </c>
      <c r="H98" s="417">
        <v>1141980510.47</v>
      </c>
      <c r="I98" s="417">
        <v>1141406122.3099999</v>
      </c>
      <c r="J98" s="417">
        <v>1141406122.3099999</v>
      </c>
      <c r="K98" s="417">
        <v>1124720868.8499999</v>
      </c>
      <c r="L98" s="417">
        <v>574388.1600000381</v>
      </c>
    </row>
    <row r="99" spans="1:12">
      <c r="A99" s="416" t="s">
        <v>435</v>
      </c>
      <c r="B99" s="416" t="s">
        <v>839</v>
      </c>
      <c r="F99" s="417">
        <v>375839853.19</v>
      </c>
      <c r="G99" s="417">
        <v>766140657.27999997</v>
      </c>
      <c r="H99" s="417">
        <v>1141980510.47</v>
      </c>
      <c r="I99" s="417">
        <v>1141406122.3099999</v>
      </c>
      <c r="J99" s="417">
        <v>1141406122.3099999</v>
      </c>
      <c r="K99" s="417">
        <v>1124720868.8499999</v>
      </c>
      <c r="L99" s="417">
        <v>574388.1600000381</v>
      </c>
    </row>
    <row r="101" spans="1:12">
      <c r="A101" s="432" t="s">
        <v>842</v>
      </c>
      <c r="B101" s="432" t="s">
        <v>843</v>
      </c>
      <c r="F101" s="487">
        <v>354846086.61000001</v>
      </c>
      <c r="G101" s="487">
        <v>762165690.02999997</v>
      </c>
      <c r="H101" s="487">
        <v>1117011776.6400001</v>
      </c>
      <c r="I101" s="487">
        <v>1116437388.48</v>
      </c>
      <c r="J101" s="487">
        <v>1116437388.48</v>
      </c>
      <c r="K101" s="487">
        <v>1099752135.02</v>
      </c>
      <c r="L101" s="487">
        <v>574388.1600000381</v>
      </c>
    </row>
    <row r="102" spans="1:12">
      <c r="A102" s="432" t="s">
        <v>846</v>
      </c>
      <c r="B102" s="432" t="s">
        <v>847</v>
      </c>
      <c r="F102" s="487">
        <v>20993766.579999998</v>
      </c>
      <c r="G102" s="487">
        <v>3974967.25</v>
      </c>
      <c r="H102" s="487">
        <v>24968733.829999998</v>
      </c>
      <c r="I102" s="487">
        <v>24968733.829999998</v>
      </c>
      <c r="J102" s="487">
        <v>24968733.829999998</v>
      </c>
      <c r="K102" s="487">
        <v>24968733.829999998</v>
      </c>
      <c r="L102" s="487">
        <v>0</v>
      </c>
    </row>
    <row r="103" spans="1:12">
      <c r="E103" s="413" t="s">
        <v>1026</v>
      </c>
      <c r="F103" s="417">
        <v>375839853.19</v>
      </c>
      <c r="G103" s="417">
        <v>766140657.27999997</v>
      </c>
      <c r="H103" s="417">
        <v>1141980510.47</v>
      </c>
      <c r="I103" s="417">
        <v>1141406122.3099999</v>
      </c>
      <c r="J103" s="417">
        <v>1141406122.3099999</v>
      </c>
      <c r="K103" s="417">
        <v>1124720868.8499999</v>
      </c>
      <c r="L103" s="417">
        <v>574388.1600000381</v>
      </c>
    </row>
    <row r="105" spans="1:12">
      <c r="A105" s="431" t="s">
        <v>556</v>
      </c>
      <c r="B105" s="431" t="s">
        <v>557</v>
      </c>
    </row>
    <row r="107" spans="1:12">
      <c r="A107" s="431" t="s">
        <v>438</v>
      </c>
      <c r="B107" s="431" t="s">
        <v>833</v>
      </c>
      <c r="F107" s="417">
        <v>847886144.03999996</v>
      </c>
      <c r="G107" s="417">
        <v>276704351.88999999</v>
      </c>
      <c r="H107" s="417">
        <v>1124590495.9300001</v>
      </c>
      <c r="I107" s="417">
        <v>1075855466.79</v>
      </c>
      <c r="J107" s="417">
        <v>1075855466.79</v>
      </c>
      <c r="K107" s="417">
        <v>1075597826.99</v>
      </c>
      <c r="L107" s="417">
        <v>48735029.140000001</v>
      </c>
    </row>
    <row r="108" spans="1:12">
      <c r="A108" s="416" t="s">
        <v>435</v>
      </c>
      <c r="B108" s="416" t="s">
        <v>839</v>
      </c>
      <c r="F108" s="417">
        <v>847886144.03999996</v>
      </c>
      <c r="G108" s="417">
        <v>276704351.88999999</v>
      </c>
      <c r="H108" s="417">
        <v>1124590495.9300001</v>
      </c>
      <c r="I108" s="417">
        <v>1075855466.79</v>
      </c>
      <c r="J108" s="417">
        <v>1075855466.79</v>
      </c>
      <c r="K108" s="417">
        <v>1075597826.99</v>
      </c>
      <c r="L108" s="417">
        <v>48735029.140000001</v>
      </c>
    </row>
    <row r="110" spans="1:12">
      <c r="A110" s="432" t="s">
        <v>840</v>
      </c>
      <c r="B110" s="432" t="s">
        <v>841</v>
      </c>
      <c r="F110" s="487">
        <v>338688784.95999998</v>
      </c>
      <c r="G110" s="487">
        <v>146367349.84</v>
      </c>
      <c r="H110" s="487">
        <v>485056134.80000001</v>
      </c>
      <c r="I110" s="487">
        <v>469812939.04000002</v>
      </c>
      <c r="J110" s="487">
        <v>469812939.04000002</v>
      </c>
      <c r="K110" s="487">
        <v>469782988.98000002</v>
      </c>
      <c r="L110" s="487">
        <v>15243195.76</v>
      </c>
    </row>
    <row r="111" spans="1:12">
      <c r="A111" s="432" t="s">
        <v>848</v>
      </c>
      <c r="B111" s="432" t="s">
        <v>849</v>
      </c>
      <c r="F111" s="487">
        <v>185775395.88999999</v>
      </c>
      <c r="G111" s="487">
        <v>48346145.43</v>
      </c>
      <c r="H111" s="487">
        <v>234121541.31999999</v>
      </c>
      <c r="I111" s="487">
        <v>228394621.31999999</v>
      </c>
      <c r="J111" s="487">
        <v>228394621.31999999</v>
      </c>
      <c r="K111" s="487">
        <v>228278039.55000001</v>
      </c>
      <c r="L111" s="487">
        <v>5726920</v>
      </c>
    </row>
    <row r="112" spans="1:12">
      <c r="A112" s="432" t="s">
        <v>850</v>
      </c>
      <c r="B112" s="432" t="s">
        <v>851</v>
      </c>
      <c r="F112" s="487">
        <v>323421963.19</v>
      </c>
      <c r="G112" s="487">
        <v>81990856.620000005</v>
      </c>
      <c r="H112" s="487">
        <v>405412819.81</v>
      </c>
      <c r="I112" s="487">
        <v>377647906.43000001</v>
      </c>
      <c r="J112" s="487">
        <v>377647906.43000001</v>
      </c>
      <c r="K112" s="487">
        <v>377536798.45999998</v>
      </c>
      <c r="L112" s="487">
        <v>27764913.379999999</v>
      </c>
    </row>
    <row r="113" spans="1:12">
      <c r="E113" s="413" t="s">
        <v>1026</v>
      </c>
      <c r="F113" s="417">
        <v>847886144.03999996</v>
      </c>
      <c r="G113" s="417">
        <v>276704351.88999999</v>
      </c>
      <c r="H113" s="417">
        <v>1124590495.9300001</v>
      </c>
      <c r="I113" s="417">
        <v>1075855466.79</v>
      </c>
      <c r="J113" s="417">
        <v>1075855466.79</v>
      </c>
      <c r="K113" s="417">
        <v>1075597826.99</v>
      </c>
      <c r="L113" s="417">
        <v>48735029.140000001</v>
      </c>
    </row>
    <row r="115" spans="1:12">
      <c r="A115" s="431" t="s">
        <v>558</v>
      </c>
      <c r="B115" s="431" t="s">
        <v>559</v>
      </c>
    </row>
    <row r="117" spans="1:12">
      <c r="A117" s="431" t="s">
        <v>438</v>
      </c>
      <c r="B117" s="431" t="s">
        <v>833</v>
      </c>
      <c r="F117" s="417">
        <v>11831767289.59</v>
      </c>
      <c r="G117" s="417">
        <v>-7597559597.0600004</v>
      </c>
      <c r="H117" s="417">
        <v>4234207692.5300002</v>
      </c>
      <c r="I117" s="417">
        <v>0</v>
      </c>
      <c r="J117" s="417">
        <v>0</v>
      </c>
      <c r="K117" s="417">
        <v>0</v>
      </c>
      <c r="L117" s="417">
        <v>4234207692.5300002</v>
      </c>
    </row>
    <row r="118" spans="1:12">
      <c r="A118" s="416" t="s">
        <v>438</v>
      </c>
      <c r="B118" s="416" t="s">
        <v>834</v>
      </c>
      <c r="F118" s="417">
        <v>1728476558.4100001</v>
      </c>
      <c r="G118" s="417">
        <v>-811746497.13</v>
      </c>
      <c r="H118" s="417">
        <v>916730061.27999997</v>
      </c>
      <c r="I118" s="417">
        <v>0</v>
      </c>
      <c r="J118" s="417">
        <v>0</v>
      </c>
      <c r="K118" s="417">
        <v>0</v>
      </c>
      <c r="L118" s="417">
        <v>916730061.27999997</v>
      </c>
    </row>
    <row r="120" spans="1:12">
      <c r="A120" s="432" t="s">
        <v>835</v>
      </c>
      <c r="B120" s="432" t="s">
        <v>836</v>
      </c>
      <c r="F120" s="487">
        <v>442711558.41000003</v>
      </c>
      <c r="G120" s="487">
        <v>-104584837.5</v>
      </c>
      <c r="H120" s="487">
        <v>338126720.91000003</v>
      </c>
      <c r="I120" s="487">
        <v>0</v>
      </c>
      <c r="J120" s="487">
        <v>0</v>
      </c>
      <c r="K120" s="487">
        <v>0</v>
      </c>
      <c r="L120" s="487">
        <v>338126720.91000003</v>
      </c>
    </row>
    <row r="121" spans="1:12">
      <c r="A121" s="432" t="s">
        <v>837</v>
      </c>
      <c r="B121" s="432" t="s">
        <v>838</v>
      </c>
      <c r="F121" s="487">
        <v>1285765000</v>
      </c>
      <c r="G121" s="487">
        <v>-707161659.63</v>
      </c>
      <c r="H121" s="487">
        <v>578603340.37</v>
      </c>
      <c r="I121" s="487">
        <v>0</v>
      </c>
      <c r="J121" s="487">
        <v>0</v>
      </c>
      <c r="K121" s="487">
        <v>0</v>
      </c>
      <c r="L121" s="487">
        <v>578603340.37</v>
      </c>
    </row>
    <row r="122" spans="1:12">
      <c r="A122" s="416" t="s">
        <v>435</v>
      </c>
      <c r="B122" s="416" t="s">
        <v>839</v>
      </c>
      <c r="F122" s="417">
        <v>6702504348.1800003</v>
      </c>
      <c r="G122" s="417">
        <v>-4229109956.27</v>
      </c>
      <c r="H122" s="417">
        <v>2473394391.9099998</v>
      </c>
      <c r="I122" s="417">
        <v>0</v>
      </c>
      <c r="J122" s="417">
        <v>0</v>
      </c>
      <c r="K122" s="417">
        <v>0</v>
      </c>
      <c r="L122" s="417">
        <v>2473394391.9099998</v>
      </c>
    </row>
    <row r="124" spans="1:12">
      <c r="A124" s="432" t="s">
        <v>840</v>
      </c>
      <c r="B124" s="432" t="s">
        <v>841</v>
      </c>
      <c r="F124" s="487">
        <v>5809186586.5200005</v>
      </c>
      <c r="G124" s="487">
        <v>-3656758165.9699998</v>
      </c>
      <c r="H124" s="487">
        <v>2152428420.5500002</v>
      </c>
      <c r="I124" s="487">
        <v>0</v>
      </c>
      <c r="J124" s="487">
        <v>0</v>
      </c>
      <c r="K124" s="487">
        <v>0</v>
      </c>
      <c r="L124" s="487">
        <v>2152428420.5500002</v>
      </c>
    </row>
    <row r="125" spans="1:12">
      <c r="A125" s="432" t="s">
        <v>842</v>
      </c>
      <c r="B125" s="432" t="s">
        <v>843</v>
      </c>
      <c r="F125" s="487">
        <v>5500000</v>
      </c>
      <c r="G125" s="487">
        <v>-5500000</v>
      </c>
      <c r="H125" s="487">
        <v>0</v>
      </c>
      <c r="I125" s="487">
        <v>0</v>
      </c>
      <c r="J125" s="487">
        <v>0</v>
      </c>
      <c r="K125" s="487">
        <v>0</v>
      </c>
      <c r="L125" s="487">
        <v>0</v>
      </c>
    </row>
    <row r="126" spans="1:12">
      <c r="A126" s="432" t="s">
        <v>844</v>
      </c>
      <c r="B126" s="432" t="s">
        <v>845</v>
      </c>
      <c r="F126" s="487">
        <v>153847783</v>
      </c>
      <c r="G126" s="487">
        <v>-153847783</v>
      </c>
      <c r="H126" s="487">
        <v>0</v>
      </c>
      <c r="I126" s="487">
        <v>0</v>
      </c>
      <c r="J126" s="487">
        <v>0</v>
      </c>
      <c r="K126" s="487">
        <v>0</v>
      </c>
      <c r="L126" s="487">
        <v>0</v>
      </c>
    </row>
    <row r="127" spans="1:12">
      <c r="A127" s="432" t="s">
        <v>846</v>
      </c>
      <c r="B127" s="432" t="s">
        <v>847</v>
      </c>
      <c r="F127" s="487">
        <v>661869978.65999997</v>
      </c>
      <c r="G127" s="487">
        <v>-400461205.05000001</v>
      </c>
      <c r="H127" s="487">
        <v>261408773.61000001</v>
      </c>
      <c r="I127" s="487">
        <v>0</v>
      </c>
      <c r="J127" s="487">
        <v>0</v>
      </c>
      <c r="K127" s="487">
        <v>0</v>
      </c>
      <c r="L127" s="487">
        <v>261408773.61000001</v>
      </c>
    </row>
    <row r="128" spans="1:12">
      <c r="A128" s="432" t="s">
        <v>848</v>
      </c>
      <c r="B128" s="432" t="s">
        <v>849</v>
      </c>
      <c r="F128" s="487">
        <v>0</v>
      </c>
      <c r="G128" s="487">
        <v>71.540000000000006</v>
      </c>
      <c r="H128" s="487">
        <v>71.540000000000006</v>
      </c>
      <c r="I128" s="487">
        <v>0</v>
      </c>
      <c r="J128" s="487">
        <v>0</v>
      </c>
      <c r="K128" s="487">
        <v>0</v>
      </c>
      <c r="L128" s="487">
        <v>71.540000000000006</v>
      </c>
    </row>
    <row r="129" spans="1:12">
      <c r="A129" s="432" t="s">
        <v>850</v>
      </c>
      <c r="B129" s="432" t="s">
        <v>851</v>
      </c>
      <c r="F129" s="487">
        <v>72100000</v>
      </c>
      <c r="G129" s="487">
        <v>-12542873.789999999</v>
      </c>
      <c r="H129" s="487">
        <v>59557126.210000001</v>
      </c>
      <c r="I129" s="487">
        <v>0</v>
      </c>
      <c r="J129" s="487">
        <v>0</v>
      </c>
      <c r="K129" s="487">
        <v>0</v>
      </c>
      <c r="L129" s="487">
        <v>59557126.210000001</v>
      </c>
    </row>
    <row r="130" spans="1:12">
      <c r="A130" s="416" t="s">
        <v>457</v>
      </c>
      <c r="B130" s="416" t="s">
        <v>852</v>
      </c>
      <c r="F130" s="417">
        <v>1</v>
      </c>
      <c r="G130" s="417">
        <v>0</v>
      </c>
      <c r="H130" s="417">
        <v>1</v>
      </c>
      <c r="I130" s="417">
        <v>0</v>
      </c>
      <c r="J130" s="417">
        <v>0</v>
      </c>
      <c r="K130" s="417">
        <v>0</v>
      </c>
      <c r="L130" s="417">
        <v>1</v>
      </c>
    </row>
    <row r="132" spans="1:12">
      <c r="A132" s="432" t="s">
        <v>853</v>
      </c>
      <c r="B132" s="432" t="s">
        <v>854</v>
      </c>
      <c r="F132" s="487">
        <v>1</v>
      </c>
      <c r="G132" s="487">
        <v>0</v>
      </c>
      <c r="H132" s="487">
        <v>1</v>
      </c>
      <c r="I132" s="487">
        <v>0</v>
      </c>
      <c r="J132" s="487">
        <v>0</v>
      </c>
      <c r="K132" s="487">
        <v>0</v>
      </c>
      <c r="L132" s="487">
        <v>1</v>
      </c>
    </row>
    <row r="133" spans="1:12">
      <c r="A133" s="432" t="s">
        <v>1063</v>
      </c>
      <c r="B133" s="432" t="s">
        <v>1064</v>
      </c>
      <c r="F133" s="487">
        <v>0</v>
      </c>
      <c r="G133" s="487">
        <v>0</v>
      </c>
      <c r="H133" s="487">
        <v>0</v>
      </c>
      <c r="I133" s="487">
        <v>0</v>
      </c>
      <c r="J133" s="487">
        <v>0</v>
      </c>
      <c r="K133" s="487">
        <v>0</v>
      </c>
      <c r="L133" s="487">
        <v>0</v>
      </c>
    </row>
    <row r="134" spans="1:12">
      <c r="A134" s="416" t="s">
        <v>477</v>
      </c>
      <c r="B134" s="416" t="s">
        <v>860</v>
      </c>
      <c r="F134" s="417">
        <v>0</v>
      </c>
      <c r="G134" s="417">
        <v>599717.25</v>
      </c>
      <c r="H134" s="417">
        <v>599717.25</v>
      </c>
      <c r="I134" s="417">
        <v>0</v>
      </c>
      <c r="J134" s="417">
        <v>0</v>
      </c>
      <c r="K134" s="417">
        <v>0</v>
      </c>
      <c r="L134" s="417">
        <v>599717.25</v>
      </c>
    </row>
    <row r="136" spans="1:12">
      <c r="A136" s="432" t="s">
        <v>862</v>
      </c>
      <c r="B136" s="432" t="s">
        <v>863</v>
      </c>
      <c r="F136" s="487">
        <v>0</v>
      </c>
      <c r="G136" s="487">
        <v>599717.25</v>
      </c>
      <c r="H136" s="487">
        <v>599717.25</v>
      </c>
      <c r="I136" s="487">
        <v>0</v>
      </c>
      <c r="J136" s="487">
        <v>0</v>
      </c>
      <c r="K136" s="487">
        <v>0</v>
      </c>
      <c r="L136" s="487">
        <v>599717.25</v>
      </c>
    </row>
    <row r="137" spans="1:12">
      <c r="A137" s="416" t="s">
        <v>487</v>
      </c>
      <c r="B137" s="416" t="s">
        <v>864</v>
      </c>
      <c r="F137" s="417">
        <v>3400786382</v>
      </c>
      <c r="G137" s="417">
        <v>-2557302860.9099998</v>
      </c>
      <c r="H137" s="417">
        <v>843483521.09000003</v>
      </c>
      <c r="I137" s="417">
        <v>0</v>
      </c>
      <c r="J137" s="417">
        <v>0</v>
      </c>
      <c r="K137" s="417">
        <v>0</v>
      </c>
      <c r="L137" s="417">
        <v>843483521.09000003</v>
      </c>
    </row>
    <row r="139" spans="1:12">
      <c r="A139" s="432" t="s">
        <v>865</v>
      </c>
      <c r="B139" s="432" t="s">
        <v>866</v>
      </c>
      <c r="F139" s="487">
        <v>3400786382</v>
      </c>
      <c r="G139" s="487">
        <v>-2557302860.9099998</v>
      </c>
      <c r="H139" s="487">
        <v>843483521.09000003</v>
      </c>
      <c r="I139" s="487">
        <v>0</v>
      </c>
      <c r="J139" s="487">
        <v>0</v>
      </c>
      <c r="K139" s="487">
        <v>0</v>
      </c>
      <c r="L139" s="487">
        <v>843483521.09000003</v>
      </c>
    </row>
    <row r="140" spans="1:12">
      <c r="A140" s="431" t="s">
        <v>435</v>
      </c>
      <c r="B140" s="431" t="s">
        <v>867</v>
      </c>
      <c r="F140" s="417">
        <v>0</v>
      </c>
      <c r="G140" s="417">
        <v>127099.17</v>
      </c>
      <c r="H140" s="417">
        <v>127099.17</v>
      </c>
      <c r="I140" s="417">
        <v>0</v>
      </c>
      <c r="J140" s="417">
        <v>0</v>
      </c>
      <c r="K140" s="417">
        <v>0</v>
      </c>
      <c r="L140" s="417">
        <v>127099.17</v>
      </c>
    </row>
    <row r="141" spans="1:12">
      <c r="A141" s="416" t="s">
        <v>496</v>
      </c>
      <c r="B141" s="416" t="s">
        <v>867</v>
      </c>
      <c r="F141" s="417">
        <v>0</v>
      </c>
      <c r="G141" s="417">
        <v>127099.17</v>
      </c>
      <c r="H141" s="417">
        <v>127099.17</v>
      </c>
      <c r="I141" s="417">
        <v>0</v>
      </c>
      <c r="J141" s="417">
        <v>0</v>
      </c>
      <c r="K141" s="417">
        <v>0</v>
      </c>
      <c r="L141" s="417">
        <v>127099.17</v>
      </c>
    </row>
    <row r="143" spans="1:12">
      <c r="A143" s="432" t="s">
        <v>868</v>
      </c>
      <c r="B143" s="432" t="s">
        <v>867</v>
      </c>
      <c r="F143" s="487">
        <v>0</v>
      </c>
      <c r="G143" s="487">
        <v>127099.17</v>
      </c>
      <c r="H143" s="487">
        <v>127099.17</v>
      </c>
      <c r="I143" s="487">
        <v>0</v>
      </c>
      <c r="J143" s="487">
        <v>0</v>
      </c>
      <c r="K143" s="487">
        <v>0</v>
      </c>
      <c r="L143" s="487">
        <v>127099.17</v>
      </c>
    </row>
    <row r="144" spans="1:12">
      <c r="A144" s="431" t="s">
        <v>468</v>
      </c>
      <c r="B144" s="431" t="s">
        <v>795</v>
      </c>
      <c r="F144" s="417">
        <v>58000000</v>
      </c>
      <c r="G144" s="417">
        <v>-15283282.119999999</v>
      </c>
      <c r="H144" s="417">
        <v>42716717.880000003</v>
      </c>
      <c r="I144" s="417">
        <v>0</v>
      </c>
      <c r="J144" s="417">
        <v>0</v>
      </c>
      <c r="K144" s="417">
        <v>0</v>
      </c>
      <c r="L144" s="417">
        <v>42716717.880000003</v>
      </c>
    </row>
    <row r="145" spans="1:12">
      <c r="A145" s="416" t="s">
        <v>496</v>
      </c>
      <c r="B145" s="416" t="s">
        <v>795</v>
      </c>
      <c r="F145" s="417">
        <v>58000000</v>
      </c>
      <c r="G145" s="417">
        <v>-15283282.119999999</v>
      </c>
      <c r="H145" s="417">
        <v>42716717.880000003</v>
      </c>
      <c r="I145" s="417">
        <v>0</v>
      </c>
      <c r="J145" s="417">
        <v>0</v>
      </c>
      <c r="K145" s="417">
        <v>0</v>
      </c>
      <c r="L145" s="417">
        <v>42716717.880000003</v>
      </c>
    </row>
    <row r="147" spans="1:12">
      <c r="A147" s="432" t="s">
        <v>871</v>
      </c>
      <c r="B147" s="432" t="s">
        <v>795</v>
      </c>
      <c r="F147" s="487">
        <v>58000000</v>
      </c>
      <c r="G147" s="487">
        <v>-15283282.119999999</v>
      </c>
      <c r="H147" s="487">
        <v>42716717.880000003</v>
      </c>
      <c r="I147" s="487">
        <v>0</v>
      </c>
      <c r="J147" s="487">
        <v>0</v>
      </c>
      <c r="K147" s="487">
        <v>0</v>
      </c>
      <c r="L147" s="487">
        <v>42716717.880000003</v>
      </c>
    </row>
    <row r="148" spans="1:12">
      <c r="E148" s="413" t="s">
        <v>1026</v>
      </c>
      <c r="F148" s="417">
        <v>11889767289.59</v>
      </c>
      <c r="G148" s="417">
        <v>-7612715780.0100002</v>
      </c>
      <c r="H148" s="417">
        <v>4277051509.5799999</v>
      </c>
      <c r="I148" s="417">
        <v>0</v>
      </c>
      <c r="J148" s="417">
        <v>0</v>
      </c>
      <c r="K148" s="417">
        <v>0</v>
      </c>
      <c r="L148" s="417">
        <v>4277051509.5799999</v>
      </c>
    </row>
    <row r="150" spans="1:12">
      <c r="A150" s="431" t="s">
        <v>560</v>
      </c>
      <c r="B150" s="431" t="s">
        <v>561</v>
      </c>
    </row>
    <row r="152" spans="1:12">
      <c r="A152" s="431" t="s">
        <v>438</v>
      </c>
      <c r="B152" s="431" t="s">
        <v>833</v>
      </c>
      <c r="F152" s="417">
        <v>55326943.399999999</v>
      </c>
      <c r="G152" s="417">
        <v>77184889.609999999</v>
      </c>
      <c r="H152" s="417">
        <v>132511833.01000001</v>
      </c>
      <c r="I152" s="417">
        <v>130281261.44</v>
      </c>
      <c r="J152" s="417">
        <v>130281261.44</v>
      </c>
      <c r="K152" s="417">
        <v>130281261.44</v>
      </c>
      <c r="L152" s="417">
        <v>2230571.5699999998</v>
      </c>
    </row>
    <row r="153" spans="1:12">
      <c r="A153" s="416" t="s">
        <v>438</v>
      </c>
      <c r="B153" s="416" t="s">
        <v>834</v>
      </c>
      <c r="F153" s="417">
        <v>47055272.060000002</v>
      </c>
      <c r="G153" s="417">
        <v>35331395.07</v>
      </c>
      <c r="H153" s="417">
        <v>82386667.129999995</v>
      </c>
      <c r="I153" s="417">
        <v>80156095.560000002</v>
      </c>
      <c r="J153" s="417">
        <v>80156095.560000002</v>
      </c>
      <c r="K153" s="417">
        <v>80156095.560000002</v>
      </c>
      <c r="L153" s="417">
        <v>2230571.5699999998</v>
      </c>
    </row>
    <row r="155" spans="1:12">
      <c r="A155" s="432" t="s">
        <v>835</v>
      </c>
      <c r="B155" s="432" t="s">
        <v>836</v>
      </c>
      <c r="F155" s="487">
        <v>39932243.299999997</v>
      </c>
      <c r="G155" s="487">
        <v>-204486.19</v>
      </c>
      <c r="H155" s="487">
        <v>39727757.110000007</v>
      </c>
      <c r="I155" s="487">
        <v>39218312.110000007</v>
      </c>
      <c r="J155" s="487">
        <v>39218312.110000007</v>
      </c>
      <c r="K155" s="487">
        <v>39218312.110000007</v>
      </c>
      <c r="L155" s="487">
        <v>509445</v>
      </c>
    </row>
    <row r="156" spans="1:12">
      <c r="A156" s="432" t="s">
        <v>837</v>
      </c>
      <c r="B156" s="432" t="s">
        <v>838</v>
      </c>
      <c r="F156" s="487">
        <v>7123028.7599999998</v>
      </c>
      <c r="G156" s="487">
        <v>35535881.259999998</v>
      </c>
      <c r="H156" s="487">
        <v>42658910.020000003</v>
      </c>
      <c r="I156" s="487">
        <v>40937783.450000003</v>
      </c>
      <c r="J156" s="487">
        <v>40937783.450000003</v>
      </c>
      <c r="K156" s="487">
        <v>40937783.450000003</v>
      </c>
      <c r="L156" s="487">
        <v>1721126.57</v>
      </c>
    </row>
    <row r="157" spans="1:12">
      <c r="A157" s="416" t="s">
        <v>435</v>
      </c>
      <c r="B157" s="416" t="s">
        <v>839</v>
      </c>
      <c r="F157" s="417">
        <v>8161971.3399999999</v>
      </c>
      <c r="G157" s="417">
        <v>-4723739.4400000004</v>
      </c>
      <c r="H157" s="417">
        <v>3438231.9</v>
      </c>
      <c r="I157" s="417">
        <v>3438231.9</v>
      </c>
      <c r="J157" s="417">
        <v>3438231.9</v>
      </c>
      <c r="K157" s="417">
        <v>3438231.9</v>
      </c>
      <c r="L157" s="417">
        <v>0</v>
      </c>
    </row>
    <row r="159" spans="1:12">
      <c r="A159" s="432" t="s">
        <v>850</v>
      </c>
      <c r="B159" s="432" t="s">
        <v>851</v>
      </c>
      <c r="F159" s="487">
        <v>8161971.3399999999</v>
      </c>
      <c r="G159" s="487">
        <v>-4723739.4400000004</v>
      </c>
      <c r="H159" s="487">
        <v>3438231.9</v>
      </c>
      <c r="I159" s="487">
        <v>3438231.9</v>
      </c>
      <c r="J159" s="487">
        <v>3438231.9</v>
      </c>
      <c r="K159" s="487">
        <v>3438231.9</v>
      </c>
      <c r="L159" s="487">
        <v>0</v>
      </c>
    </row>
    <row r="160" spans="1:12">
      <c r="A160" s="416" t="s">
        <v>477</v>
      </c>
      <c r="B160" s="416" t="s">
        <v>860</v>
      </c>
      <c r="F160" s="417">
        <v>109700</v>
      </c>
      <c r="G160" s="417">
        <v>-18901.22</v>
      </c>
      <c r="H160" s="417">
        <v>90798.78</v>
      </c>
      <c r="I160" s="417">
        <v>90798.78</v>
      </c>
      <c r="J160" s="417">
        <v>90798.78</v>
      </c>
      <c r="K160" s="417">
        <v>90798.78</v>
      </c>
      <c r="L160" s="417">
        <v>0</v>
      </c>
    </row>
    <row r="162" spans="1:12">
      <c r="A162" s="432" t="s">
        <v>861</v>
      </c>
      <c r="B162" s="432" t="s">
        <v>474</v>
      </c>
      <c r="F162" s="487">
        <v>109700</v>
      </c>
      <c r="G162" s="487">
        <v>-18901.22</v>
      </c>
      <c r="H162" s="487">
        <v>90798.78</v>
      </c>
      <c r="I162" s="487">
        <v>90798.78</v>
      </c>
      <c r="J162" s="487">
        <v>90798.78</v>
      </c>
      <c r="K162" s="487">
        <v>90798.78</v>
      </c>
      <c r="L162" s="487">
        <v>0</v>
      </c>
    </row>
    <row r="163" spans="1:12">
      <c r="A163" s="416" t="s">
        <v>487</v>
      </c>
      <c r="B163" s="416" t="s">
        <v>864</v>
      </c>
      <c r="F163" s="417">
        <v>0</v>
      </c>
      <c r="G163" s="417">
        <v>46596135.200000003</v>
      </c>
      <c r="H163" s="417">
        <v>46596135.200000003</v>
      </c>
      <c r="I163" s="417">
        <v>46596135.200000003</v>
      </c>
      <c r="J163" s="417">
        <v>46596135.200000003</v>
      </c>
      <c r="K163" s="417">
        <v>46596135.200000003</v>
      </c>
      <c r="L163" s="417">
        <v>0</v>
      </c>
    </row>
    <row r="165" spans="1:12">
      <c r="A165" s="432" t="s">
        <v>865</v>
      </c>
      <c r="B165" s="432" t="s">
        <v>866</v>
      </c>
      <c r="F165" s="487">
        <v>0</v>
      </c>
      <c r="G165" s="487">
        <v>46596135.200000003</v>
      </c>
      <c r="H165" s="487">
        <v>46596135.200000003</v>
      </c>
      <c r="I165" s="487">
        <v>46596135.200000003</v>
      </c>
      <c r="J165" s="487">
        <v>46596135.200000003</v>
      </c>
      <c r="K165" s="487">
        <v>46596135.200000003</v>
      </c>
      <c r="L165" s="487">
        <v>0</v>
      </c>
    </row>
    <row r="166" spans="1:12">
      <c r="A166" s="431" t="s">
        <v>435</v>
      </c>
      <c r="B166" s="431" t="s">
        <v>867</v>
      </c>
      <c r="F166" s="417">
        <v>0</v>
      </c>
      <c r="G166" s="417">
        <v>294185582.22000003</v>
      </c>
      <c r="H166" s="417">
        <v>294185582.22000003</v>
      </c>
      <c r="I166" s="417">
        <v>294185582.22000003</v>
      </c>
      <c r="J166" s="417">
        <v>294185582.22000003</v>
      </c>
      <c r="K166" s="417">
        <v>294185582.22000003</v>
      </c>
      <c r="L166" s="417">
        <v>0</v>
      </c>
    </row>
    <row r="167" spans="1:12">
      <c r="A167" s="416" t="s">
        <v>496</v>
      </c>
      <c r="B167" s="416" t="s">
        <v>867</v>
      </c>
      <c r="F167" s="417">
        <v>0</v>
      </c>
      <c r="G167" s="417">
        <v>294185582.22000003</v>
      </c>
      <c r="H167" s="417">
        <v>294185582.22000003</v>
      </c>
      <c r="I167" s="417">
        <v>294185582.22000003</v>
      </c>
      <c r="J167" s="417">
        <v>294185582.22000003</v>
      </c>
      <c r="K167" s="417">
        <v>294185582.22000003</v>
      </c>
      <c r="L167" s="417">
        <v>0</v>
      </c>
    </row>
    <row r="169" spans="1:12">
      <c r="A169" s="432" t="s">
        <v>868</v>
      </c>
      <c r="B169" s="432" t="s">
        <v>867</v>
      </c>
      <c r="F169" s="487">
        <v>0</v>
      </c>
      <c r="G169" s="487">
        <v>294185582.22000003</v>
      </c>
      <c r="H169" s="487">
        <v>294185582.22000003</v>
      </c>
      <c r="I169" s="487">
        <v>294185582.22000003</v>
      </c>
      <c r="J169" s="487">
        <v>294185582.22000003</v>
      </c>
      <c r="K169" s="487">
        <v>294185582.22000003</v>
      </c>
      <c r="L169" s="487">
        <v>0</v>
      </c>
    </row>
    <row r="170" spans="1:12">
      <c r="A170" s="431" t="s">
        <v>457</v>
      </c>
      <c r="B170" s="431" t="s">
        <v>869</v>
      </c>
      <c r="F170" s="417">
        <v>1917038154.47</v>
      </c>
      <c r="G170" s="417">
        <v>519707532.56999999</v>
      </c>
      <c r="H170" s="417">
        <v>2436745687.04</v>
      </c>
      <c r="I170" s="417">
        <v>2432784879.8400002</v>
      </c>
      <c r="J170" s="417">
        <v>2432784879.8400002</v>
      </c>
      <c r="K170" s="417">
        <v>2432784879.8400002</v>
      </c>
      <c r="L170" s="417">
        <v>3960807.2000000025</v>
      </c>
    </row>
    <row r="171" spans="1:12">
      <c r="A171" s="416" t="s">
        <v>496</v>
      </c>
      <c r="B171" s="416" t="s">
        <v>869</v>
      </c>
      <c r="F171" s="417">
        <v>1917038154.47</v>
      </c>
      <c r="G171" s="417">
        <v>519707532.56999999</v>
      </c>
      <c r="H171" s="417">
        <v>2436745687.04</v>
      </c>
      <c r="I171" s="417">
        <v>2432784879.8400002</v>
      </c>
      <c r="J171" s="417">
        <v>2432784879.8400002</v>
      </c>
      <c r="K171" s="417">
        <v>2432784879.8400002</v>
      </c>
      <c r="L171" s="417">
        <v>3960807.2000000025</v>
      </c>
    </row>
    <row r="173" spans="1:12">
      <c r="A173" s="432" t="s">
        <v>870</v>
      </c>
      <c r="B173" s="432" t="s">
        <v>869</v>
      </c>
      <c r="F173" s="487">
        <v>1917038154.47</v>
      </c>
      <c r="G173" s="487">
        <v>519707532.56999999</v>
      </c>
      <c r="H173" s="487">
        <v>2436745687.04</v>
      </c>
      <c r="I173" s="487">
        <v>2432784879.8400002</v>
      </c>
      <c r="J173" s="487">
        <v>2432784879.8400002</v>
      </c>
      <c r="K173" s="487">
        <v>2432784879.8400002</v>
      </c>
      <c r="L173" s="487">
        <v>3960807.2000000025</v>
      </c>
    </row>
    <row r="174" spans="1:12">
      <c r="A174" s="431" t="s">
        <v>468</v>
      </c>
      <c r="B174" s="431" t="s">
        <v>795</v>
      </c>
      <c r="F174" s="417">
        <v>0</v>
      </c>
      <c r="G174" s="417">
        <v>108455422</v>
      </c>
      <c r="H174" s="417">
        <v>108455422</v>
      </c>
      <c r="I174" s="417">
        <v>108455422</v>
      </c>
      <c r="J174" s="417">
        <v>108455422</v>
      </c>
      <c r="K174" s="417">
        <v>108455422</v>
      </c>
      <c r="L174" s="417">
        <v>0</v>
      </c>
    </row>
    <row r="175" spans="1:12">
      <c r="A175" s="416" t="s">
        <v>496</v>
      </c>
      <c r="B175" s="416" t="s">
        <v>795</v>
      </c>
      <c r="F175" s="417">
        <v>0</v>
      </c>
      <c r="G175" s="417">
        <v>108455422</v>
      </c>
      <c r="H175" s="417">
        <v>108455422</v>
      </c>
      <c r="I175" s="417">
        <v>108455422</v>
      </c>
      <c r="J175" s="417">
        <v>108455422</v>
      </c>
      <c r="K175" s="417">
        <v>108455422</v>
      </c>
      <c r="L175" s="417">
        <v>0</v>
      </c>
    </row>
    <row r="177" spans="1:12">
      <c r="A177" s="432" t="s">
        <v>871</v>
      </c>
      <c r="B177" s="432" t="s">
        <v>795</v>
      </c>
      <c r="F177" s="487">
        <v>0</v>
      </c>
      <c r="G177" s="487">
        <v>108455422</v>
      </c>
      <c r="H177" s="487">
        <v>108455422</v>
      </c>
      <c r="I177" s="487">
        <v>108455422</v>
      </c>
      <c r="J177" s="487">
        <v>108455422</v>
      </c>
      <c r="K177" s="487">
        <v>108455422</v>
      </c>
      <c r="L177" s="487">
        <v>0</v>
      </c>
    </row>
    <row r="178" spans="1:12">
      <c r="E178" s="413" t="s">
        <v>1026</v>
      </c>
      <c r="F178" s="417">
        <v>1972365097.8699999</v>
      </c>
      <c r="G178" s="417">
        <v>999533426.39999998</v>
      </c>
      <c r="H178" s="417">
        <v>2971898524.27</v>
      </c>
      <c r="I178" s="417">
        <v>2965707145.5</v>
      </c>
      <c r="J178" s="417">
        <v>2965707145.5</v>
      </c>
      <c r="K178" s="417">
        <v>2965707145.5</v>
      </c>
      <c r="L178" s="417">
        <v>6191378.7700000023</v>
      </c>
    </row>
    <row r="180" spans="1:12">
      <c r="A180" s="431" t="s">
        <v>562</v>
      </c>
      <c r="B180" s="431" t="s">
        <v>563</v>
      </c>
    </row>
    <row r="182" spans="1:12">
      <c r="A182" s="431" t="s">
        <v>438</v>
      </c>
      <c r="B182" s="431" t="s">
        <v>833</v>
      </c>
      <c r="F182" s="417">
        <v>1282560968.1099999</v>
      </c>
      <c r="G182" s="417">
        <v>371705118.02999997</v>
      </c>
      <c r="H182" s="417">
        <v>1654266086.1400001</v>
      </c>
      <c r="I182" s="417">
        <v>1649566086.1400001</v>
      </c>
      <c r="J182" s="417">
        <v>1649566086.1400001</v>
      </c>
      <c r="K182" s="417">
        <v>1649560286.1400001</v>
      </c>
      <c r="L182" s="417">
        <v>4700000</v>
      </c>
    </row>
    <row r="183" spans="1:12">
      <c r="A183" s="416" t="s">
        <v>435</v>
      </c>
      <c r="B183" s="416" t="s">
        <v>839</v>
      </c>
      <c r="F183" s="417">
        <v>1282560968.1099999</v>
      </c>
      <c r="G183" s="417">
        <v>371705118.02999997</v>
      </c>
      <c r="H183" s="417">
        <v>1654266086.1400001</v>
      </c>
      <c r="I183" s="417">
        <v>1649566086.1400001</v>
      </c>
      <c r="J183" s="417">
        <v>1649566086.1400001</v>
      </c>
      <c r="K183" s="417">
        <v>1649560286.1400001</v>
      </c>
      <c r="L183" s="417">
        <v>4700000</v>
      </c>
    </row>
    <row r="185" spans="1:12">
      <c r="A185" s="432" t="s">
        <v>840</v>
      </c>
      <c r="B185" s="432" t="s">
        <v>841</v>
      </c>
      <c r="F185" s="487">
        <v>1282560968.1099999</v>
      </c>
      <c r="G185" s="487">
        <v>369182803.67000002</v>
      </c>
      <c r="H185" s="487">
        <v>1651743771.78</v>
      </c>
      <c r="I185" s="487">
        <v>1647043771.78</v>
      </c>
      <c r="J185" s="487">
        <v>1647043771.78</v>
      </c>
      <c r="K185" s="487">
        <v>1647037971.78</v>
      </c>
      <c r="L185" s="487">
        <v>4700000</v>
      </c>
    </row>
    <row r="186" spans="1:12">
      <c r="A186" s="432" t="s">
        <v>842</v>
      </c>
      <c r="B186" s="432" t="s">
        <v>843</v>
      </c>
      <c r="F186" s="487">
        <v>0</v>
      </c>
      <c r="G186" s="487">
        <v>2522314.36</v>
      </c>
      <c r="H186" s="487">
        <v>2522314.36</v>
      </c>
      <c r="I186" s="487">
        <v>2522314.36</v>
      </c>
      <c r="J186" s="487">
        <v>2522314.36</v>
      </c>
      <c r="K186" s="487">
        <v>2522314.36</v>
      </c>
      <c r="L186" s="487">
        <v>0</v>
      </c>
    </row>
    <row r="187" spans="1:12">
      <c r="E187" s="413" t="s">
        <v>1026</v>
      </c>
      <c r="F187" s="417">
        <v>1282560968.1099999</v>
      </c>
      <c r="G187" s="417">
        <v>371705118.02999997</v>
      </c>
      <c r="H187" s="417">
        <v>1654266086.1400001</v>
      </c>
      <c r="I187" s="417">
        <v>1649566086.1400001</v>
      </c>
      <c r="J187" s="417">
        <v>1649566086.1400001</v>
      </c>
      <c r="K187" s="417">
        <v>1649560286.1400001</v>
      </c>
      <c r="L187" s="417">
        <v>4700000</v>
      </c>
    </row>
    <row r="189" spans="1:12">
      <c r="A189" s="431" t="s">
        <v>564</v>
      </c>
      <c r="B189" s="431" t="s">
        <v>565</v>
      </c>
    </row>
    <row r="191" spans="1:12">
      <c r="A191" s="431" t="s">
        <v>438</v>
      </c>
      <c r="B191" s="431" t="s">
        <v>833</v>
      </c>
      <c r="F191" s="417">
        <v>698890541.83000004</v>
      </c>
      <c r="G191" s="417">
        <v>-126914554.81999999</v>
      </c>
      <c r="H191" s="417">
        <v>571975987.00999999</v>
      </c>
      <c r="I191" s="417">
        <v>571975987.00999999</v>
      </c>
      <c r="J191" s="417">
        <v>571975987.00999999</v>
      </c>
      <c r="K191" s="417">
        <v>571975987.00999999</v>
      </c>
      <c r="L191" s="417">
        <v>0</v>
      </c>
    </row>
    <row r="192" spans="1:12">
      <c r="A192" s="416" t="s">
        <v>435</v>
      </c>
      <c r="B192" s="416" t="s">
        <v>839</v>
      </c>
      <c r="F192" s="417">
        <v>698890541.83000004</v>
      </c>
      <c r="G192" s="417">
        <v>-126914554.81999999</v>
      </c>
      <c r="H192" s="417">
        <v>571975987.00999999</v>
      </c>
      <c r="I192" s="417">
        <v>571975987.00999999</v>
      </c>
      <c r="J192" s="417">
        <v>571975987.00999999</v>
      </c>
      <c r="K192" s="417">
        <v>571975987.00999999</v>
      </c>
      <c r="L192" s="417">
        <v>0</v>
      </c>
    </row>
    <row r="194" spans="1:12">
      <c r="A194" s="432" t="s">
        <v>840</v>
      </c>
      <c r="B194" s="432" t="s">
        <v>841</v>
      </c>
      <c r="F194" s="487">
        <v>698890541.83000004</v>
      </c>
      <c r="G194" s="487">
        <v>-126914554.81999999</v>
      </c>
      <c r="H194" s="487">
        <v>571975987.00999999</v>
      </c>
      <c r="I194" s="487">
        <v>571975987.00999999</v>
      </c>
      <c r="J194" s="487">
        <v>571975987.00999999</v>
      </c>
      <c r="K194" s="487">
        <v>571975987.00999999</v>
      </c>
      <c r="L194" s="487">
        <v>0</v>
      </c>
    </row>
    <row r="195" spans="1:12">
      <c r="E195" s="413" t="s">
        <v>1026</v>
      </c>
      <c r="F195" s="417">
        <v>698890541.83000004</v>
      </c>
      <c r="G195" s="417">
        <v>-126914554.81999999</v>
      </c>
      <c r="H195" s="417">
        <v>571975987.00999999</v>
      </c>
      <c r="I195" s="417">
        <v>571975987.00999999</v>
      </c>
      <c r="J195" s="417">
        <v>571975987.00999999</v>
      </c>
      <c r="K195" s="417">
        <v>571975987.00999999</v>
      </c>
      <c r="L195" s="417">
        <v>0</v>
      </c>
    </row>
    <row r="197" spans="1:12">
      <c r="A197" s="431" t="s">
        <v>566</v>
      </c>
      <c r="B197" s="431" t="s">
        <v>567</v>
      </c>
    </row>
    <row r="199" spans="1:12">
      <c r="A199" s="431" t="s">
        <v>438</v>
      </c>
      <c r="B199" s="431" t="s">
        <v>833</v>
      </c>
      <c r="F199" s="417">
        <v>152526402.02000001</v>
      </c>
      <c r="G199" s="417">
        <v>61692166.630000003</v>
      </c>
      <c r="H199" s="417">
        <v>214218568.65000001</v>
      </c>
      <c r="I199" s="417">
        <v>213976520.75</v>
      </c>
      <c r="J199" s="417">
        <v>213976520.75</v>
      </c>
      <c r="K199" s="417">
        <v>213921872.75</v>
      </c>
      <c r="L199" s="417">
        <v>242047.9</v>
      </c>
    </row>
    <row r="200" spans="1:12">
      <c r="A200" s="416" t="s">
        <v>435</v>
      </c>
      <c r="B200" s="416" t="s">
        <v>839</v>
      </c>
      <c r="F200" s="417">
        <v>15143795.9</v>
      </c>
      <c r="G200" s="417">
        <v>5513193.4100000001</v>
      </c>
      <c r="H200" s="417">
        <v>20656989.309999999</v>
      </c>
      <c r="I200" s="417">
        <v>20656989.309999999</v>
      </c>
      <c r="J200" s="417">
        <v>20656989.309999999</v>
      </c>
      <c r="K200" s="417">
        <v>20656989.309999999</v>
      </c>
      <c r="L200" s="417">
        <v>0</v>
      </c>
    </row>
    <row r="202" spans="1:12">
      <c r="A202" s="432" t="s">
        <v>840</v>
      </c>
      <c r="B202" s="432" t="s">
        <v>841</v>
      </c>
      <c r="F202" s="487">
        <v>15143795.9</v>
      </c>
      <c r="G202" s="487">
        <v>5513193.4100000001</v>
      </c>
      <c r="H202" s="487">
        <v>20656989.309999999</v>
      </c>
      <c r="I202" s="487">
        <v>20656989.309999999</v>
      </c>
      <c r="J202" s="487">
        <v>20656989.309999999</v>
      </c>
      <c r="K202" s="487">
        <v>20656989.309999999</v>
      </c>
      <c r="L202" s="487">
        <v>0</v>
      </c>
    </row>
    <row r="203" spans="1:12">
      <c r="A203" s="416" t="s">
        <v>457</v>
      </c>
      <c r="B203" s="416" t="s">
        <v>852</v>
      </c>
      <c r="F203" s="417">
        <v>137382606.12</v>
      </c>
      <c r="G203" s="417">
        <v>56178973.219999999</v>
      </c>
      <c r="H203" s="417">
        <v>193561579.34</v>
      </c>
      <c r="I203" s="417">
        <v>193319531.44</v>
      </c>
      <c r="J203" s="417">
        <v>193319531.44</v>
      </c>
      <c r="K203" s="417">
        <v>193264883.44</v>
      </c>
      <c r="L203" s="417">
        <v>242047.9</v>
      </c>
    </row>
    <row r="205" spans="1:12">
      <c r="A205" s="432" t="s">
        <v>855</v>
      </c>
      <c r="B205" s="432" t="s">
        <v>856</v>
      </c>
      <c r="F205" s="487">
        <v>137382606.12</v>
      </c>
      <c r="G205" s="487">
        <v>56178973.219999999</v>
      </c>
      <c r="H205" s="487">
        <v>193561579.34</v>
      </c>
      <c r="I205" s="487">
        <v>193319531.44</v>
      </c>
      <c r="J205" s="487">
        <v>193319531.44</v>
      </c>
      <c r="K205" s="487">
        <v>193264883.44</v>
      </c>
      <c r="L205" s="487">
        <v>242047.9</v>
      </c>
    </row>
    <row r="206" spans="1:12">
      <c r="E206" s="413" t="s">
        <v>1026</v>
      </c>
      <c r="F206" s="417">
        <v>152526402.02000001</v>
      </c>
      <c r="G206" s="417">
        <v>61692166.630000003</v>
      </c>
      <c r="H206" s="417">
        <v>214218568.65000001</v>
      </c>
      <c r="I206" s="417">
        <v>213976520.75</v>
      </c>
      <c r="J206" s="417">
        <v>213976520.75</v>
      </c>
      <c r="K206" s="417">
        <v>213921872.75</v>
      </c>
      <c r="L206" s="417">
        <v>242047.9</v>
      </c>
    </row>
    <row r="208" spans="1:12">
      <c r="A208" s="431" t="s">
        <v>568</v>
      </c>
      <c r="B208" s="431" t="s">
        <v>569</v>
      </c>
    </row>
    <row r="210" spans="1:12">
      <c r="A210" s="431" t="s">
        <v>438</v>
      </c>
      <c r="B210" s="431" t="s">
        <v>833</v>
      </c>
      <c r="F210" s="417">
        <v>0</v>
      </c>
      <c r="G210" s="417">
        <v>41391134.100000001</v>
      </c>
      <c r="H210" s="417">
        <v>41391134.100000001</v>
      </c>
      <c r="I210" s="417">
        <v>41391134.100000001</v>
      </c>
      <c r="J210" s="417">
        <v>41391134.100000001</v>
      </c>
      <c r="K210" s="417">
        <v>40879892.399999999</v>
      </c>
      <c r="L210" s="417">
        <v>0</v>
      </c>
    </row>
    <row r="211" spans="1:12">
      <c r="A211" s="416" t="s">
        <v>435</v>
      </c>
      <c r="B211" s="416" t="s">
        <v>839</v>
      </c>
      <c r="F211" s="417">
        <v>0</v>
      </c>
      <c r="G211" s="417">
        <v>41391134.100000001</v>
      </c>
      <c r="H211" s="417">
        <v>41391134.100000001</v>
      </c>
      <c r="I211" s="417">
        <v>41391134.100000001</v>
      </c>
      <c r="J211" s="417">
        <v>41391134.100000001</v>
      </c>
      <c r="K211" s="417">
        <v>40879892.399999999</v>
      </c>
      <c r="L211" s="417">
        <v>0</v>
      </c>
    </row>
    <row r="213" spans="1:12">
      <c r="A213" s="432" t="s">
        <v>840</v>
      </c>
      <c r="B213" s="432" t="s">
        <v>841</v>
      </c>
      <c r="F213" s="487">
        <v>0</v>
      </c>
      <c r="G213" s="487">
        <v>39330687.509999998</v>
      </c>
      <c r="H213" s="487">
        <v>39330687.509999998</v>
      </c>
      <c r="I213" s="487">
        <v>39330687.509999998</v>
      </c>
      <c r="J213" s="487">
        <v>39330687.509999998</v>
      </c>
      <c r="K213" s="487">
        <v>38819445.810000002</v>
      </c>
      <c r="L213" s="487">
        <v>0</v>
      </c>
    </row>
    <row r="214" spans="1:12">
      <c r="A214" s="432" t="s">
        <v>848</v>
      </c>
      <c r="B214" s="432" t="s">
        <v>849</v>
      </c>
      <c r="F214" s="487">
        <v>0</v>
      </c>
      <c r="G214" s="487">
        <v>2060446.59</v>
      </c>
      <c r="H214" s="487">
        <v>2060446.59</v>
      </c>
      <c r="I214" s="487">
        <v>2060446.59</v>
      </c>
      <c r="J214" s="487">
        <v>2060446.59</v>
      </c>
      <c r="K214" s="487">
        <v>2060446.59</v>
      </c>
      <c r="L214" s="487">
        <v>0</v>
      </c>
    </row>
    <row r="215" spans="1:12">
      <c r="E215" s="413" t="s">
        <v>1026</v>
      </c>
      <c r="F215" s="417">
        <v>0</v>
      </c>
      <c r="G215" s="417">
        <v>41391134.100000001</v>
      </c>
      <c r="H215" s="417">
        <v>41391134.100000001</v>
      </c>
      <c r="I215" s="417">
        <v>41391134.100000001</v>
      </c>
      <c r="J215" s="417">
        <v>41391134.100000001</v>
      </c>
      <c r="K215" s="417">
        <v>40879892.399999999</v>
      </c>
      <c r="L215" s="417">
        <v>0</v>
      </c>
    </row>
    <row r="217" spans="1:12">
      <c r="A217" s="431" t="s">
        <v>570</v>
      </c>
      <c r="B217" s="431" t="s">
        <v>571</v>
      </c>
    </row>
    <row r="219" spans="1:12">
      <c r="A219" s="431" t="s">
        <v>438</v>
      </c>
      <c r="B219" s="431" t="s">
        <v>833</v>
      </c>
      <c r="F219" s="417">
        <v>486609275.51999998</v>
      </c>
      <c r="G219" s="417">
        <v>80737320.950000003</v>
      </c>
      <c r="H219" s="417">
        <v>567346596.47000003</v>
      </c>
      <c r="I219" s="417">
        <v>567328684.37</v>
      </c>
      <c r="J219" s="417">
        <v>567328684.37</v>
      </c>
      <c r="K219" s="417">
        <v>563274515.13</v>
      </c>
      <c r="L219" s="417">
        <v>17912.099999999999</v>
      </c>
    </row>
    <row r="220" spans="1:12">
      <c r="A220" s="416" t="s">
        <v>435</v>
      </c>
      <c r="B220" s="416" t="s">
        <v>839</v>
      </c>
      <c r="F220" s="417">
        <v>486609275.51999998</v>
      </c>
      <c r="G220" s="417">
        <v>80737320.950000003</v>
      </c>
      <c r="H220" s="417">
        <v>567346596.47000003</v>
      </c>
      <c r="I220" s="417">
        <v>567328684.37</v>
      </c>
      <c r="J220" s="417">
        <v>567328684.37</v>
      </c>
      <c r="K220" s="417">
        <v>563274515.13</v>
      </c>
      <c r="L220" s="417">
        <v>17912.099999999999</v>
      </c>
    </row>
    <row r="222" spans="1:12">
      <c r="A222" s="432" t="s">
        <v>840</v>
      </c>
      <c r="B222" s="432" t="s">
        <v>841</v>
      </c>
      <c r="F222" s="487">
        <v>486609275.51999998</v>
      </c>
      <c r="G222" s="487">
        <v>80737320.950000003</v>
      </c>
      <c r="H222" s="487">
        <v>567346596.47000003</v>
      </c>
      <c r="I222" s="487">
        <v>567328684.37</v>
      </c>
      <c r="J222" s="487">
        <v>567328684.37</v>
      </c>
      <c r="K222" s="487">
        <v>563274515.13</v>
      </c>
      <c r="L222" s="487">
        <v>17912.099999999999</v>
      </c>
    </row>
    <row r="223" spans="1:12">
      <c r="E223" s="413" t="s">
        <v>1026</v>
      </c>
      <c r="F223" s="417">
        <v>486609275.51999998</v>
      </c>
      <c r="G223" s="417">
        <v>80737320.950000003</v>
      </c>
      <c r="H223" s="417">
        <v>567346596.47000003</v>
      </c>
      <c r="I223" s="417">
        <v>567328684.37</v>
      </c>
      <c r="J223" s="417">
        <v>567328684.37</v>
      </c>
      <c r="K223" s="417">
        <v>563274515.13</v>
      </c>
      <c r="L223" s="417">
        <v>17912.099999999999</v>
      </c>
    </row>
    <row r="225" spans="1:12">
      <c r="A225" s="431" t="s">
        <v>572</v>
      </c>
      <c r="B225" s="431" t="s">
        <v>573</v>
      </c>
    </row>
    <row r="227" spans="1:12">
      <c r="A227" s="431" t="s">
        <v>438</v>
      </c>
      <c r="B227" s="431" t="s">
        <v>833</v>
      </c>
      <c r="F227" s="417">
        <v>43336493.100000001</v>
      </c>
      <c r="G227" s="417">
        <v>55991815.520000003</v>
      </c>
      <c r="H227" s="417">
        <v>99328308.620000005</v>
      </c>
      <c r="I227" s="417">
        <v>99278313.620000005</v>
      </c>
      <c r="J227" s="417">
        <v>99278313.620000005</v>
      </c>
      <c r="K227" s="417">
        <v>99278313.620000005</v>
      </c>
      <c r="L227" s="417">
        <v>49995</v>
      </c>
    </row>
    <row r="228" spans="1:12">
      <c r="A228" s="416" t="s">
        <v>435</v>
      </c>
      <c r="B228" s="416" t="s">
        <v>839</v>
      </c>
      <c r="F228" s="417">
        <v>43336493.100000001</v>
      </c>
      <c r="G228" s="417">
        <v>55991815.520000003</v>
      </c>
      <c r="H228" s="417">
        <v>99328308.620000005</v>
      </c>
      <c r="I228" s="417">
        <v>99278313.620000005</v>
      </c>
      <c r="J228" s="417">
        <v>99278313.620000005</v>
      </c>
      <c r="K228" s="417">
        <v>99278313.620000005</v>
      </c>
      <c r="L228" s="417">
        <v>49995</v>
      </c>
    </row>
    <row r="230" spans="1:12">
      <c r="A230" s="432" t="s">
        <v>840</v>
      </c>
      <c r="B230" s="432" t="s">
        <v>841</v>
      </c>
      <c r="F230" s="487">
        <v>43336493.100000001</v>
      </c>
      <c r="G230" s="487">
        <v>55991815.520000003</v>
      </c>
      <c r="H230" s="487">
        <v>99328308.620000005</v>
      </c>
      <c r="I230" s="487">
        <v>99278313.620000005</v>
      </c>
      <c r="J230" s="487">
        <v>99278313.620000005</v>
      </c>
      <c r="K230" s="487">
        <v>99278313.620000005</v>
      </c>
      <c r="L230" s="487">
        <v>49995</v>
      </c>
    </row>
    <row r="231" spans="1:12">
      <c r="E231" s="413" t="s">
        <v>1026</v>
      </c>
      <c r="F231" s="417">
        <v>43336493.100000001</v>
      </c>
      <c r="G231" s="417">
        <v>55991815.520000003</v>
      </c>
      <c r="H231" s="417">
        <v>99328308.620000005</v>
      </c>
      <c r="I231" s="417">
        <v>99278313.620000005</v>
      </c>
      <c r="J231" s="417">
        <v>99278313.620000005</v>
      </c>
      <c r="K231" s="417">
        <v>99278313.620000005</v>
      </c>
      <c r="L231" s="417">
        <v>49995</v>
      </c>
    </row>
    <row r="233" spans="1:12">
      <c r="A233" s="431" t="s">
        <v>574</v>
      </c>
      <c r="B233" s="431" t="s">
        <v>575</v>
      </c>
    </row>
    <row r="235" spans="1:12">
      <c r="A235" s="431" t="s">
        <v>438</v>
      </c>
      <c r="B235" s="431" t="s">
        <v>833</v>
      </c>
      <c r="F235" s="417">
        <v>275453617.51999998</v>
      </c>
      <c r="G235" s="417">
        <v>8682040.3699999992</v>
      </c>
      <c r="H235" s="417">
        <v>284135657.88999999</v>
      </c>
      <c r="I235" s="417">
        <v>284135657.87</v>
      </c>
      <c r="J235" s="417">
        <v>284135657.87</v>
      </c>
      <c r="K235" s="417">
        <v>284130154.37</v>
      </c>
      <c r="L235" s="417">
        <v>1.9999999403953552E-2</v>
      </c>
    </row>
    <row r="236" spans="1:12">
      <c r="A236" s="416" t="s">
        <v>435</v>
      </c>
      <c r="B236" s="416" t="s">
        <v>839</v>
      </c>
      <c r="F236" s="417">
        <v>275453617.51999998</v>
      </c>
      <c r="G236" s="417">
        <v>8682040.3699999992</v>
      </c>
      <c r="H236" s="417">
        <v>284135657.88999999</v>
      </c>
      <c r="I236" s="417">
        <v>284135657.87</v>
      </c>
      <c r="J236" s="417">
        <v>284135657.87</v>
      </c>
      <c r="K236" s="417">
        <v>284130154.37</v>
      </c>
      <c r="L236" s="417">
        <v>1.9999999403953552E-2</v>
      </c>
    </row>
    <row r="238" spans="1:12">
      <c r="A238" s="432" t="s">
        <v>840</v>
      </c>
      <c r="B238" s="432" t="s">
        <v>841</v>
      </c>
      <c r="F238" s="487">
        <v>275453617.51999998</v>
      </c>
      <c r="G238" s="487">
        <v>8682040.3699999992</v>
      </c>
      <c r="H238" s="487">
        <v>284135657.88999999</v>
      </c>
      <c r="I238" s="487">
        <v>284135657.87</v>
      </c>
      <c r="J238" s="487">
        <v>284135657.87</v>
      </c>
      <c r="K238" s="487">
        <v>284130154.37</v>
      </c>
      <c r="L238" s="487">
        <v>1.9999999403953552E-2</v>
      </c>
    </row>
    <row r="239" spans="1:12">
      <c r="E239" s="413" t="s">
        <v>1026</v>
      </c>
      <c r="F239" s="417">
        <v>275453617.51999998</v>
      </c>
      <c r="G239" s="417">
        <v>8682040.3699999992</v>
      </c>
      <c r="H239" s="417">
        <v>284135657.88999999</v>
      </c>
      <c r="I239" s="417">
        <v>284135657.87</v>
      </c>
      <c r="J239" s="417">
        <v>284135657.87</v>
      </c>
      <c r="K239" s="417">
        <v>284130154.37</v>
      </c>
      <c r="L239" s="417">
        <v>1.9999999403953552E-2</v>
      </c>
    </row>
    <row r="241" spans="1:12">
      <c r="A241" s="431" t="s">
        <v>576</v>
      </c>
      <c r="B241" s="431" t="s">
        <v>577</v>
      </c>
    </row>
    <row r="243" spans="1:12">
      <c r="A243" s="431" t="s">
        <v>438</v>
      </c>
      <c r="B243" s="431" t="s">
        <v>833</v>
      </c>
      <c r="F243" s="417">
        <v>7947354.7699999996</v>
      </c>
      <c r="G243" s="417">
        <v>4908448.66</v>
      </c>
      <c r="H243" s="417">
        <v>12855803.43</v>
      </c>
      <c r="I243" s="417">
        <v>12855803.43</v>
      </c>
      <c r="J243" s="417">
        <v>12855803.43</v>
      </c>
      <c r="K243" s="417">
        <v>12853128.83</v>
      </c>
      <c r="L243" s="417">
        <v>0</v>
      </c>
    </row>
    <row r="244" spans="1:12">
      <c r="A244" s="416" t="s">
        <v>435</v>
      </c>
      <c r="B244" s="416" t="s">
        <v>839</v>
      </c>
      <c r="F244" s="417">
        <v>7947354.7699999996</v>
      </c>
      <c r="G244" s="417">
        <v>4908448.66</v>
      </c>
      <c r="H244" s="417">
        <v>12855803.43</v>
      </c>
      <c r="I244" s="417">
        <v>12855803.43</v>
      </c>
      <c r="J244" s="417">
        <v>12855803.43</v>
      </c>
      <c r="K244" s="417">
        <v>12853128.83</v>
      </c>
      <c r="L244" s="417">
        <v>0</v>
      </c>
    </row>
    <row r="246" spans="1:12">
      <c r="A246" s="432" t="s">
        <v>840</v>
      </c>
      <c r="B246" s="432" t="s">
        <v>841</v>
      </c>
      <c r="F246" s="487">
        <v>7947354.7699999996</v>
      </c>
      <c r="G246" s="487">
        <v>4908448.66</v>
      </c>
      <c r="H246" s="487">
        <v>12855803.43</v>
      </c>
      <c r="I246" s="487">
        <v>12855803.43</v>
      </c>
      <c r="J246" s="487">
        <v>12855803.43</v>
      </c>
      <c r="K246" s="487">
        <v>12853128.83</v>
      </c>
      <c r="L246" s="487">
        <v>0</v>
      </c>
    </row>
    <row r="247" spans="1:12">
      <c r="E247" s="413" t="s">
        <v>1026</v>
      </c>
      <c r="F247" s="417">
        <v>7947354.7699999996</v>
      </c>
      <c r="G247" s="417">
        <v>4908448.66</v>
      </c>
      <c r="H247" s="417">
        <v>12855803.43</v>
      </c>
      <c r="I247" s="417">
        <v>12855803.43</v>
      </c>
      <c r="J247" s="417">
        <v>12855803.43</v>
      </c>
      <c r="K247" s="417">
        <v>12853128.83</v>
      </c>
      <c r="L247" s="417">
        <v>0</v>
      </c>
    </row>
    <row r="249" spans="1:12">
      <c r="A249" s="431" t="s">
        <v>578</v>
      </c>
      <c r="B249" s="431" t="s">
        <v>579</v>
      </c>
    </row>
    <row r="251" spans="1:12">
      <c r="A251" s="431" t="s">
        <v>438</v>
      </c>
      <c r="B251" s="431" t="s">
        <v>833</v>
      </c>
      <c r="F251" s="417">
        <v>171946269.13</v>
      </c>
      <c r="G251" s="417">
        <v>51567836</v>
      </c>
      <c r="H251" s="417">
        <v>223514105.13</v>
      </c>
      <c r="I251" s="417">
        <v>177974967.86000001</v>
      </c>
      <c r="J251" s="417">
        <v>177974967.86000001</v>
      </c>
      <c r="K251" s="417">
        <v>177974967.86000001</v>
      </c>
      <c r="L251" s="417">
        <v>45539137.270000003</v>
      </c>
    </row>
    <row r="252" spans="1:12">
      <c r="A252" s="416" t="s">
        <v>435</v>
      </c>
      <c r="B252" s="416" t="s">
        <v>839</v>
      </c>
      <c r="F252" s="417">
        <v>171946269.13</v>
      </c>
      <c r="G252" s="417">
        <v>51567836</v>
      </c>
      <c r="H252" s="417">
        <v>223514105.13</v>
      </c>
      <c r="I252" s="417">
        <v>177974967.86000001</v>
      </c>
      <c r="J252" s="417">
        <v>177974967.86000001</v>
      </c>
      <c r="K252" s="417">
        <v>177974967.86000001</v>
      </c>
      <c r="L252" s="417">
        <v>45539137.270000003</v>
      </c>
    </row>
    <row r="254" spans="1:12">
      <c r="A254" s="432" t="s">
        <v>840</v>
      </c>
      <c r="B254" s="432" t="s">
        <v>841</v>
      </c>
      <c r="F254" s="487">
        <v>157809395.72999999</v>
      </c>
      <c r="G254" s="487">
        <v>55407796.43</v>
      </c>
      <c r="H254" s="487">
        <v>213217192.16</v>
      </c>
      <c r="I254" s="487">
        <v>167678054.88999999</v>
      </c>
      <c r="J254" s="487">
        <v>167678054.88999999</v>
      </c>
      <c r="K254" s="487">
        <v>167678054.88999999</v>
      </c>
      <c r="L254" s="487">
        <v>45539137.270000003</v>
      </c>
    </row>
    <row r="255" spans="1:12">
      <c r="A255" s="432" t="s">
        <v>848</v>
      </c>
      <c r="B255" s="432" t="s">
        <v>849</v>
      </c>
      <c r="F255" s="487">
        <v>14136873.4</v>
      </c>
      <c r="G255" s="487">
        <v>-3839960.43</v>
      </c>
      <c r="H255" s="487">
        <v>10296912.970000001</v>
      </c>
      <c r="I255" s="487">
        <v>10296912.970000001</v>
      </c>
      <c r="J255" s="487">
        <v>10296912.970000001</v>
      </c>
      <c r="K255" s="487">
        <v>10296912.970000001</v>
      </c>
      <c r="L255" s="487">
        <v>0</v>
      </c>
    </row>
    <row r="256" spans="1:12">
      <c r="E256" s="413" t="s">
        <v>1026</v>
      </c>
      <c r="F256" s="417">
        <v>171946269.13</v>
      </c>
      <c r="G256" s="417">
        <v>51567836</v>
      </c>
      <c r="H256" s="417">
        <v>223514105.13</v>
      </c>
      <c r="I256" s="417">
        <v>177974967.86000001</v>
      </c>
      <c r="J256" s="417">
        <v>177974967.86000001</v>
      </c>
      <c r="K256" s="417">
        <v>177974967.86000001</v>
      </c>
      <c r="L256" s="417">
        <v>45539137.270000003</v>
      </c>
    </row>
    <row r="258" spans="1:12">
      <c r="A258" s="431" t="s">
        <v>580</v>
      </c>
      <c r="B258" s="431" t="s">
        <v>581</v>
      </c>
    </row>
    <row r="260" spans="1:12">
      <c r="A260" s="431" t="s">
        <v>438</v>
      </c>
      <c r="B260" s="431" t="s">
        <v>833</v>
      </c>
      <c r="F260" s="417">
        <v>34283249.530000001</v>
      </c>
      <c r="G260" s="417">
        <v>498742264.35000002</v>
      </c>
      <c r="H260" s="417">
        <v>533025513.88</v>
      </c>
      <c r="I260" s="417">
        <v>432058216.68000001</v>
      </c>
      <c r="J260" s="417">
        <v>432058216.68000001</v>
      </c>
      <c r="K260" s="417">
        <v>382208358.66000003</v>
      </c>
      <c r="L260" s="417">
        <v>100967297.2</v>
      </c>
    </row>
    <row r="261" spans="1:12">
      <c r="A261" s="416" t="s">
        <v>435</v>
      </c>
      <c r="B261" s="416" t="s">
        <v>839</v>
      </c>
      <c r="F261" s="417">
        <v>34283249.530000001</v>
      </c>
      <c r="G261" s="417">
        <v>498742264.35000002</v>
      </c>
      <c r="H261" s="417">
        <v>533025513.88</v>
      </c>
      <c r="I261" s="417">
        <v>432058216.68000001</v>
      </c>
      <c r="J261" s="417">
        <v>432058216.68000001</v>
      </c>
      <c r="K261" s="417">
        <v>382208358.66000003</v>
      </c>
      <c r="L261" s="417">
        <v>100967297.2</v>
      </c>
    </row>
    <row r="263" spans="1:12">
      <c r="A263" s="432" t="s">
        <v>840</v>
      </c>
      <c r="B263" s="432" t="s">
        <v>841</v>
      </c>
      <c r="F263" s="487">
        <v>34283249.530000001</v>
      </c>
      <c r="G263" s="487">
        <v>498742264.35000002</v>
      </c>
      <c r="H263" s="487">
        <v>533025513.88</v>
      </c>
      <c r="I263" s="487">
        <v>432058216.68000001</v>
      </c>
      <c r="J263" s="487">
        <v>432058216.68000001</v>
      </c>
      <c r="K263" s="487">
        <v>382208358.66000003</v>
      </c>
      <c r="L263" s="487">
        <v>100967297.2</v>
      </c>
    </row>
    <row r="264" spans="1:12">
      <c r="E264" s="413" t="s">
        <v>1026</v>
      </c>
      <c r="F264" s="417">
        <v>34283249.530000001</v>
      </c>
      <c r="G264" s="417">
        <v>498742264.35000002</v>
      </c>
      <c r="H264" s="417">
        <v>533025513.88</v>
      </c>
      <c r="I264" s="417">
        <v>432058216.68000001</v>
      </c>
      <c r="J264" s="417">
        <v>432058216.68000001</v>
      </c>
      <c r="K264" s="417">
        <v>382208358.66000003</v>
      </c>
      <c r="L264" s="417">
        <v>100967297.2</v>
      </c>
    </row>
    <row r="266" spans="1:12">
      <c r="A266" s="431" t="s">
        <v>582</v>
      </c>
      <c r="B266" s="431" t="s">
        <v>583</v>
      </c>
    </row>
    <row r="268" spans="1:12">
      <c r="A268" s="431" t="s">
        <v>438</v>
      </c>
      <c r="B268" s="431" t="s">
        <v>833</v>
      </c>
      <c r="F268" s="417">
        <v>241408637.71000001</v>
      </c>
      <c r="G268" s="417">
        <v>102384720.12</v>
      </c>
      <c r="H268" s="417">
        <v>343793357.82999998</v>
      </c>
      <c r="I268" s="417">
        <v>343793357.82999998</v>
      </c>
      <c r="J268" s="417">
        <v>343793357.82999998</v>
      </c>
      <c r="K268" s="417">
        <v>343771361.85000002</v>
      </c>
      <c r="L268" s="417">
        <v>0</v>
      </c>
    </row>
    <row r="269" spans="1:12">
      <c r="A269" s="416" t="s">
        <v>435</v>
      </c>
      <c r="B269" s="416" t="s">
        <v>839</v>
      </c>
      <c r="F269" s="417">
        <v>241408637.71000001</v>
      </c>
      <c r="G269" s="417">
        <v>102384720.12</v>
      </c>
      <c r="H269" s="417">
        <v>343793357.82999998</v>
      </c>
      <c r="I269" s="417">
        <v>343793357.82999998</v>
      </c>
      <c r="J269" s="417">
        <v>343793357.82999998</v>
      </c>
      <c r="K269" s="417">
        <v>343771361.85000002</v>
      </c>
      <c r="L269" s="417">
        <v>0</v>
      </c>
    </row>
    <row r="271" spans="1:12">
      <c r="A271" s="432" t="s">
        <v>840</v>
      </c>
      <c r="B271" s="432" t="s">
        <v>841</v>
      </c>
      <c r="F271" s="487">
        <v>241408637.71000001</v>
      </c>
      <c r="G271" s="487">
        <v>102384720.12</v>
      </c>
      <c r="H271" s="487">
        <v>343793357.82999998</v>
      </c>
      <c r="I271" s="487">
        <v>343793357.82999998</v>
      </c>
      <c r="J271" s="487">
        <v>343793357.82999998</v>
      </c>
      <c r="K271" s="487">
        <v>343771361.85000002</v>
      </c>
      <c r="L271" s="487">
        <v>0</v>
      </c>
    </row>
    <row r="272" spans="1:12">
      <c r="E272" s="413" t="s">
        <v>1026</v>
      </c>
      <c r="F272" s="417">
        <v>241408637.71000001</v>
      </c>
      <c r="G272" s="417">
        <v>102384720.12</v>
      </c>
      <c r="H272" s="417">
        <v>343793357.82999998</v>
      </c>
      <c r="I272" s="417">
        <v>343793357.82999998</v>
      </c>
      <c r="J272" s="417">
        <v>343793357.82999998</v>
      </c>
      <c r="K272" s="417">
        <v>343771361.85000002</v>
      </c>
      <c r="L272" s="417">
        <v>0</v>
      </c>
    </row>
    <row r="274" spans="1:12">
      <c r="A274" s="431" t="s">
        <v>584</v>
      </c>
      <c r="B274" s="431" t="s">
        <v>585</v>
      </c>
    </row>
    <row r="276" spans="1:12">
      <c r="A276" s="431" t="s">
        <v>438</v>
      </c>
      <c r="B276" s="431" t="s">
        <v>833</v>
      </c>
      <c r="F276" s="417">
        <v>128382475.06999999</v>
      </c>
      <c r="G276" s="417">
        <v>153595052.61000001</v>
      </c>
      <c r="H276" s="417">
        <v>281977527.68000001</v>
      </c>
      <c r="I276" s="417">
        <v>281977527.68000001</v>
      </c>
      <c r="J276" s="417">
        <v>281977527.68000001</v>
      </c>
      <c r="K276" s="417">
        <v>273649742.70999998</v>
      </c>
      <c r="L276" s="417">
        <v>0</v>
      </c>
    </row>
    <row r="277" spans="1:12">
      <c r="A277" s="416" t="s">
        <v>435</v>
      </c>
      <c r="B277" s="416" t="s">
        <v>839</v>
      </c>
      <c r="F277" s="417">
        <v>128382475.06999999</v>
      </c>
      <c r="G277" s="417">
        <v>153595052.61000001</v>
      </c>
      <c r="H277" s="417">
        <v>281977527.68000001</v>
      </c>
      <c r="I277" s="417">
        <v>281977527.68000001</v>
      </c>
      <c r="J277" s="417">
        <v>281977527.68000001</v>
      </c>
      <c r="K277" s="417">
        <v>273649742.70999998</v>
      </c>
      <c r="L277" s="417">
        <v>0</v>
      </c>
    </row>
    <row r="279" spans="1:12">
      <c r="A279" s="432" t="s">
        <v>840</v>
      </c>
      <c r="B279" s="432" t="s">
        <v>841</v>
      </c>
      <c r="F279" s="487">
        <v>19928599.920000002</v>
      </c>
      <c r="G279" s="487">
        <v>10831612.43</v>
      </c>
      <c r="H279" s="487">
        <v>30760212.350000001</v>
      </c>
      <c r="I279" s="487">
        <v>30760212.350000001</v>
      </c>
      <c r="J279" s="487">
        <v>30760212.350000001</v>
      </c>
      <c r="K279" s="487">
        <v>30760212.350000001</v>
      </c>
      <c r="L279" s="487">
        <v>0</v>
      </c>
    </row>
    <row r="280" spans="1:12">
      <c r="A280" s="432" t="s">
        <v>842</v>
      </c>
      <c r="B280" s="432" t="s">
        <v>843</v>
      </c>
      <c r="F280" s="487">
        <v>97628203.780000001</v>
      </c>
      <c r="G280" s="487">
        <v>129573418.73</v>
      </c>
      <c r="H280" s="487">
        <v>227201622.50999999</v>
      </c>
      <c r="I280" s="487">
        <v>227201622.50999999</v>
      </c>
      <c r="J280" s="487">
        <v>227201622.50999999</v>
      </c>
      <c r="K280" s="487">
        <v>226957365</v>
      </c>
      <c r="L280" s="487">
        <v>0</v>
      </c>
    </row>
    <row r="281" spans="1:12">
      <c r="A281" s="432" t="s">
        <v>846</v>
      </c>
      <c r="B281" s="432" t="s">
        <v>847</v>
      </c>
      <c r="F281" s="487">
        <v>10825671.369999999</v>
      </c>
      <c r="G281" s="487">
        <v>13190021.449999999</v>
      </c>
      <c r="H281" s="487">
        <v>24015692.82</v>
      </c>
      <c r="I281" s="487">
        <v>24015692.82</v>
      </c>
      <c r="J281" s="487">
        <v>24015692.82</v>
      </c>
      <c r="K281" s="487">
        <v>15932165.359999999</v>
      </c>
      <c r="L281" s="487">
        <v>0</v>
      </c>
    </row>
    <row r="282" spans="1:12">
      <c r="E282" s="413" t="s">
        <v>1026</v>
      </c>
      <c r="F282" s="417">
        <v>128382475.06999999</v>
      </c>
      <c r="G282" s="417">
        <v>153595052.61000001</v>
      </c>
      <c r="H282" s="417">
        <v>281977527.68000001</v>
      </c>
      <c r="I282" s="417">
        <v>281977527.68000001</v>
      </c>
      <c r="J282" s="417">
        <v>281977527.68000001</v>
      </c>
      <c r="K282" s="417">
        <v>273649742.70999998</v>
      </c>
      <c r="L282" s="417">
        <v>0</v>
      </c>
    </row>
    <row r="284" spans="1:12">
      <c r="A284" s="431" t="s">
        <v>586</v>
      </c>
      <c r="B284" s="431" t="s">
        <v>587</v>
      </c>
    </row>
    <row r="286" spans="1:12">
      <c r="A286" s="431" t="s">
        <v>438</v>
      </c>
      <c r="B286" s="431" t="s">
        <v>833</v>
      </c>
      <c r="F286" s="417">
        <v>31167723.879999999</v>
      </c>
      <c r="G286" s="417">
        <v>52800031.890000001</v>
      </c>
      <c r="H286" s="417">
        <v>83967755.769999996</v>
      </c>
      <c r="I286" s="417">
        <v>82212963.519999996</v>
      </c>
      <c r="J286" s="417">
        <v>82212963.519999996</v>
      </c>
      <c r="K286" s="417">
        <v>82206782.439999998</v>
      </c>
      <c r="L286" s="417">
        <v>1754792.2499999988</v>
      </c>
    </row>
    <row r="287" spans="1:12">
      <c r="A287" s="416" t="s">
        <v>435</v>
      </c>
      <c r="B287" s="416" t="s">
        <v>839</v>
      </c>
      <c r="F287" s="417">
        <v>31167723.879999999</v>
      </c>
      <c r="G287" s="417">
        <v>52800031.890000001</v>
      </c>
      <c r="H287" s="417">
        <v>83967755.769999996</v>
      </c>
      <c r="I287" s="417">
        <v>82212963.519999996</v>
      </c>
      <c r="J287" s="417">
        <v>82212963.519999996</v>
      </c>
      <c r="K287" s="417">
        <v>82206782.439999998</v>
      </c>
      <c r="L287" s="417">
        <v>1754792.2499999988</v>
      </c>
    </row>
    <row r="289" spans="1:12">
      <c r="A289" s="432" t="s">
        <v>840</v>
      </c>
      <c r="B289" s="432" t="s">
        <v>841</v>
      </c>
      <c r="F289" s="487">
        <v>31167723.879999999</v>
      </c>
      <c r="G289" s="487">
        <v>52800031.890000001</v>
      </c>
      <c r="H289" s="487">
        <v>83967755.769999996</v>
      </c>
      <c r="I289" s="487">
        <v>82212963.519999996</v>
      </c>
      <c r="J289" s="487">
        <v>82212963.519999996</v>
      </c>
      <c r="K289" s="487">
        <v>82206782.439999998</v>
      </c>
      <c r="L289" s="487">
        <v>1754792.2499999988</v>
      </c>
    </row>
    <row r="290" spans="1:12">
      <c r="E290" s="413" t="s">
        <v>1026</v>
      </c>
      <c r="F290" s="417">
        <v>31167723.879999999</v>
      </c>
      <c r="G290" s="417">
        <v>52800031.890000001</v>
      </c>
      <c r="H290" s="417">
        <v>83967755.769999996</v>
      </c>
      <c r="I290" s="417">
        <v>82212963.519999996</v>
      </c>
      <c r="J290" s="417">
        <v>82212963.519999996</v>
      </c>
      <c r="K290" s="417">
        <v>82206782.439999998</v>
      </c>
      <c r="L290" s="417">
        <v>1754792.2499999988</v>
      </c>
    </row>
    <row r="292" spans="1:12">
      <c r="A292" s="431" t="s">
        <v>588</v>
      </c>
      <c r="B292" s="431" t="s">
        <v>589</v>
      </c>
    </row>
    <row r="294" spans="1:12">
      <c r="A294" s="431" t="s">
        <v>438</v>
      </c>
      <c r="B294" s="431" t="s">
        <v>833</v>
      </c>
      <c r="F294" s="417">
        <v>54403722.380000003</v>
      </c>
      <c r="G294" s="417">
        <v>5757366.7300000004</v>
      </c>
      <c r="H294" s="417">
        <v>60161089.109999999</v>
      </c>
      <c r="I294" s="417">
        <v>60130089.109999999</v>
      </c>
      <c r="J294" s="417">
        <v>60130089.109999999</v>
      </c>
      <c r="K294" s="417">
        <v>60119804.549999997</v>
      </c>
      <c r="L294" s="417">
        <v>31000</v>
      </c>
    </row>
    <row r="295" spans="1:12">
      <c r="A295" s="416" t="s">
        <v>435</v>
      </c>
      <c r="B295" s="416" t="s">
        <v>839</v>
      </c>
      <c r="F295" s="417">
        <v>54403722.380000003</v>
      </c>
      <c r="G295" s="417">
        <v>5757366.7300000004</v>
      </c>
      <c r="H295" s="417">
        <v>60161089.109999999</v>
      </c>
      <c r="I295" s="417">
        <v>60130089.109999999</v>
      </c>
      <c r="J295" s="417">
        <v>60130089.109999999</v>
      </c>
      <c r="K295" s="417">
        <v>60119804.549999997</v>
      </c>
      <c r="L295" s="417">
        <v>31000</v>
      </c>
    </row>
    <row r="297" spans="1:12">
      <c r="A297" s="432" t="s">
        <v>840</v>
      </c>
      <c r="B297" s="432" t="s">
        <v>841</v>
      </c>
      <c r="F297" s="487">
        <v>54403722.380000003</v>
      </c>
      <c r="G297" s="487">
        <v>5757366.7300000004</v>
      </c>
      <c r="H297" s="487">
        <v>60161089.109999999</v>
      </c>
      <c r="I297" s="487">
        <v>60130089.109999999</v>
      </c>
      <c r="J297" s="487">
        <v>60130089.109999999</v>
      </c>
      <c r="K297" s="487">
        <v>60119804.549999997</v>
      </c>
      <c r="L297" s="487">
        <v>31000</v>
      </c>
    </row>
    <row r="298" spans="1:12">
      <c r="E298" s="413" t="s">
        <v>1026</v>
      </c>
      <c r="F298" s="417">
        <v>54403722.380000003</v>
      </c>
      <c r="G298" s="417">
        <v>5757366.7300000004</v>
      </c>
      <c r="H298" s="417">
        <v>60161089.109999999</v>
      </c>
      <c r="I298" s="417">
        <v>60130089.109999999</v>
      </c>
      <c r="J298" s="417">
        <v>60130089.109999999</v>
      </c>
      <c r="K298" s="417">
        <v>60119804.549999997</v>
      </c>
      <c r="L298" s="417">
        <v>31000</v>
      </c>
    </row>
    <row r="300" spans="1:12">
      <c r="A300" s="431" t="s">
        <v>590</v>
      </c>
      <c r="B300" s="431" t="s">
        <v>591</v>
      </c>
    </row>
    <row r="302" spans="1:12">
      <c r="A302" s="431" t="s">
        <v>438</v>
      </c>
      <c r="B302" s="431" t="s">
        <v>833</v>
      </c>
      <c r="F302" s="417">
        <v>0</v>
      </c>
      <c r="G302" s="417">
        <v>26218103.09</v>
      </c>
      <c r="H302" s="417">
        <v>26218103.09</v>
      </c>
      <c r="I302" s="417">
        <v>21218103.09</v>
      </c>
      <c r="J302" s="417">
        <v>21218103.09</v>
      </c>
      <c r="K302" s="417">
        <v>21218103.09</v>
      </c>
      <c r="L302" s="417">
        <v>5000000</v>
      </c>
    </row>
    <row r="303" spans="1:12">
      <c r="A303" s="416" t="s">
        <v>435</v>
      </c>
      <c r="B303" s="416" t="s">
        <v>839</v>
      </c>
      <c r="F303" s="417">
        <v>0</v>
      </c>
      <c r="G303" s="417">
        <v>26218103.09</v>
      </c>
      <c r="H303" s="417">
        <v>26218103.09</v>
      </c>
      <c r="I303" s="417">
        <v>21218103.09</v>
      </c>
      <c r="J303" s="417">
        <v>21218103.09</v>
      </c>
      <c r="K303" s="417">
        <v>21218103.09</v>
      </c>
      <c r="L303" s="417">
        <v>5000000</v>
      </c>
    </row>
    <row r="305" spans="1:12">
      <c r="A305" s="432" t="s">
        <v>840</v>
      </c>
      <c r="B305" s="432" t="s">
        <v>841</v>
      </c>
      <c r="F305" s="487">
        <v>0</v>
      </c>
      <c r="G305" s="487">
        <v>26218103.09</v>
      </c>
      <c r="H305" s="487">
        <v>26218103.09</v>
      </c>
      <c r="I305" s="487">
        <v>21218103.09</v>
      </c>
      <c r="J305" s="487">
        <v>21218103.09</v>
      </c>
      <c r="K305" s="487">
        <v>21218103.09</v>
      </c>
      <c r="L305" s="487">
        <v>5000000</v>
      </c>
    </row>
    <row r="306" spans="1:12">
      <c r="E306" s="413" t="s">
        <v>1026</v>
      </c>
      <c r="F306" s="417">
        <v>0</v>
      </c>
      <c r="G306" s="417">
        <v>26218103.09</v>
      </c>
      <c r="H306" s="417">
        <v>26218103.09</v>
      </c>
      <c r="I306" s="417">
        <v>21218103.09</v>
      </c>
      <c r="J306" s="417">
        <v>21218103.09</v>
      </c>
      <c r="K306" s="417">
        <v>21218103.09</v>
      </c>
      <c r="L306" s="417">
        <v>5000000</v>
      </c>
    </row>
    <row r="308" spans="1:12">
      <c r="E308" s="413" t="s">
        <v>510</v>
      </c>
      <c r="F308" s="424">
        <v>22318497778.330002</v>
      </c>
      <c r="G308" s="424">
        <v>-1855465732.3199999</v>
      </c>
      <c r="H308" s="424">
        <v>20463032046.009998</v>
      </c>
      <c r="I308" s="424">
        <v>15257482922.1</v>
      </c>
      <c r="J308" s="424">
        <v>15257482922.1</v>
      </c>
      <c r="K308" s="424">
        <v>15123128887.629999</v>
      </c>
      <c r="L308" s="424">
        <v>5205549123.9099998</v>
      </c>
    </row>
    <row r="311" spans="1:12">
      <c r="A311" s="927" t="s">
        <v>762</v>
      </c>
    </row>
    <row r="313" spans="1:12">
      <c r="A313" s="431" t="s">
        <v>763</v>
      </c>
      <c r="B313" s="431" t="s">
        <v>764</v>
      </c>
    </row>
    <row r="315" spans="1:12">
      <c r="A315" s="431" t="s">
        <v>438</v>
      </c>
      <c r="B315" s="431" t="s">
        <v>833</v>
      </c>
      <c r="F315" s="417">
        <v>12370043578</v>
      </c>
      <c r="G315" s="417">
        <v>62647797.550000012</v>
      </c>
      <c r="H315" s="417">
        <v>12432691375.549999</v>
      </c>
      <c r="I315" s="417">
        <v>12432691375.549999</v>
      </c>
      <c r="J315" s="417">
        <v>12432691375.549999</v>
      </c>
      <c r="K315" s="417">
        <v>12432691375.549999</v>
      </c>
      <c r="L315" s="417">
        <v>0</v>
      </c>
    </row>
    <row r="316" spans="1:12">
      <c r="A316" s="416" t="s">
        <v>438</v>
      </c>
      <c r="B316" s="416" t="s">
        <v>834</v>
      </c>
      <c r="F316" s="417">
        <v>0</v>
      </c>
      <c r="G316" s="417">
        <v>71203027</v>
      </c>
      <c r="H316" s="417">
        <v>71203027</v>
      </c>
      <c r="I316" s="417">
        <v>71203027</v>
      </c>
      <c r="J316" s="417">
        <v>71203027</v>
      </c>
      <c r="K316" s="417">
        <v>71203027</v>
      </c>
      <c r="L316" s="417">
        <v>0</v>
      </c>
    </row>
    <row r="318" spans="1:12">
      <c r="A318" s="432" t="s">
        <v>837</v>
      </c>
      <c r="B318" s="432" t="s">
        <v>838</v>
      </c>
      <c r="F318" s="487">
        <v>0</v>
      </c>
      <c r="G318" s="487">
        <v>71203027</v>
      </c>
      <c r="H318" s="487">
        <v>71203027</v>
      </c>
      <c r="I318" s="487">
        <v>71203027</v>
      </c>
      <c r="J318" s="487">
        <v>71203027</v>
      </c>
      <c r="K318" s="487">
        <v>71203027</v>
      </c>
      <c r="L318" s="487">
        <v>0</v>
      </c>
    </row>
    <row r="319" spans="1:12">
      <c r="A319" s="416" t="s">
        <v>487</v>
      </c>
      <c r="B319" s="416" t="s">
        <v>864</v>
      </c>
      <c r="F319" s="417">
        <v>12370043578</v>
      </c>
      <c r="G319" s="417">
        <v>-8555229.4499999937</v>
      </c>
      <c r="H319" s="417">
        <v>12361488348.549999</v>
      </c>
      <c r="I319" s="417">
        <v>12361488348.549999</v>
      </c>
      <c r="J319" s="417">
        <v>12361488348.549999</v>
      </c>
      <c r="K319" s="417">
        <v>12361488348.549999</v>
      </c>
      <c r="L319" s="417">
        <v>0</v>
      </c>
    </row>
    <row r="321" spans="1:12">
      <c r="A321" s="432" t="s">
        <v>865</v>
      </c>
      <c r="B321" s="432" t="s">
        <v>866</v>
      </c>
      <c r="F321" s="487">
        <v>12370043578</v>
      </c>
      <c r="G321" s="487">
        <v>-8555229.4499999937</v>
      </c>
      <c r="H321" s="487">
        <v>12361488348.549999</v>
      </c>
      <c r="I321" s="487">
        <v>12361488348.549999</v>
      </c>
      <c r="J321" s="487">
        <v>12361488348.549999</v>
      </c>
      <c r="K321" s="487">
        <v>12361488348.549999</v>
      </c>
      <c r="L321" s="487">
        <v>0</v>
      </c>
    </row>
    <row r="322" spans="1:12">
      <c r="A322" s="431" t="s">
        <v>435</v>
      </c>
      <c r="B322" s="431" t="s">
        <v>867</v>
      </c>
      <c r="F322" s="417">
        <v>7609281029.0200005</v>
      </c>
      <c r="G322" s="417">
        <v>320065372.14999998</v>
      </c>
      <c r="H322" s="417">
        <v>7929346401.1700001</v>
      </c>
      <c r="I322" s="417">
        <v>7825539569.75</v>
      </c>
      <c r="J322" s="417">
        <v>7825539569.75</v>
      </c>
      <c r="K322" s="417">
        <v>7825539569.75</v>
      </c>
      <c r="L322" s="417">
        <v>103806831.42</v>
      </c>
    </row>
    <row r="323" spans="1:12">
      <c r="A323" s="416" t="s">
        <v>496</v>
      </c>
      <c r="B323" s="416" t="s">
        <v>867</v>
      </c>
      <c r="F323" s="417">
        <v>7609281029.0200005</v>
      </c>
      <c r="G323" s="417">
        <v>320065372.14999998</v>
      </c>
      <c r="H323" s="417">
        <v>7929346401.1700001</v>
      </c>
      <c r="I323" s="417">
        <v>7825539569.75</v>
      </c>
      <c r="J323" s="417">
        <v>7825539569.75</v>
      </c>
      <c r="K323" s="417">
        <v>7825539569.75</v>
      </c>
      <c r="L323" s="417">
        <v>103806831.42</v>
      </c>
    </row>
    <row r="325" spans="1:12">
      <c r="A325" s="432" t="s">
        <v>868</v>
      </c>
      <c r="B325" s="432" t="s">
        <v>867</v>
      </c>
      <c r="F325" s="487">
        <v>7609281029.0200005</v>
      </c>
      <c r="G325" s="487">
        <v>320065372.14999998</v>
      </c>
      <c r="H325" s="487">
        <v>7929346401.1700001</v>
      </c>
      <c r="I325" s="487">
        <v>7825539569.75</v>
      </c>
      <c r="J325" s="487">
        <v>7825539569.75</v>
      </c>
      <c r="K325" s="487">
        <v>7825539569.75</v>
      </c>
      <c r="L325" s="487">
        <v>103806831.42</v>
      </c>
    </row>
    <row r="326" spans="1:12">
      <c r="E326" s="413" t="s">
        <v>1026</v>
      </c>
      <c r="F326" s="417">
        <v>19979324607.02</v>
      </c>
      <c r="G326" s="417">
        <v>382713169.69999999</v>
      </c>
      <c r="H326" s="417">
        <v>20362037776.720001</v>
      </c>
      <c r="I326" s="417">
        <v>20258230945.299999</v>
      </c>
      <c r="J326" s="417">
        <v>20258230945.299999</v>
      </c>
      <c r="K326" s="417">
        <v>20258230945.299999</v>
      </c>
      <c r="L326" s="417">
        <v>103806831.42</v>
      </c>
    </row>
    <row r="328" spans="1:12">
      <c r="A328" s="431" t="s">
        <v>765</v>
      </c>
      <c r="B328" s="431" t="s">
        <v>766</v>
      </c>
    </row>
    <row r="330" spans="1:12">
      <c r="A330" s="431" t="s">
        <v>438</v>
      </c>
      <c r="B330" s="431" t="s">
        <v>833</v>
      </c>
      <c r="F330" s="417">
        <v>0</v>
      </c>
      <c r="G330" s="417">
        <v>173927298.34999999</v>
      </c>
      <c r="H330" s="417">
        <v>173927298.34999999</v>
      </c>
      <c r="I330" s="417">
        <v>173927298.34999999</v>
      </c>
      <c r="J330" s="417">
        <v>173927298.34999999</v>
      </c>
      <c r="K330" s="417">
        <v>173927298.34999999</v>
      </c>
      <c r="L330" s="417">
        <v>0</v>
      </c>
    </row>
    <row r="331" spans="1:12">
      <c r="A331" s="416" t="s">
        <v>435</v>
      </c>
      <c r="B331" s="416" t="s">
        <v>839</v>
      </c>
      <c r="F331" s="417">
        <v>0</v>
      </c>
      <c r="G331" s="417">
        <v>173927298.34999999</v>
      </c>
      <c r="H331" s="417">
        <v>173927298.34999999</v>
      </c>
      <c r="I331" s="417">
        <v>173927298.34999999</v>
      </c>
      <c r="J331" s="417">
        <v>173927298.34999999</v>
      </c>
      <c r="K331" s="417">
        <v>173927298.34999999</v>
      </c>
      <c r="L331" s="417">
        <v>0</v>
      </c>
    </row>
    <row r="333" spans="1:12">
      <c r="A333" s="432" t="s">
        <v>840</v>
      </c>
      <c r="B333" s="432" t="s">
        <v>841</v>
      </c>
      <c r="F333" s="487">
        <v>0</v>
      </c>
      <c r="G333" s="487">
        <v>173927298.34999999</v>
      </c>
      <c r="H333" s="487">
        <v>173927298.34999999</v>
      </c>
      <c r="I333" s="487">
        <v>173927298.34999999</v>
      </c>
      <c r="J333" s="487">
        <v>173927298.34999999</v>
      </c>
      <c r="K333" s="487">
        <v>173927298.34999999</v>
      </c>
      <c r="L333" s="487">
        <v>0</v>
      </c>
    </row>
    <row r="334" spans="1:12">
      <c r="E334" s="413" t="s">
        <v>1026</v>
      </c>
      <c r="F334" s="417">
        <v>0</v>
      </c>
      <c r="G334" s="417">
        <v>173927298.34999999</v>
      </c>
      <c r="H334" s="417">
        <v>173927298.34999999</v>
      </c>
      <c r="I334" s="417">
        <v>173927298.34999999</v>
      </c>
      <c r="J334" s="417">
        <v>173927298.34999999</v>
      </c>
      <c r="K334" s="417">
        <v>173927298.34999999</v>
      </c>
      <c r="L334" s="417">
        <v>0</v>
      </c>
    </row>
    <row r="336" spans="1:12">
      <c r="E336" s="413" t="s">
        <v>510</v>
      </c>
      <c r="F336" s="424">
        <v>19979324607.02</v>
      </c>
      <c r="G336" s="424">
        <v>556640468.04999995</v>
      </c>
      <c r="H336" s="424">
        <v>20535965075.07</v>
      </c>
      <c r="I336" s="424">
        <v>20432158243.650002</v>
      </c>
      <c r="J336" s="424">
        <v>20432158243.650002</v>
      </c>
      <c r="K336" s="424">
        <v>20432158243.650002</v>
      </c>
      <c r="L336" s="424">
        <v>103806831.42</v>
      </c>
    </row>
    <row r="339" spans="1:11" ht="13.5">
      <c r="A339" s="928" t="s">
        <v>1065</v>
      </c>
      <c r="I339" s="931" t="s">
        <v>1066</v>
      </c>
      <c r="K339" s="427" t="s">
        <v>503</v>
      </c>
    </row>
  </sheetData>
  <pageMargins left="0.19719757252565651" right="0.19719757252565651" top="0.39370078740157477" bottom="0.19719757252565651" header="1.1126239316962329E-308" footer="0.19719757252565651"/>
  <pageSetup orientation="portrait" errors="NA" horizontalDpi="0" verticalDpi="0"/>
  <headerFooter alignWithMargins="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7030A0"/>
  </sheetPr>
  <dimension ref="A1:X268"/>
  <sheetViews>
    <sheetView showGridLines="0" topLeftCell="B1" zoomScale="160" zoomScaleNormal="160" zoomScaleSheetLayoutView="115" zoomScalePageLayoutView="160" workbookViewId="0">
      <selection activeCell="C12" sqref="C12"/>
    </sheetView>
  </sheetViews>
  <sheetFormatPr baseColWidth="10" defaultColWidth="14.28515625" defaultRowHeight="12.75"/>
  <cols>
    <col min="1" max="1" width="1.28515625" style="2" hidden="1" customWidth="1"/>
    <col min="2" max="2" width="73.28515625" style="22" customWidth="1"/>
    <col min="3" max="4" width="18.28515625" style="2" customWidth="1"/>
    <col min="5" max="5" width="2.28515625" style="92" customWidth="1"/>
    <col min="6" max="6" width="7.5703125" style="312" customWidth="1"/>
    <col min="7" max="7" width="14.7109375" style="319" customWidth="1"/>
    <col min="8" max="8" width="3.7109375" style="2" customWidth="1"/>
    <col min="9" max="24" width="8" style="2" customWidth="1"/>
    <col min="25" max="16384" width="14.28515625" style="2"/>
  </cols>
  <sheetData>
    <row r="1" spans="2:24">
      <c r="B1" s="1571" t="s">
        <v>284</v>
      </c>
      <c r="C1" s="1571"/>
      <c r="D1" s="1571"/>
    </row>
    <row r="2" spans="2:24">
      <c r="B2" s="1571" t="s">
        <v>283</v>
      </c>
      <c r="C2" s="1571"/>
      <c r="D2" s="1571"/>
    </row>
    <row r="3" spans="2:24">
      <c r="B3" s="1571" t="s">
        <v>268</v>
      </c>
      <c r="C3" s="1571"/>
      <c r="D3" s="1571"/>
    </row>
    <row r="4" spans="2:24">
      <c r="B4" s="1571" t="s">
        <v>278</v>
      </c>
      <c r="C4" s="1571"/>
      <c r="D4" s="1571"/>
    </row>
    <row r="5" spans="2:24">
      <c r="B5" s="1572" t="s">
        <v>264</v>
      </c>
      <c r="C5" s="1572"/>
      <c r="D5" s="1572"/>
    </row>
    <row r="6" spans="2:24" ht="8.25" customHeight="1">
      <c r="C6" s="191"/>
      <c r="D6" s="191"/>
    </row>
    <row r="7" spans="2:24" ht="24.75" customHeight="1">
      <c r="B7" s="3" t="s">
        <v>0</v>
      </c>
      <c r="C7" s="104" t="s">
        <v>112</v>
      </c>
      <c r="D7" s="104" t="s">
        <v>113</v>
      </c>
      <c r="E7" s="220"/>
      <c r="F7" s="313"/>
      <c r="G7" s="320"/>
      <c r="H7" s="88"/>
      <c r="I7" s="88"/>
      <c r="J7" s="88"/>
      <c r="K7" s="88"/>
      <c r="L7" s="88"/>
      <c r="M7" s="88"/>
      <c r="N7" s="88"/>
      <c r="O7" s="88"/>
      <c r="P7" s="88"/>
      <c r="Q7" s="88"/>
      <c r="R7" s="88"/>
      <c r="S7" s="88"/>
      <c r="T7" s="88"/>
      <c r="U7" s="88"/>
      <c r="V7" s="88"/>
      <c r="W7" s="88"/>
      <c r="X7" s="88"/>
    </row>
    <row r="8" spans="2:24">
      <c r="B8" s="85" t="s">
        <v>1</v>
      </c>
      <c r="C8" s="105">
        <v>423918646</v>
      </c>
      <c r="D8" s="105">
        <v>6004690871.3899994</v>
      </c>
      <c r="E8" s="221"/>
      <c r="F8" s="314"/>
      <c r="G8" s="321"/>
      <c r="H8" s="93"/>
      <c r="I8" s="93"/>
      <c r="J8" s="93"/>
      <c r="K8" s="93"/>
      <c r="L8" s="93"/>
      <c r="M8" s="93"/>
      <c r="N8" s="93"/>
      <c r="O8" s="93"/>
      <c r="P8" s="93"/>
      <c r="Q8" s="93"/>
      <c r="R8" s="93"/>
      <c r="S8" s="93"/>
      <c r="T8" s="93"/>
      <c r="U8" s="93"/>
      <c r="V8" s="93"/>
      <c r="W8" s="93"/>
      <c r="X8" s="93"/>
    </row>
    <row r="9" spans="2:24">
      <c r="B9" s="86" t="s">
        <v>3</v>
      </c>
      <c r="C9" s="105">
        <v>26075992</v>
      </c>
      <c r="D9" s="105">
        <v>5566830319.3899994</v>
      </c>
      <c r="E9" s="222"/>
      <c r="F9" s="315"/>
      <c r="G9" s="322"/>
      <c r="H9" s="94"/>
      <c r="I9" s="94"/>
      <c r="J9" s="94"/>
      <c r="K9" s="94"/>
      <c r="L9" s="94"/>
      <c r="M9" s="94"/>
      <c r="N9" s="94"/>
      <c r="O9" s="94"/>
      <c r="P9" s="94"/>
      <c r="Q9" s="94"/>
      <c r="R9" s="94"/>
      <c r="S9" s="94"/>
      <c r="T9" s="94"/>
      <c r="U9" s="94"/>
      <c r="V9" s="94"/>
      <c r="W9" s="94"/>
      <c r="X9" s="94"/>
    </row>
    <row r="10" spans="2:24">
      <c r="B10" s="10" t="s">
        <v>114</v>
      </c>
      <c r="C10" s="106">
        <v>0</v>
      </c>
      <c r="D10" s="106">
        <v>5131619859</v>
      </c>
      <c r="E10" s="223"/>
      <c r="F10" s="316"/>
      <c r="G10" s="323"/>
      <c r="H10" s="89"/>
      <c r="I10" s="89"/>
      <c r="J10" s="89"/>
      <c r="K10" s="89"/>
      <c r="L10" s="89"/>
      <c r="M10" s="89"/>
      <c r="N10" s="89"/>
      <c r="O10" s="89"/>
      <c r="P10" s="89"/>
      <c r="Q10" s="89"/>
      <c r="R10" s="89"/>
      <c r="S10" s="89"/>
      <c r="T10" s="89"/>
      <c r="U10" s="89"/>
      <c r="V10" s="89"/>
      <c r="W10" s="89"/>
      <c r="X10" s="89"/>
    </row>
    <row r="11" spans="2:24">
      <c r="B11" s="10" t="s">
        <v>115</v>
      </c>
      <c r="C11" s="106">
        <v>0</v>
      </c>
      <c r="D11" s="106">
        <v>435210460.38999939</v>
      </c>
      <c r="E11" s="223"/>
      <c r="F11" s="316"/>
      <c r="G11" s="323"/>
      <c r="H11" s="89"/>
      <c r="I11" s="89"/>
      <c r="J11" s="89"/>
      <c r="K11" s="89"/>
      <c r="L11" s="89"/>
      <c r="M11" s="89"/>
      <c r="N11" s="89"/>
      <c r="O11" s="89"/>
      <c r="P11" s="89"/>
      <c r="Q11" s="89"/>
      <c r="R11" s="89"/>
      <c r="S11" s="89"/>
      <c r="T11" s="89"/>
      <c r="U11" s="89"/>
      <c r="V11" s="89"/>
      <c r="W11" s="89"/>
      <c r="X11" s="89"/>
    </row>
    <row r="12" spans="2:24" ht="33" customHeight="1">
      <c r="B12" s="10" t="s">
        <v>7</v>
      </c>
      <c r="C12" s="106">
        <v>26075992</v>
      </c>
      <c r="D12" s="106">
        <v>0</v>
      </c>
      <c r="E12" s="223"/>
      <c r="F12" s="316"/>
      <c r="G12" s="323"/>
      <c r="H12" s="89"/>
      <c r="I12" s="89"/>
      <c r="J12" s="89"/>
      <c r="K12" s="89"/>
      <c r="L12" s="89"/>
      <c r="M12" s="89"/>
      <c r="N12" s="89"/>
      <c r="O12" s="89"/>
      <c r="P12" s="89"/>
      <c r="Q12" s="89"/>
      <c r="R12" s="89"/>
      <c r="S12" s="89"/>
      <c r="T12" s="89"/>
      <c r="U12" s="89"/>
      <c r="V12" s="89"/>
      <c r="W12" s="89"/>
      <c r="X12" s="89"/>
    </row>
    <row r="13" spans="2:24">
      <c r="B13" s="10" t="s">
        <v>9</v>
      </c>
      <c r="C13" s="106">
        <v>0</v>
      </c>
      <c r="D13" s="106">
        <v>0</v>
      </c>
      <c r="E13" s="223"/>
      <c r="F13" s="316"/>
      <c r="G13" s="323"/>
      <c r="H13" s="89"/>
      <c r="I13" s="89"/>
      <c r="J13" s="89"/>
      <c r="K13" s="89"/>
      <c r="L13" s="89"/>
      <c r="M13" s="89"/>
      <c r="N13" s="89"/>
      <c r="O13" s="89"/>
      <c r="P13" s="89"/>
      <c r="Q13" s="89"/>
      <c r="R13" s="89"/>
      <c r="S13" s="89"/>
      <c r="T13" s="89"/>
      <c r="U13" s="89"/>
      <c r="V13" s="89"/>
      <c r="W13" s="89"/>
      <c r="X13" s="89"/>
    </row>
    <row r="14" spans="2:24">
      <c r="B14" s="10" t="s">
        <v>11</v>
      </c>
      <c r="C14" s="106">
        <v>0</v>
      </c>
      <c r="D14" s="106">
        <v>0</v>
      </c>
      <c r="E14" s="223"/>
      <c r="F14" s="316"/>
      <c r="G14" s="323"/>
      <c r="H14" s="89"/>
      <c r="I14" s="89"/>
      <c r="J14" s="89"/>
      <c r="K14" s="89"/>
      <c r="L14" s="89"/>
      <c r="M14" s="89"/>
      <c r="N14" s="89"/>
      <c r="O14" s="89"/>
      <c r="P14" s="89"/>
      <c r="Q14" s="89"/>
      <c r="R14" s="89"/>
      <c r="S14" s="89"/>
      <c r="T14" s="89"/>
      <c r="U14" s="89"/>
      <c r="V14" s="89"/>
      <c r="W14" s="89"/>
      <c r="X14" s="89"/>
    </row>
    <row r="15" spans="2:24">
      <c r="B15" s="10" t="s">
        <v>13</v>
      </c>
      <c r="C15" s="106">
        <v>0</v>
      </c>
      <c r="D15" s="106">
        <v>0</v>
      </c>
      <c r="E15" s="223"/>
      <c r="F15" s="316"/>
      <c r="G15" s="323"/>
      <c r="H15" s="89"/>
      <c r="I15" s="89"/>
      <c r="J15" s="89"/>
      <c r="K15" s="89"/>
      <c r="L15" s="89"/>
      <c r="M15" s="89"/>
      <c r="N15" s="89"/>
      <c r="O15" s="89"/>
      <c r="P15" s="89"/>
      <c r="Q15" s="89"/>
      <c r="R15" s="89"/>
      <c r="S15" s="89"/>
      <c r="T15" s="89"/>
      <c r="U15" s="89"/>
      <c r="V15" s="89"/>
      <c r="W15" s="89"/>
      <c r="X15" s="89"/>
    </row>
    <row r="16" spans="2:24">
      <c r="B16" s="10" t="s">
        <v>15</v>
      </c>
      <c r="C16" s="106">
        <v>0</v>
      </c>
      <c r="D16" s="106">
        <v>0</v>
      </c>
      <c r="E16" s="223"/>
      <c r="F16" s="316"/>
      <c r="G16" s="323"/>
      <c r="H16" s="89"/>
      <c r="I16" s="89"/>
      <c r="J16" s="89"/>
      <c r="K16" s="89"/>
      <c r="L16" s="89"/>
      <c r="M16" s="89"/>
      <c r="N16" s="89"/>
      <c r="O16" s="89"/>
      <c r="P16" s="89"/>
      <c r="Q16" s="89"/>
      <c r="R16" s="89"/>
      <c r="S16" s="89"/>
      <c r="T16" s="89"/>
      <c r="U16" s="89"/>
      <c r="V16" s="89"/>
      <c r="W16" s="89"/>
      <c r="X16" s="89"/>
    </row>
    <row r="17" spans="1:24" ht="4.5" customHeight="1">
      <c r="B17" s="97"/>
      <c r="C17" s="107"/>
      <c r="D17" s="98"/>
      <c r="E17" s="95"/>
      <c r="F17" s="317"/>
      <c r="H17" s="89"/>
      <c r="I17" s="89"/>
      <c r="J17" s="89"/>
      <c r="K17" s="89"/>
      <c r="L17" s="89"/>
      <c r="M17" s="89"/>
      <c r="N17" s="89"/>
      <c r="O17" s="89"/>
      <c r="P17" s="89"/>
      <c r="Q17" s="89"/>
      <c r="R17" s="89"/>
      <c r="S17" s="89"/>
      <c r="T17" s="89"/>
      <c r="U17" s="89"/>
      <c r="V17" s="89"/>
      <c r="W17" s="89"/>
      <c r="X17" s="89"/>
    </row>
    <row r="18" spans="1:24">
      <c r="B18" s="86" t="s">
        <v>20</v>
      </c>
      <c r="C18" s="105">
        <v>397842654</v>
      </c>
      <c r="D18" s="105">
        <v>437860552</v>
      </c>
      <c r="E18" s="222"/>
      <c r="F18" s="315"/>
      <c r="G18" s="322"/>
      <c r="H18" s="94"/>
      <c r="I18" s="94"/>
      <c r="J18" s="94"/>
      <c r="K18" s="94"/>
      <c r="L18" s="94"/>
      <c r="M18" s="94"/>
      <c r="N18" s="94"/>
      <c r="O18" s="94"/>
      <c r="P18" s="94"/>
      <c r="Q18" s="94"/>
      <c r="R18" s="94"/>
      <c r="S18" s="94"/>
      <c r="T18" s="94"/>
      <c r="U18" s="94"/>
      <c r="V18" s="94"/>
      <c r="W18" s="94"/>
      <c r="X18" s="94"/>
    </row>
    <row r="19" spans="1:24">
      <c r="B19" s="10" t="s">
        <v>22</v>
      </c>
      <c r="C19" s="106">
        <v>0</v>
      </c>
      <c r="D19" s="106">
        <v>258107222</v>
      </c>
      <c r="E19" s="223"/>
      <c r="F19" s="316"/>
      <c r="G19" s="323"/>
      <c r="H19" s="89"/>
      <c r="I19" s="89"/>
      <c r="J19" s="89"/>
      <c r="K19" s="89"/>
      <c r="L19" s="89"/>
      <c r="M19" s="89"/>
      <c r="N19" s="89"/>
      <c r="O19" s="89"/>
      <c r="P19" s="89"/>
      <c r="Q19" s="89"/>
      <c r="R19" s="89"/>
      <c r="S19" s="89"/>
      <c r="T19" s="89"/>
      <c r="U19" s="89"/>
      <c r="V19" s="89"/>
      <c r="W19" s="89"/>
      <c r="X19" s="89"/>
    </row>
    <row r="20" spans="1:24">
      <c r="B20" s="10" t="s">
        <v>24</v>
      </c>
      <c r="C20" s="106">
        <v>0</v>
      </c>
      <c r="D20" s="106">
        <v>0</v>
      </c>
      <c r="E20" s="223"/>
      <c r="F20" s="316"/>
      <c r="G20" s="323"/>
      <c r="H20" s="89"/>
      <c r="I20" s="89"/>
      <c r="J20" s="89"/>
      <c r="K20" s="89"/>
      <c r="L20" s="89"/>
      <c r="M20" s="89"/>
      <c r="N20" s="89"/>
      <c r="O20" s="89"/>
      <c r="P20" s="89"/>
      <c r="Q20" s="89"/>
      <c r="R20" s="89"/>
      <c r="S20" s="89"/>
      <c r="T20" s="89"/>
      <c r="U20" s="89"/>
      <c r="V20" s="89"/>
      <c r="W20" s="89"/>
      <c r="X20" s="89"/>
    </row>
    <row r="21" spans="1:24">
      <c r="B21" s="10" t="s">
        <v>26</v>
      </c>
      <c r="C21" s="106">
        <v>159154371</v>
      </c>
      <c r="D21" s="106">
        <v>0</v>
      </c>
      <c r="E21" s="223"/>
      <c r="F21" s="316"/>
      <c r="G21" s="323"/>
      <c r="H21" s="89"/>
      <c r="I21" s="89"/>
      <c r="J21" s="89"/>
      <c r="K21" s="89"/>
      <c r="L21" s="89"/>
      <c r="M21" s="89"/>
      <c r="N21" s="89"/>
      <c r="O21" s="89"/>
      <c r="P21" s="89"/>
      <c r="Q21" s="89"/>
      <c r="R21" s="89"/>
      <c r="S21" s="89"/>
      <c r="T21" s="89"/>
      <c r="U21" s="89"/>
      <c r="V21" s="89"/>
      <c r="W21" s="89"/>
      <c r="X21" s="89"/>
    </row>
    <row r="22" spans="1:24">
      <c r="B22" s="10" t="s">
        <v>116</v>
      </c>
      <c r="C22" s="106">
        <v>0</v>
      </c>
      <c r="D22" s="106">
        <v>166787955</v>
      </c>
      <c r="E22" s="223"/>
      <c r="F22" s="316"/>
      <c r="G22" s="323"/>
      <c r="H22" s="89"/>
      <c r="I22" s="89"/>
      <c r="J22" s="89"/>
      <c r="K22" s="89"/>
      <c r="L22" s="89"/>
      <c r="M22" s="89"/>
      <c r="N22" s="89"/>
      <c r="O22" s="89"/>
      <c r="P22" s="89"/>
      <c r="Q22" s="89"/>
      <c r="R22" s="89"/>
      <c r="S22" s="89"/>
      <c r="T22" s="89"/>
      <c r="U22" s="89"/>
      <c r="V22" s="89"/>
      <c r="W22" s="89"/>
      <c r="X22" s="89"/>
    </row>
    <row r="23" spans="1:24">
      <c r="B23" s="10" t="s">
        <v>269</v>
      </c>
      <c r="C23" s="106">
        <v>0</v>
      </c>
      <c r="D23" s="106">
        <v>12965375</v>
      </c>
      <c r="E23" s="223"/>
      <c r="F23" s="316"/>
      <c r="G23" s="323"/>
      <c r="H23" s="89"/>
      <c r="I23" s="89"/>
      <c r="J23" s="89"/>
      <c r="K23" s="89"/>
      <c r="L23" s="89"/>
      <c r="M23" s="89"/>
      <c r="N23" s="89"/>
      <c r="O23" s="89"/>
      <c r="P23" s="89"/>
      <c r="Q23" s="89"/>
      <c r="R23" s="89"/>
      <c r="S23" s="89"/>
      <c r="T23" s="89"/>
      <c r="U23" s="89"/>
      <c r="V23" s="89"/>
      <c r="W23" s="89"/>
      <c r="X23" s="89"/>
    </row>
    <row r="24" spans="1:24">
      <c r="B24" s="10" t="s">
        <v>30</v>
      </c>
      <c r="C24" s="106">
        <v>238688283</v>
      </c>
      <c r="D24" s="106">
        <v>0</v>
      </c>
      <c r="E24" s="223"/>
      <c r="F24" s="316"/>
      <c r="G24" s="323"/>
      <c r="H24" s="89"/>
      <c r="I24" s="89"/>
      <c r="J24" s="89"/>
      <c r="K24" s="89"/>
      <c r="L24" s="89"/>
      <c r="M24" s="89"/>
      <c r="N24" s="89"/>
      <c r="O24" s="89"/>
      <c r="P24" s="89"/>
      <c r="Q24" s="89"/>
      <c r="R24" s="89"/>
      <c r="S24" s="89"/>
      <c r="T24" s="89"/>
      <c r="U24" s="89"/>
      <c r="V24" s="89"/>
      <c r="W24" s="89"/>
      <c r="X24" s="89"/>
    </row>
    <row r="25" spans="1:24">
      <c r="B25" s="10" t="s">
        <v>32</v>
      </c>
      <c r="C25" s="106">
        <v>0</v>
      </c>
      <c r="D25" s="106">
        <v>0</v>
      </c>
      <c r="E25" s="223"/>
      <c r="F25" s="316"/>
      <c r="G25" s="323"/>
      <c r="H25" s="89"/>
      <c r="I25" s="89"/>
      <c r="J25" s="89"/>
      <c r="K25" s="89"/>
      <c r="L25" s="89"/>
      <c r="M25" s="89"/>
      <c r="N25" s="89"/>
      <c r="O25" s="89"/>
      <c r="P25" s="89"/>
      <c r="Q25" s="89"/>
      <c r="R25" s="89"/>
      <c r="S25" s="89"/>
      <c r="T25" s="89"/>
      <c r="U25" s="89"/>
      <c r="V25" s="89"/>
      <c r="W25" s="89"/>
      <c r="X25" s="89"/>
    </row>
    <row r="26" spans="1:24">
      <c r="B26" s="10" t="s">
        <v>33</v>
      </c>
      <c r="C26" s="106">
        <v>0</v>
      </c>
      <c r="D26" s="106">
        <v>0</v>
      </c>
      <c r="E26" s="223"/>
      <c r="F26" s="316"/>
      <c r="G26" s="323"/>
      <c r="H26" s="89"/>
      <c r="I26" s="89"/>
      <c r="J26" s="89"/>
      <c r="K26" s="89"/>
      <c r="L26" s="89"/>
      <c r="M26" s="89"/>
      <c r="N26" s="89"/>
      <c r="O26" s="89"/>
      <c r="P26" s="89"/>
      <c r="Q26" s="89"/>
      <c r="R26" s="89"/>
      <c r="S26" s="89"/>
      <c r="T26" s="89"/>
      <c r="U26" s="89"/>
      <c r="V26" s="89"/>
      <c r="W26" s="89"/>
      <c r="X26" s="89"/>
    </row>
    <row r="27" spans="1:24">
      <c r="B27" s="10" t="s">
        <v>35</v>
      </c>
      <c r="C27" s="106">
        <v>0</v>
      </c>
      <c r="D27" s="106">
        <v>0</v>
      </c>
      <c r="E27" s="223"/>
      <c r="F27" s="316"/>
      <c r="G27" s="316"/>
      <c r="H27" s="89"/>
      <c r="I27" s="89"/>
      <c r="J27" s="89"/>
      <c r="K27" s="89"/>
      <c r="L27" s="89"/>
      <c r="M27" s="89"/>
      <c r="N27" s="89"/>
      <c r="O27" s="89"/>
      <c r="P27" s="89"/>
      <c r="Q27" s="89"/>
      <c r="R27" s="89"/>
      <c r="S27" s="89"/>
      <c r="T27" s="89"/>
      <c r="U27" s="89"/>
      <c r="V27" s="89"/>
      <c r="W27" s="89"/>
      <c r="X27" s="89"/>
    </row>
    <row r="28" spans="1:24" ht="4.5" customHeight="1">
      <c r="B28" s="97"/>
      <c r="C28" s="107"/>
      <c r="D28" s="98"/>
      <c r="E28" s="95"/>
      <c r="F28" s="317"/>
      <c r="H28" s="89"/>
      <c r="I28" s="89"/>
      <c r="J28" s="89"/>
      <c r="K28" s="89"/>
      <c r="L28" s="89"/>
      <c r="M28" s="89"/>
      <c r="N28" s="89"/>
      <c r="O28" s="89"/>
      <c r="P28" s="89"/>
      <c r="Q28" s="89"/>
      <c r="R28" s="89"/>
      <c r="S28" s="89"/>
      <c r="T28" s="89"/>
      <c r="U28" s="89"/>
      <c r="V28" s="89"/>
      <c r="W28" s="89"/>
      <c r="X28" s="89"/>
    </row>
    <row r="29" spans="1:24">
      <c r="B29" s="85" t="s">
        <v>2</v>
      </c>
      <c r="C29" s="105">
        <v>1182338840.3899994</v>
      </c>
      <c r="D29" s="105">
        <v>319741379</v>
      </c>
      <c r="E29" s="223"/>
      <c r="F29" s="316"/>
      <c r="G29" s="316"/>
      <c r="H29" s="89"/>
      <c r="I29" s="89"/>
      <c r="J29" s="89"/>
      <c r="K29" s="89"/>
      <c r="L29" s="89"/>
      <c r="M29" s="89"/>
      <c r="N29" s="89"/>
      <c r="O29" s="89"/>
      <c r="P29" s="89"/>
      <c r="Q29" s="89"/>
      <c r="R29" s="89"/>
      <c r="S29" s="89"/>
      <c r="T29" s="89"/>
      <c r="U29" s="89"/>
      <c r="V29" s="89"/>
      <c r="W29" s="89"/>
      <c r="X29" s="89"/>
    </row>
    <row r="30" spans="1:24">
      <c r="A30" s="96"/>
      <c r="B30" s="86" t="s">
        <v>4</v>
      </c>
      <c r="C30" s="105">
        <v>1181831337.3899994</v>
      </c>
      <c r="D30" s="105">
        <v>0</v>
      </c>
      <c r="E30" s="223"/>
      <c r="F30" s="316"/>
      <c r="G30" s="323"/>
      <c r="H30" s="89"/>
      <c r="I30" s="89"/>
      <c r="J30" s="89"/>
      <c r="K30" s="89"/>
      <c r="L30" s="89"/>
      <c r="M30" s="89"/>
      <c r="N30" s="89"/>
      <c r="O30" s="89"/>
      <c r="P30" s="89"/>
      <c r="Q30" s="89"/>
      <c r="R30" s="89"/>
      <c r="S30" s="89"/>
      <c r="T30" s="89"/>
      <c r="U30" s="89"/>
      <c r="V30" s="89"/>
      <c r="W30" s="89"/>
      <c r="X30" s="89"/>
    </row>
    <row r="31" spans="1:24">
      <c r="A31" s="96"/>
      <c r="B31" s="10" t="s">
        <v>117</v>
      </c>
      <c r="C31" s="106">
        <v>1171650925.3899994</v>
      </c>
      <c r="D31" s="106">
        <v>0</v>
      </c>
      <c r="E31" s="223"/>
      <c r="F31" s="316"/>
      <c r="G31" s="323"/>
      <c r="H31" s="89"/>
      <c r="I31" s="89"/>
      <c r="J31" s="89"/>
      <c r="K31" s="89"/>
      <c r="L31" s="89"/>
      <c r="M31" s="89"/>
      <c r="N31" s="89"/>
      <c r="O31" s="89"/>
      <c r="P31" s="89"/>
      <c r="Q31" s="89"/>
      <c r="R31" s="89"/>
      <c r="S31" s="89"/>
      <c r="T31" s="89"/>
      <c r="U31" s="89"/>
      <c r="V31" s="89"/>
      <c r="W31" s="89"/>
      <c r="X31" s="89"/>
    </row>
    <row r="32" spans="1:24">
      <c r="A32" s="96"/>
      <c r="B32" s="10" t="s">
        <v>6</v>
      </c>
      <c r="C32" s="106">
        <v>0</v>
      </c>
      <c r="D32" s="106">
        <v>0</v>
      </c>
      <c r="E32" s="222"/>
      <c r="F32" s="315"/>
      <c r="G32" s="323"/>
      <c r="H32" s="94"/>
      <c r="I32" s="94"/>
      <c r="J32" s="94"/>
      <c r="K32" s="94"/>
      <c r="L32" s="94"/>
      <c r="M32" s="94"/>
      <c r="N32" s="94"/>
      <c r="O32" s="94"/>
      <c r="P32" s="94"/>
      <c r="Q32" s="94"/>
      <c r="R32" s="94"/>
      <c r="S32" s="94"/>
      <c r="T32" s="94"/>
      <c r="U32" s="94"/>
      <c r="V32" s="94"/>
      <c r="W32" s="94"/>
      <c r="X32" s="94"/>
    </row>
    <row r="33" spans="1:24">
      <c r="A33" s="96"/>
      <c r="B33" s="10" t="s">
        <v>118</v>
      </c>
      <c r="C33" s="106">
        <v>2137323</v>
      </c>
      <c r="D33" s="106">
        <v>0</v>
      </c>
      <c r="E33" s="223"/>
      <c r="F33" s="316"/>
      <c r="G33" s="316"/>
      <c r="H33" s="89"/>
      <c r="I33" s="89"/>
      <c r="J33" s="89"/>
      <c r="K33" s="89"/>
      <c r="L33" s="89"/>
      <c r="M33" s="89"/>
      <c r="N33" s="89"/>
      <c r="O33" s="89"/>
      <c r="P33" s="89"/>
      <c r="Q33" s="89"/>
      <c r="R33" s="89"/>
      <c r="S33" s="89"/>
      <c r="T33" s="89"/>
      <c r="U33" s="89"/>
      <c r="V33" s="89"/>
      <c r="W33" s="89"/>
      <c r="X33" s="89"/>
    </row>
    <row r="34" spans="1:24">
      <c r="A34" s="96"/>
      <c r="B34" s="10" t="s">
        <v>10</v>
      </c>
      <c r="C34" s="106">
        <v>0</v>
      </c>
      <c r="D34" s="106">
        <v>0</v>
      </c>
      <c r="E34" s="223"/>
      <c r="F34" s="316"/>
      <c r="G34" s="323"/>
      <c r="H34" s="89"/>
      <c r="I34" s="89"/>
      <c r="J34" s="89"/>
      <c r="K34" s="89"/>
      <c r="L34" s="89"/>
      <c r="M34" s="89"/>
      <c r="N34" s="89"/>
      <c r="O34" s="89"/>
      <c r="P34" s="89"/>
      <c r="Q34" s="89"/>
      <c r="R34" s="89"/>
      <c r="S34" s="89"/>
      <c r="T34" s="89"/>
      <c r="U34" s="89"/>
      <c r="V34" s="89"/>
      <c r="W34" s="89"/>
      <c r="X34" s="89"/>
    </row>
    <row r="35" spans="1:24">
      <c r="A35" s="96"/>
      <c r="B35" s="10" t="s">
        <v>12</v>
      </c>
      <c r="C35" s="106">
        <v>0</v>
      </c>
      <c r="D35" s="106">
        <v>0</v>
      </c>
      <c r="E35" s="223"/>
      <c r="F35" s="316"/>
      <c r="G35" s="323"/>
      <c r="H35" s="89"/>
      <c r="I35" s="89"/>
      <c r="J35" s="89"/>
      <c r="K35" s="89"/>
      <c r="L35" s="89"/>
      <c r="M35" s="89"/>
      <c r="N35" s="89"/>
      <c r="O35" s="89"/>
      <c r="P35" s="89"/>
      <c r="Q35" s="89"/>
      <c r="R35" s="89"/>
      <c r="S35" s="89"/>
      <c r="T35" s="89"/>
      <c r="U35" s="89"/>
      <c r="V35" s="89"/>
      <c r="W35" s="89"/>
      <c r="X35" s="89"/>
    </row>
    <row r="36" spans="1:24">
      <c r="A36" s="96"/>
      <c r="B36" s="10" t="s">
        <v>14</v>
      </c>
      <c r="C36" s="106">
        <v>0</v>
      </c>
      <c r="D36" s="106">
        <v>0</v>
      </c>
      <c r="E36" s="223"/>
      <c r="F36" s="316"/>
      <c r="G36" s="323"/>
      <c r="H36" s="89"/>
      <c r="I36" s="89"/>
      <c r="J36" s="89"/>
      <c r="K36" s="89"/>
      <c r="L36" s="89"/>
      <c r="M36" s="89"/>
      <c r="N36" s="89"/>
      <c r="O36" s="89"/>
      <c r="P36" s="89"/>
      <c r="Q36" s="89"/>
      <c r="R36" s="89"/>
      <c r="S36" s="89"/>
      <c r="T36" s="89"/>
      <c r="U36" s="89"/>
      <c r="V36" s="89"/>
      <c r="W36" s="89"/>
      <c r="X36" s="89"/>
    </row>
    <row r="37" spans="1:24">
      <c r="A37" s="96"/>
      <c r="B37" s="10" t="s">
        <v>16</v>
      </c>
      <c r="C37" s="106">
        <v>0</v>
      </c>
      <c r="D37" s="106">
        <v>0</v>
      </c>
      <c r="E37" s="223"/>
      <c r="F37" s="316"/>
      <c r="G37" s="323"/>
      <c r="H37" s="89"/>
      <c r="I37" s="89"/>
      <c r="J37" s="89"/>
      <c r="K37" s="89"/>
      <c r="L37" s="89"/>
      <c r="M37" s="89"/>
      <c r="N37" s="89"/>
      <c r="O37" s="89"/>
      <c r="P37" s="89"/>
      <c r="Q37" s="89"/>
      <c r="R37" s="89"/>
      <c r="S37" s="89"/>
      <c r="T37" s="89"/>
      <c r="U37" s="89"/>
      <c r="V37" s="89"/>
      <c r="W37" s="89"/>
      <c r="X37" s="89"/>
    </row>
    <row r="38" spans="1:24">
      <c r="A38" s="96"/>
      <c r="B38" s="10" t="s">
        <v>119</v>
      </c>
      <c r="C38" s="106">
        <v>8043089</v>
      </c>
      <c r="D38" s="106">
        <v>0</v>
      </c>
      <c r="E38" s="223"/>
      <c r="F38" s="316"/>
      <c r="G38" s="323"/>
      <c r="H38" s="89"/>
      <c r="I38" s="89"/>
      <c r="J38" s="89"/>
      <c r="K38" s="89"/>
      <c r="L38" s="89"/>
      <c r="M38" s="89"/>
      <c r="N38" s="89"/>
      <c r="O38" s="89"/>
      <c r="P38" s="89"/>
      <c r="Q38" s="89"/>
      <c r="R38" s="89"/>
      <c r="S38" s="89"/>
      <c r="T38" s="89"/>
      <c r="U38" s="89"/>
      <c r="V38" s="89"/>
      <c r="W38" s="89"/>
      <c r="X38" s="89"/>
    </row>
    <row r="39" spans="1:24" ht="4.5" customHeight="1">
      <c r="B39" s="97"/>
      <c r="C39" s="107"/>
      <c r="D39" s="98"/>
      <c r="E39" s="95"/>
      <c r="F39" s="318"/>
      <c r="G39" s="324"/>
      <c r="H39" s="89"/>
      <c r="I39" s="89"/>
      <c r="J39" s="89"/>
      <c r="K39" s="89"/>
      <c r="L39" s="89"/>
      <c r="M39" s="89"/>
      <c r="N39" s="89"/>
      <c r="O39" s="89"/>
      <c r="P39" s="89"/>
      <c r="Q39" s="89"/>
      <c r="R39" s="89"/>
      <c r="S39" s="89"/>
      <c r="T39" s="89"/>
      <c r="U39" s="89"/>
      <c r="V39" s="89"/>
      <c r="W39" s="89"/>
      <c r="X39" s="89"/>
    </row>
    <row r="40" spans="1:24">
      <c r="A40" s="96"/>
      <c r="B40" s="83" t="s">
        <v>21</v>
      </c>
      <c r="C40" s="105">
        <v>507502</v>
      </c>
      <c r="D40" s="105">
        <v>319741379</v>
      </c>
      <c r="E40" s="223"/>
      <c r="F40" s="316"/>
      <c r="G40" s="323"/>
      <c r="H40" s="89"/>
      <c r="I40" s="89"/>
      <c r="J40" s="89"/>
      <c r="K40" s="89"/>
      <c r="L40" s="89"/>
      <c r="M40" s="89"/>
      <c r="N40" s="89"/>
      <c r="O40" s="89"/>
      <c r="P40" s="89"/>
      <c r="Q40" s="89"/>
      <c r="R40" s="89"/>
      <c r="S40" s="89"/>
      <c r="T40" s="89"/>
      <c r="U40" s="89"/>
      <c r="V40" s="89"/>
      <c r="W40" s="89"/>
      <c r="X40" s="89"/>
    </row>
    <row r="41" spans="1:24">
      <c r="A41" s="96"/>
      <c r="B41" s="10" t="s">
        <v>236</v>
      </c>
      <c r="C41" s="106">
        <v>0</v>
      </c>
      <c r="D41" s="106">
        <v>0</v>
      </c>
      <c r="E41" s="222"/>
      <c r="F41" s="317"/>
      <c r="H41" s="94"/>
      <c r="I41" s="94"/>
      <c r="J41" s="94"/>
      <c r="K41" s="94"/>
      <c r="L41" s="94"/>
      <c r="M41" s="94"/>
      <c r="N41" s="94"/>
      <c r="O41" s="94"/>
      <c r="P41" s="94"/>
      <c r="Q41" s="94"/>
      <c r="R41" s="94"/>
      <c r="S41" s="94"/>
      <c r="T41" s="94"/>
      <c r="U41" s="94"/>
      <c r="V41" s="94"/>
      <c r="W41" s="94"/>
      <c r="X41" s="94"/>
    </row>
    <row r="42" spans="1:24">
      <c r="A42" s="96"/>
      <c r="B42" s="10" t="s">
        <v>25</v>
      </c>
      <c r="C42" s="261">
        <v>0</v>
      </c>
      <c r="D42" s="106">
        <v>0</v>
      </c>
      <c r="E42" s="222"/>
      <c r="F42" s="317"/>
      <c r="G42" s="325"/>
      <c r="H42" s="94"/>
      <c r="I42" s="94"/>
      <c r="J42" s="94"/>
      <c r="K42" s="94"/>
      <c r="L42" s="94"/>
      <c r="M42" s="94"/>
      <c r="N42" s="94"/>
      <c r="O42" s="94"/>
      <c r="P42" s="94"/>
      <c r="Q42" s="94"/>
      <c r="R42" s="94"/>
      <c r="S42" s="94"/>
      <c r="T42" s="94"/>
      <c r="U42" s="94"/>
      <c r="V42" s="94"/>
      <c r="W42" s="94"/>
      <c r="X42" s="94"/>
    </row>
    <row r="43" spans="1:24">
      <c r="A43" s="96"/>
      <c r="B43" s="10" t="s">
        <v>120</v>
      </c>
      <c r="C43" s="261">
        <v>0</v>
      </c>
      <c r="D43" s="106">
        <v>319741379</v>
      </c>
      <c r="E43" s="221"/>
      <c r="F43" s="317"/>
      <c r="G43" s="325"/>
      <c r="H43" s="94"/>
      <c r="I43" s="94"/>
      <c r="J43" s="94"/>
      <c r="K43" s="94"/>
      <c r="L43" s="94"/>
      <c r="M43" s="94"/>
      <c r="N43" s="94"/>
      <c r="O43" s="94"/>
      <c r="P43" s="94"/>
      <c r="Q43" s="94"/>
      <c r="R43" s="94"/>
      <c r="S43" s="94"/>
      <c r="T43" s="94"/>
      <c r="U43" s="94"/>
      <c r="V43" s="94"/>
      <c r="W43" s="94"/>
      <c r="X43" s="94"/>
    </row>
    <row r="44" spans="1:24">
      <c r="A44" s="96"/>
      <c r="B44" s="10" t="s">
        <v>28</v>
      </c>
      <c r="C44" s="261">
        <v>0</v>
      </c>
      <c r="D44" s="106">
        <v>0</v>
      </c>
      <c r="E44" s="95"/>
      <c r="F44" s="317"/>
      <c r="H44" s="89"/>
      <c r="I44" s="89"/>
      <c r="J44" s="89"/>
      <c r="K44" s="89"/>
      <c r="L44" s="89"/>
      <c r="M44" s="89"/>
      <c r="N44" s="89"/>
      <c r="O44" s="89"/>
      <c r="P44" s="89"/>
      <c r="Q44" s="89"/>
      <c r="R44" s="89"/>
      <c r="S44" s="89"/>
      <c r="T44" s="89"/>
      <c r="U44" s="89"/>
      <c r="V44" s="89"/>
      <c r="W44" s="89"/>
      <c r="X44" s="89"/>
    </row>
    <row r="45" spans="1:24">
      <c r="A45" s="96"/>
      <c r="B45" s="10" t="s">
        <v>274</v>
      </c>
      <c r="C45" s="106">
        <v>507502</v>
      </c>
      <c r="D45" s="9">
        <v>0</v>
      </c>
      <c r="E45" s="95"/>
      <c r="F45" s="317"/>
      <c r="H45" s="89"/>
      <c r="I45" s="89"/>
      <c r="J45" s="89"/>
      <c r="K45" s="89"/>
      <c r="L45" s="89"/>
      <c r="M45" s="89"/>
      <c r="N45" s="89"/>
      <c r="O45" s="89"/>
      <c r="P45" s="89"/>
      <c r="Q45" s="89"/>
      <c r="R45" s="89"/>
      <c r="S45" s="89"/>
      <c r="T45" s="89"/>
      <c r="U45" s="89"/>
      <c r="V45" s="89"/>
      <c r="W45" s="89"/>
      <c r="X45" s="89"/>
    </row>
    <row r="46" spans="1:24">
      <c r="A46" s="96"/>
      <c r="B46" s="10" t="s">
        <v>31</v>
      </c>
      <c r="C46" s="106">
        <v>0</v>
      </c>
      <c r="D46" s="9">
        <v>0</v>
      </c>
      <c r="E46" s="95"/>
      <c r="F46" s="317"/>
      <c r="H46" s="89"/>
      <c r="I46" s="89"/>
      <c r="J46" s="89"/>
      <c r="K46" s="89"/>
      <c r="L46" s="89"/>
      <c r="M46" s="89"/>
      <c r="N46" s="89"/>
      <c r="O46" s="89"/>
      <c r="P46" s="89"/>
      <c r="Q46" s="89"/>
      <c r="R46" s="89"/>
      <c r="S46" s="89"/>
      <c r="T46" s="89"/>
      <c r="U46" s="89"/>
      <c r="V46" s="89"/>
      <c r="W46" s="89"/>
      <c r="X46" s="89"/>
    </row>
    <row r="47" spans="1:24" ht="4.5" customHeight="1">
      <c r="B47" s="97"/>
      <c r="C47" s="107"/>
      <c r="D47" s="98"/>
      <c r="E47" s="95"/>
      <c r="F47" s="317"/>
      <c r="H47" s="89"/>
      <c r="I47" s="89"/>
      <c r="J47" s="89"/>
      <c r="K47" s="89"/>
      <c r="L47" s="89"/>
      <c r="M47" s="89"/>
      <c r="N47" s="89"/>
      <c r="O47" s="89"/>
      <c r="P47" s="89"/>
      <c r="Q47" s="89"/>
      <c r="R47" s="89"/>
      <c r="S47" s="89"/>
      <c r="T47" s="89"/>
      <c r="U47" s="89"/>
      <c r="V47" s="89"/>
      <c r="W47" s="89"/>
      <c r="X47" s="89"/>
    </row>
    <row r="48" spans="1:24">
      <c r="B48" s="85" t="s">
        <v>38</v>
      </c>
      <c r="C48" s="105">
        <v>5177283817</v>
      </c>
      <c r="D48" s="105">
        <v>459109052</v>
      </c>
      <c r="E48" s="223"/>
      <c r="F48" s="316"/>
      <c r="G48" s="323"/>
      <c r="H48" s="89"/>
      <c r="I48" s="89"/>
      <c r="J48" s="89"/>
      <c r="K48" s="89"/>
      <c r="L48" s="89"/>
      <c r="M48" s="89"/>
      <c r="N48" s="89"/>
      <c r="O48" s="89"/>
      <c r="P48" s="89"/>
      <c r="Q48" s="89"/>
      <c r="R48" s="89"/>
      <c r="S48" s="89"/>
      <c r="T48" s="89"/>
      <c r="U48" s="89"/>
      <c r="V48" s="89"/>
      <c r="W48" s="89"/>
      <c r="X48" s="89"/>
    </row>
    <row r="49" spans="1:24">
      <c r="A49" s="96"/>
      <c r="B49" s="83" t="s">
        <v>40</v>
      </c>
      <c r="C49" s="105">
        <v>863112972</v>
      </c>
      <c r="D49" s="105">
        <v>0</v>
      </c>
      <c r="E49" s="223"/>
      <c r="F49" s="316"/>
      <c r="G49" s="323"/>
      <c r="H49" s="89"/>
      <c r="I49" s="89"/>
      <c r="J49" s="89"/>
      <c r="K49" s="89"/>
      <c r="L49" s="89"/>
      <c r="M49" s="89"/>
      <c r="N49" s="89"/>
      <c r="O49" s="89"/>
      <c r="P49" s="89"/>
      <c r="Q49" s="89"/>
      <c r="R49" s="89"/>
      <c r="S49" s="89"/>
      <c r="T49" s="89"/>
      <c r="U49" s="89"/>
      <c r="V49" s="89"/>
      <c r="W49" s="89"/>
      <c r="X49" s="89"/>
    </row>
    <row r="50" spans="1:24">
      <c r="A50" s="96"/>
      <c r="B50" s="10" t="s">
        <v>41</v>
      </c>
      <c r="C50" s="106">
        <v>0</v>
      </c>
      <c r="D50" s="106">
        <v>0</v>
      </c>
      <c r="E50" s="222"/>
      <c r="F50" s="317"/>
      <c r="H50" s="94"/>
      <c r="I50" s="94"/>
      <c r="J50" s="94"/>
      <c r="K50" s="94"/>
      <c r="L50" s="94"/>
      <c r="M50" s="94"/>
      <c r="N50" s="94"/>
      <c r="O50" s="94"/>
      <c r="P50" s="94"/>
      <c r="Q50" s="94"/>
      <c r="R50" s="94"/>
      <c r="S50" s="94"/>
      <c r="T50" s="94"/>
      <c r="U50" s="94"/>
      <c r="V50" s="94"/>
      <c r="W50" s="94"/>
      <c r="X50" s="94"/>
    </row>
    <row r="51" spans="1:24">
      <c r="A51" s="96"/>
      <c r="B51" s="10" t="s">
        <v>42</v>
      </c>
      <c r="C51" s="106">
        <v>0</v>
      </c>
      <c r="D51" s="106">
        <v>0</v>
      </c>
      <c r="E51" s="222"/>
      <c r="F51" s="317"/>
      <c r="H51" s="94"/>
      <c r="I51" s="94"/>
      <c r="J51" s="94"/>
      <c r="K51" s="94"/>
      <c r="L51" s="94"/>
      <c r="M51" s="94"/>
      <c r="N51" s="94"/>
      <c r="O51" s="94"/>
      <c r="P51" s="94"/>
      <c r="Q51" s="94"/>
      <c r="R51" s="94"/>
      <c r="S51" s="94"/>
      <c r="T51" s="94"/>
      <c r="U51" s="94"/>
      <c r="V51" s="94"/>
      <c r="W51" s="94"/>
      <c r="X51" s="94"/>
    </row>
    <row r="52" spans="1:24">
      <c r="A52" s="96"/>
      <c r="B52" s="10" t="s">
        <v>43</v>
      </c>
      <c r="C52" s="106">
        <v>863112972</v>
      </c>
      <c r="D52" s="106">
        <v>0</v>
      </c>
      <c r="E52" s="222"/>
      <c r="F52" s="317"/>
      <c r="H52" s="94"/>
      <c r="I52" s="94"/>
      <c r="J52" s="94"/>
      <c r="K52" s="94"/>
      <c r="L52" s="94"/>
      <c r="M52" s="94"/>
      <c r="N52" s="94"/>
      <c r="O52" s="94"/>
      <c r="P52" s="94"/>
      <c r="Q52" s="94"/>
      <c r="R52" s="94"/>
      <c r="S52" s="94"/>
      <c r="T52" s="94"/>
      <c r="U52" s="94"/>
      <c r="V52" s="94"/>
      <c r="W52" s="94"/>
      <c r="X52" s="94"/>
    </row>
    <row r="53" spans="1:24" ht="4.5" customHeight="1">
      <c r="B53" s="97"/>
      <c r="C53" s="107"/>
      <c r="D53" s="98"/>
      <c r="E53" s="95"/>
      <c r="F53" s="317"/>
      <c r="H53" s="89"/>
      <c r="I53" s="89"/>
      <c r="J53" s="89"/>
      <c r="K53" s="89"/>
      <c r="L53" s="89"/>
      <c r="M53" s="89"/>
      <c r="N53" s="89"/>
      <c r="O53" s="89"/>
      <c r="P53" s="89"/>
      <c r="Q53" s="89"/>
      <c r="R53" s="89"/>
      <c r="S53" s="89"/>
      <c r="T53" s="89"/>
      <c r="U53" s="89"/>
      <c r="V53" s="89"/>
      <c r="W53" s="89"/>
      <c r="X53" s="89"/>
    </row>
    <row r="54" spans="1:24">
      <c r="A54" s="96"/>
      <c r="B54" s="83" t="s">
        <v>44</v>
      </c>
      <c r="C54" s="105">
        <v>4314170845</v>
      </c>
      <c r="D54" s="105">
        <v>459109052</v>
      </c>
      <c r="E54" s="223"/>
      <c r="F54" s="316"/>
      <c r="G54" s="323"/>
      <c r="H54" s="89"/>
      <c r="I54" s="89"/>
      <c r="J54" s="89"/>
      <c r="K54" s="89"/>
      <c r="L54" s="89"/>
      <c r="M54" s="89"/>
      <c r="N54" s="89"/>
      <c r="O54" s="89"/>
      <c r="P54" s="89"/>
      <c r="Q54" s="89"/>
      <c r="R54" s="89"/>
      <c r="S54" s="89"/>
      <c r="T54" s="89"/>
      <c r="U54" s="89"/>
      <c r="V54" s="89"/>
      <c r="W54" s="89"/>
      <c r="X54" s="89"/>
    </row>
    <row r="55" spans="1:24">
      <c r="A55" s="96"/>
      <c r="B55" s="10" t="s">
        <v>45</v>
      </c>
      <c r="C55" s="106">
        <v>4314170845</v>
      </c>
      <c r="D55" s="106">
        <v>0</v>
      </c>
      <c r="E55" s="222"/>
      <c r="F55" s="317"/>
      <c r="H55" s="94"/>
      <c r="I55" s="94"/>
      <c r="J55" s="94"/>
      <c r="K55" s="94"/>
      <c r="L55" s="94"/>
      <c r="M55" s="94"/>
      <c r="N55" s="94"/>
      <c r="O55" s="94"/>
      <c r="P55" s="94"/>
      <c r="Q55" s="94"/>
      <c r="R55" s="94"/>
      <c r="S55" s="94"/>
      <c r="T55" s="94"/>
      <c r="U55" s="94"/>
      <c r="V55" s="94"/>
      <c r="W55" s="94"/>
      <c r="X55" s="94"/>
    </row>
    <row r="56" spans="1:24">
      <c r="A56" s="96"/>
      <c r="B56" s="10" t="s">
        <v>46</v>
      </c>
      <c r="C56" s="106">
        <v>0</v>
      </c>
      <c r="D56" s="106">
        <v>457462052</v>
      </c>
      <c r="E56" s="222"/>
      <c r="F56" s="317"/>
      <c r="H56" s="94"/>
      <c r="I56" s="94"/>
      <c r="J56" s="94"/>
      <c r="K56" s="94"/>
      <c r="L56" s="94"/>
      <c r="M56" s="94"/>
      <c r="N56" s="94"/>
      <c r="O56" s="94"/>
      <c r="P56" s="94"/>
      <c r="Q56" s="94"/>
      <c r="R56" s="94"/>
      <c r="S56" s="94"/>
      <c r="T56" s="94"/>
      <c r="U56" s="94"/>
      <c r="V56" s="94"/>
      <c r="W56" s="94"/>
      <c r="X56" s="94"/>
    </row>
    <row r="57" spans="1:24">
      <c r="A57" s="96"/>
      <c r="B57" s="10" t="s">
        <v>47</v>
      </c>
      <c r="C57" s="106">
        <v>0</v>
      </c>
      <c r="D57" s="106">
        <v>1647000</v>
      </c>
      <c r="E57" s="222"/>
      <c r="F57" s="317"/>
      <c r="H57" s="94"/>
      <c r="I57" s="94"/>
      <c r="J57" s="94"/>
      <c r="K57" s="94"/>
      <c r="L57" s="94"/>
      <c r="M57" s="94"/>
      <c r="N57" s="94"/>
      <c r="O57" s="94"/>
      <c r="P57" s="94"/>
      <c r="Q57" s="94"/>
      <c r="R57" s="94"/>
      <c r="S57" s="94"/>
      <c r="T57" s="94"/>
      <c r="U57" s="94"/>
      <c r="V57" s="94"/>
      <c r="W57" s="94"/>
      <c r="X57" s="94"/>
    </row>
    <row r="58" spans="1:24">
      <c r="A58" s="96"/>
      <c r="B58" s="10" t="s">
        <v>48</v>
      </c>
      <c r="C58" s="106">
        <v>0</v>
      </c>
      <c r="D58" s="106">
        <v>0</v>
      </c>
      <c r="E58" s="222"/>
      <c r="F58" s="317"/>
      <c r="H58" s="94"/>
      <c r="I58" s="94"/>
      <c r="J58" s="94"/>
      <c r="K58" s="94"/>
      <c r="L58" s="94"/>
      <c r="M58" s="94"/>
      <c r="N58" s="94"/>
      <c r="O58" s="94"/>
      <c r="P58" s="94"/>
      <c r="Q58" s="94"/>
      <c r="R58" s="94"/>
      <c r="S58" s="94"/>
      <c r="T58" s="94"/>
      <c r="U58" s="94"/>
      <c r="V58" s="94"/>
      <c r="W58" s="94"/>
      <c r="X58" s="94"/>
    </row>
    <row r="59" spans="1:24">
      <c r="A59" s="96"/>
      <c r="B59" s="10" t="s">
        <v>49</v>
      </c>
      <c r="C59" s="106">
        <v>0</v>
      </c>
      <c r="D59" s="106">
        <v>0</v>
      </c>
      <c r="E59" s="222"/>
      <c r="F59" s="317"/>
      <c r="H59" s="94"/>
      <c r="I59" s="94"/>
      <c r="J59" s="94"/>
      <c r="K59" s="94"/>
      <c r="L59" s="94"/>
      <c r="M59" s="94"/>
      <c r="N59" s="94"/>
      <c r="O59" s="94"/>
      <c r="P59" s="94"/>
      <c r="Q59" s="94"/>
      <c r="R59" s="94"/>
      <c r="S59" s="94"/>
      <c r="T59" s="94"/>
      <c r="U59" s="94"/>
      <c r="V59" s="94"/>
      <c r="W59" s="94"/>
      <c r="X59" s="94"/>
    </row>
    <row r="60" spans="1:24" ht="4.5" customHeight="1">
      <c r="B60" s="97"/>
      <c r="C60" s="107"/>
      <c r="D60" s="98"/>
      <c r="E60" s="95"/>
      <c r="F60" s="317"/>
      <c r="H60" s="89"/>
      <c r="I60" s="89"/>
      <c r="J60" s="89"/>
      <c r="K60" s="89"/>
      <c r="L60" s="89"/>
      <c r="M60" s="89"/>
      <c r="N60" s="89"/>
      <c r="O60" s="89"/>
      <c r="P60" s="89"/>
      <c r="Q60" s="89"/>
      <c r="R60" s="89"/>
      <c r="S60" s="89"/>
      <c r="T60" s="89"/>
      <c r="U60" s="89"/>
      <c r="V60" s="89"/>
      <c r="W60" s="89"/>
      <c r="X60" s="89"/>
    </row>
    <row r="61" spans="1:24">
      <c r="B61" s="85" t="s">
        <v>121</v>
      </c>
      <c r="C61" s="105">
        <v>0</v>
      </c>
      <c r="D61" s="105">
        <v>0</v>
      </c>
      <c r="E61" s="95"/>
      <c r="F61" s="317"/>
      <c r="H61" s="89"/>
      <c r="I61" s="89"/>
      <c r="J61" s="89"/>
      <c r="K61" s="89"/>
      <c r="L61" s="89"/>
      <c r="M61" s="89"/>
      <c r="N61" s="89"/>
      <c r="O61" s="89"/>
      <c r="P61" s="89"/>
      <c r="Q61" s="89"/>
      <c r="R61" s="89"/>
      <c r="S61" s="89"/>
      <c r="T61" s="89"/>
      <c r="U61" s="89"/>
      <c r="V61" s="89"/>
      <c r="W61" s="89"/>
      <c r="X61" s="89"/>
    </row>
    <row r="62" spans="1:24">
      <c r="B62" s="99" t="s">
        <v>50</v>
      </c>
      <c r="C62" s="106">
        <v>0</v>
      </c>
      <c r="D62" s="9">
        <v>0</v>
      </c>
      <c r="E62" s="95"/>
      <c r="F62" s="317"/>
      <c r="H62" s="89"/>
      <c r="I62" s="89"/>
      <c r="J62" s="89"/>
      <c r="K62" s="89"/>
      <c r="L62" s="89"/>
      <c r="M62" s="89"/>
      <c r="N62" s="89"/>
      <c r="O62" s="89"/>
      <c r="P62" s="89"/>
      <c r="Q62" s="89"/>
      <c r="R62" s="89"/>
      <c r="S62" s="89"/>
      <c r="T62" s="89"/>
      <c r="U62" s="89"/>
      <c r="V62" s="89"/>
      <c r="W62" s="89"/>
      <c r="X62" s="89"/>
    </row>
    <row r="63" spans="1:24">
      <c r="B63" s="99" t="s">
        <v>51</v>
      </c>
      <c r="C63" s="106">
        <v>0</v>
      </c>
      <c r="D63" s="9">
        <v>0</v>
      </c>
      <c r="E63" s="95"/>
      <c r="F63" s="317"/>
      <c r="H63" s="89"/>
      <c r="I63" s="89"/>
      <c r="J63" s="89"/>
      <c r="K63" s="89"/>
      <c r="L63" s="89"/>
      <c r="M63" s="89"/>
      <c r="N63" s="89"/>
      <c r="O63" s="89"/>
      <c r="P63" s="89"/>
      <c r="Q63" s="89"/>
      <c r="R63" s="89"/>
      <c r="S63" s="89"/>
      <c r="T63" s="89"/>
      <c r="U63" s="89"/>
      <c r="V63" s="89"/>
      <c r="W63" s="89"/>
      <c r="X63" s="89"/>
    </row>
    <row r="64" spans="1:24" ht="4.5" customHeight="1">
      <c r="B64" s="100"/>
      <c r="C64" s="109"/>
      <c r="D64" s="101"/>
      <c r="E64" s="95"/>
      <c r="F64" s="317"/>
      <c r="H64" s="89"/>
      <c r="I64" s="89"/>
      <c r="J64" s="89"/>
      <c r="K64" s="89"/>
      <c r="L64" s="89"/>
      <c r="M64" s="89"/>
      <c r="N64" s="89"/>
      <c r="O64" s="89"/>
      <c r="P64" s="89"/>
      <c r="Q64" s="89"/>
      <c r="R64" s="89"/>
      <c r="S64" s="89"/>
      <c r="T64" s="89"/>
      <c r="U64" s="89"/>
      <c r="V64" s="89"/>
      <c r="W64" s="89"/>
      <c r="X64" s="89"/>
    </row>
    <row r="65" spans="2:24">
      <c r="B65" s="1573" t="s">
        <v>54</v>
      </c>
      <c r="C65" s="1574"/>
      <c r="D65" s="1574"/>
      <c r="E65" s="95"/>
      <c r="F65" s="317"/>
      <c r="H65" s="89"/>
      <c r="I65" s="89"/>
      <c r="J65" s="89"/>
      <c r="K65" s="89"/>
      <c r="L65" s="89"/>
      <c r="M65" s="89"/>
      <c r="N65" s="89"/>
      <c r="O65" s="89"/>
      <c r="P65" s="89"/>
      <c r="Q65" s="89"/>
      <c r="R65" s="89"/>
      <c r="S65" s="89"/>
      <c r="T65" s="89"/>
      <c r="U65" s="89"/>
      <c r="V65" s="89"/>
      <c r="W65" s="89"/>
      <c r="X65" s="89"/>
    </row>
    <row r="66" spans="2:24">
      <c r="B66" s="102"/>
      <c r="E66" s="95"/>
      <c r="F66" s="317"/>
      <c r="H66" s="89"/>
      <c r="I66" s="89"/>
      <c r="J66" s="89"/>
      <c r="K66" s="89"/>
      <c r="L66" s="89"/>
      <c r="M66" s="89"/>
      <c r="N66" s="89"/>
      <c r="O66" s="89"/>
      <c r="P66" s="89"/>
      <c r="Q66" s="89"/>
      <c r="R66" s="89"/>
      <c r="S66" s="89"/>
      <c r="T66" s="89"/>
      <c r="U66" s="89"/>
      <c r="V66" s="89"/>
      <c r="W66" s="89"/>
      <c r="X66" s="89"/>
    </row>
    <row r="67" spans="2:24">
      <c r="B67" s="102"/>
      <c r="E67" s="95"/>
      <c r="F67" s="317"/>
      <c r="H67" s="89"/>
      <c r="I67" s="89"/>
      <c r="J67" s="89"/>
      <c r="K67" s="89"/>
      <c r="L67" s="89"/>
      <c r="M67" s="89"/>
      <c r="N67" s="89"/>
      <c r="O67" s="89"/>
      <c r="P67" s="89"/>
      <c r="Q67" s="89"/>
      <c r="R67" s="89"/>
      <c r="S67" s="89"/>
      <c r="T67" s="89"/>
      <c r="U67" s="89"/>
      <c r="V67" s="89"/>
      <c r="W67" s="89"/>
      <c r="X67" s="89"/>
    </row>
    <row r="68" spans="2:24">
      <c r="B68" s="102"/>
      <c r="E68" s="223"/>
      <c r="F68" s="317"/>
      <c r="H68" s="89"/>
      <c r="I68" s="89"/>
      <c r="J68" s="89"/>
      <c r="K68" s="89"/>
      <c r="L68" s="89"/>
      <c r="M68" s="89"/>
      <c r="N68" s="89"/>
      <c r="O68" s="89"/>
      <c r="P68" s="89"/>
      <c r="Q68" s="89"/>
      <c r="R68" s="89"/>
      <c r="S68" s="89"/>
      <c r="T68" s="89"/>
      <c r="U68" s="89"/>
      <c r="V68" s="89"/>
      <c r="W68" s="89"/>
      <c r="X68" s="89"/>
    </row>
    <row r="69" spans="2:24">
      <c r="B69" s="103"/>
      <c r="C69" s="89"/>
      <c r="D69" s="89"/>
      <c r="E69" s="223"/>
      <c r="F69" s="317"/>
      <c r="H69" s="89"/>
      <c r="I69" s="89"/>
      <c r="J69" s="89"/>
      <c r="K69" s="89"/>
      <c r="L69" s="89"/>
      <c r="M69" s="89"/>
      <c r="N69" s="89"/>
      <c r="O69" s="89"/>
      <c r="P69" s="89"/>
      <c r="Q69" s="89"/>
      <c r="R69" s="89"/>
      <c r="S69" s="89"/>
      <c r="T69" s="89"/>
      <c r="U69" s="89"/>
      <c r="V69" s="89"/>
      <c r="W69" s="89"/>
      <c r="X69" s="89"/>
    </row>
    <row r="70" spans="2:24">
      <c r="B70" s="1575"/>
      <c r="C70" s="1577"/>
      <c r="D70" s="1578"/>
      <c r="E70" s="95"/>
      <c r="F70" s="317"/>
      <c r="H70" s="89"/>
      <c r="I70" s="89"/>
      <c r="J70" s="89"/>
      <c r="K70" s="89"/>
      <c r="L70" s="89"/>
      <c r="M70" s="89"/>
      <c r="N70" s="89"/>
      <c r="O70" s="89"/>
      <c r="P70" s="89"/>
      <c r="Q70" s="89"/>
      <c r="R70" s="89"/>
      <c r="S70" s="89"/>
      <c r="T70" s="89"/>
      <c r="U70" s="89"/>
      <c r="V70" s="89"/>
      <c r="W70" s="89"/>
      <c r="X70" s="89"/>
    </row>
    <row r="71" spans="2:24">
      <c r="B71" s="1576"/>
      <c r="C71" s="1578"/>
      <c r="D71" s="1578"/>
      <c r="E71" s="95"/>
      <c r="F71" s="317"/>
      <c r="H71" s="89"/>
      <c r="I71" s="89"/>
      <c r="J71" s="89"/>
      <c r="K71" s="89"/>
      <c r="L71" s="89"/>
      <c r="M71" s="89"/>
      <c r="N71" s="89"/>
      <c r="O71" s="89"/>
      <c r="P71" s="89"/>
      <c r="Q71" s="89"/>
      <c r="R71" s="89"/>
      <c r="S71" s="89"/>
      <c r="T71" s="89"/>
      <c r="U71" s="89"/>
      <c r="V71" s="89"/>
      <c r="W71" s="89"/>
      <c r="X71" s="89"/>
    </row>
    <row r="72" spans="2:24">
      <c r="B72" s="1576"/>
      <c r="C72" s="1578"/>
      <c r="D72" s="1578"/>
      <c r="E72" s="95"/>
      <c r="F72" s="317"/>
      <c r="H72" s="89"/>
      <c r="I72" s="89"/>
      <c r="J72" s="89"/>
      <c r="K72" s="89"/>
      <c r="L72" s="89"/>
      <c r="M72" s="89"/>
      <c r="N72" s="89"/>
      <c r="O72" s="89"/>
      <c r="P72" s="89"/>
      <c r="Q72" s="89"/>
      <c r="R72" s="89"/>
      <c r="S72" s="89"/>
      <c r="T72" s="89"/>
      <c r="U72" s="89"/>
      <c r="V72" s="89"/>
      <c r="W72" s="89"/>
      <c r="X72" s="89"/>
    </row>
    <row r="73" spans="2:24">
      <c r="B73" s="88"/>
      <c r="C73" s="89"/>
      <c r="D73" s="89"/>
      <c r="E73" s="95"/>
      <c r="F73" s="316"/>
      <c r="G73" s="323"/>
      <c r="H73" s="89"/>
      <c r="I73" s="89"/>
      <c r="J73" s="89"/>
      <c r="K73" s="89"/>
      <c r="L73" s="89"/>
      <c r="M73" s="89"/>
      <c r="N73" s="89"/>
      <c r="O73" s="89"/>
      <c r="P73" s="89"/>
      <c r="Q73" s="89"/>
      <c r="R73" s="89"/>
      <c r="S73" s="89"/>
      <c r="T73" s="89"/>
      <c r="U73" s="89"/>
      <c r="V73" s="89"/>
      <c r="W73" s="89"/>
      <c r="X73" s="89"/>
    </row>
    <row r="74" spans="2:24">
      <c r="B74" s="88"/>
      <c r="C74" s="89"/>
      <c r="D74" s="89"/>
      <c r="E74" s="95"/>
      <c r="F74" s="316"/>
      <c r="G74" s="323"/>
      <c r="H74" s="89"/>
      <c r="I74" s="89"/>
      <c r="J74" s="89"/>
      <c r="K74" s="89"/>
      <c r="L74" s="89"/>
      <c r="M74" s="89"/>
      <c r="N74" s="89"/>
      <c r="O74" s="89"/>
      <c r="P74" s="89"/>
      <c r="Q74" s="89"/>
      <c r="R74" s="89"/>
      <c r="S74" s="89"/>
      <c r="T74" s="89"/>
      <c r="U74" s="89"/>
      <c r="V74" s="89"/>
      <c r="W74" s="89"/>
      <c r="X74" s="89"/>
    </row>
    <row r="75" spans="2:24">
      <c r="B75" s="88"/>
      <c r="C75" s="89"/>
      <c r="D75" s="89"/>
      <c r="E75" s="95"/>
      <c r="F75" s="316"/>
      <c r="G75" s="323"/>
      <c r="H75" s="89"/>
      <c r="I75" s="89"/>
      <c r="J75" s="89"/>
      <c r="K75" s="89"/>
      <c r="L75" s="89"/>
      <c r="M75" s="89"/>
      <c r="N75" s="89"/>
      <c r="O75" s="89"/>
      <c r="P75" s="89"/>
      <c r="Q75" s="89"/>
      <c r="R75" s="89"/>
      <c r="S75" s="89"/>
      <c r="T75" s="89"/>
      <c r="U75" s="89"/>
      <c r="V75" s="89"/>
      <c r="W75" s="89"/>
      <c r="X75" s="89"/>
    </row>
    <row r="76" spans="2:24">
      <c r="B76" s="88"/>
      <c r="C76" s="89"/>
      <c r="D76" s="89"/>
      <c r="E76" s="95"/>
      <c r="F76" s="316"/>
      <c r="G76" s="323"/>
      <c r="H76" s="89"/>
      <c r="I76" s="89"/>
      <c r="J76" s="89"/>
      <c r="K76" s="89"/>
      <c r="L76" s="89"/>
      <c r="M76" s="89"/>
      <c r="N76" s="89"/>
      <c r="O76" s="89"/>
      <c r="P76" s="89"/>
      <c r="Q76" s="89"/>
      <c r="R76" s="89"/>
      <c r="S76" s="89"/>
      <c r="T76" s="89"/>
      <c r="U76" s="89"/>
      <c r="V76" s="89"/>
      <c r="W76" s="89"/>
      <c r="X76" s="89"/>
    </row>
    <row r="77" spans="2:24">
      <c r="B77" s="88"/>
      <c r="C77" s="89"/>
      <c r="D77" s="89"/>
      <c r="E77" s="95"/>
      <c r="F77" s="316"/>
      <c r="G77" s="323"/>
      <c r="H77" s="89"/>
      <c r="I77" s="89"/>
      <c r="J77" s="89"/>
      <c r="K77" s="89"/>
      <c r="L77" s="89"/>
      <c r="M77" s="89"/>
      <c r="N77" s="89"/>
      <c r="O77" s="89"/>
      <c r="P77" s="89"/>
      <c r="Q77" s="89"/>
      <c r="R77" s="89"/>
      <c r="S77" s="89"/>
      <c r="T77" s="89"/>
      <c r="U77" s="89"/>
      <c r="V77" s="89"/>
      <c r="W77" s="89"/>
      <c r="X77" s="89"/>
    </row>
    <row r="78" spans="2:24">
      <c r="B78" s="88"/>
      <c r="C78" s="89"/>
      <c r="D78" s="89"/>
      <c r="E78" s="95"/>
      <c r="F78" s="316"/>
      <c r="G78" s="323"/>
      <c r="H78" s="89"/>
      <c r="I78" s="89"/>
      <c r="J78" s="89"/>
      <c r="K78" s="89"/>
      <c r="L78" s="89"/>
      <c r="M78" s="89"/>
      <c r="N78" s="89"/>
      <c r="O78" s="89"/>
      <c r="P78" s="89"/>
      <c r="Q78" s="89"/>
      <c r="R78" s="89"/>
      <c r="S78" s="89"/>
      <c r="T78" s="89"/>
      <c r="U78" s="89"/>
      <c r="V78" s="89"/>
      <c r="W78" s="89"/>
      <c r="X78" s="89"/>
    </row>
    <row r="79" spans="2:24">
      <c r="B79" s="88"/>
      <c r="C79" s="89"/>
      <c r="D79" s="89"/>
      <c r="E79" s="95"/>
      <c r="F79" s="316"/>
      <c r="G79" s="323"/>
      <c r="H79" s="89"/>
      <c r="I79" s="89"/>
      <c r="J79" s="89"/>
      <c r="K79" s="89"/>
      <c r="L79" s="89"/>
      <c r="M79" s="89"/>
      <c r="N79" s="89"/>
      <c r="O79" s="89"/>
      <c r="P79" s="89"/>
      <c r="Q79" s="89"/>
      <c r="R79" s="89"/>
      <c r="S79" s="89"/>
      <c r="T79" s="89"/>
      <c r="U79" s="89"/>
      <c r="V79" s="89"/>
      <c r="W79" s="89"/>
      <c r="X79" s="89"/>
    </row>
    <row r="80" spans="2:24">
      <c r="B80" s="88"/>
      <c r="C80" s="89"/>
      <c r="D80" s="89"/>
      <c r="E80" s="95"/>
      <c r="F80" s="316"/>
      <c r="G80" s="323"/>
      <c r="H80" s="89"/>
      <c r="I80" s="89"/>
      <c r="J80" s="89"/>
      <c r="K80" s="89"/>
      <c r="L80" s="89"/>
      <c r="M80" s="89"/>
      <c r="N80" s="89"/>
      <c r="O80" s="89"/>
      <c r="P80" s="89"/>
      <c r="Q80" s="89"/>
      <c r="R80" s="89"/>
      <c r="S80" s="89"/>
      <c r="T80" s="89"/>
      <c r="U80" s="89"/>
      <c r="V80" s="89"/>
      <c r="W80" s="89"/>
      <c r="X80" s="89"/>
    </row>
    <row r="81" spans="2:24">
      <c r="B81" s="88"/>
      <c r="C81" s="89"/>
      <c r="D81" s="89"/>
      <c r="E81" s="95"/>
      <c r="F81" s="316"/>
      <c r="G81" s="323"/>
      <c r="H81" s="89"/>
      <c r="I81" s="89"/>
      <c r="J81" s="89"/>
      <c r="K81" s="89"/>
      <c r="L81" s="89"/>
      <c r="M81" s="89"/>
      <c r="N81" s="89"/>
      <c r="O81" s="89"/>
      <c r="P81" s="89"/>
      <c r="Q81" s="89"/>
      <c r="R81" s="89"/>
      <c r="S81" s="89"/>
      <c r="T81" s="89"/>
      <c r="U81" s="89"/>
      <c r="V81" s="89"/>
      <c r="W81" s="89"/>
      <c r="X81" s="89"/>
    </row>
    <row r="82" spans="2:24">
      <c r="B82" s="88"/>
      <c r="C82" s="89"/>
      <c r="D82" s="89"/>
      <c r="E82" s="95"/>
      <c r="F82" s="316"/>
      <c r="G82" s="323"/>
      <c r="H82" s="89"/>
      <c r="I82" s="89"/>
      <c r="J82" s="89"/>
      <c r="K82" s="89"/>
      <c r="L82" s="89"/>
      <c r="M82" s="89"/>
      <c r="N82" s="89"/>
      <c r="O82" s="89"/>
      <c r="P82" s="89"/>
      <c r="Q82" s="89"/>
      <c r="R82" s="89"/>
      <c r="S82" s="89"/>
      <c r="T82" s="89"/>
      <c r="U82" s="89"/>
      <c r="V82" s="89"/>
      <c r="W82" s="89"/>
      <c r="X82" s="89"/>
    </row>
    <row r="83" spans="2:24">
      <c r="B83" s="88"/>
      <c r="C83" s="89"/>
      <c r="D83" s="89"/>
      <c r="E83" s="95"/>
      <c r="F83" s="316"/>
      <c r="G83" s="323"/>
      <c r="H83" s="89"/>
      <c r="I83" s="89"/>
      <c r="J83" s="89"/>
      <c r="K83" s="89"/>
      <c r="L83" s="89"/>
      <c r="M83" s="89"/>
      <c r="N83" s="89"/>
      <c r="O83" s="89"/>
      <c r="P83" s="89"/>
      <c r="Q83" s="89"/>
      <c r="R83" s="89"/>
      <c r="S83" s="89"/>
      <c r="T83" s="89"/>
      <c r="U83" s="89"/>
      <c r="V83" s="89"/>
      <c r="W83" s="89"/>
      <c r="X83" s="89"/>
    </row>
    <row r="84" spans="2:24">
      <c r="B84" s="88"/>
      <c r="C84" s="89"/>
      <c r="D84" s="89"/>
      <c r="E84" s="95"/>
      <c r="F84" s="316"/>
      <c r="G84" s="323"/>
      <c r="H84" s="89"/>
      <c r="I84" s="89"/>
      <c r="J84" s="89"/>
      <c r="K84" s="89"/>
      <c r="L84" s="89"/>
      <c r="M84" s="89"/>
      <c r="N84" s="89"/>
      <c r="O84" s="89"/>
      <c r="P84" s="89"/>
      <c r="Q84" s="89"/>
      <c r="R84" s="89"/>
      <c r="S84" s="89"/>
      <c r="T84" s="89"/>
      <c r="U84" s="89"/>
      <c r="V84" s="89"/>
      <c r="W84" s="89"/>
      <c r="X84" s="89"/>
    </row>
    <row r="85" spans="2:24">
      <c r="B85" s="88"/>
      <c r="C85" s="89"/>
      <c r="D85" s="89"/>
      <c r="E85" s="95"/>
      <c r="F85" s="316"/>
      <c r="G85" s="323"/>
      <c r="H85" s="89"/>
      <c r="I85" s="89"/>
      <c r="J85" s="89"/>
      <c r="K85" s="89"/>
      <c r="L85" s="89"/>
      <c r="M85" s="89"/>
      <c r="N85" s="89"/>
      <c r="O85" s="89"/>
      <c r="P85" s="89"/>
      <c r="Q85" s="89"/>
      <c r="R85" s="89"/>
      <c r="S85" s="89"/>
      <c r="T85" s="89"/>
      <c r="U85" s="89"/>
      <c r="V85" s="89"/>
      <c r="W85" s="89"/>
      <c r="X85" s="89"/>
    </row>
    <row r="86" spans="2:24">
      <c r="B86" s="88"/>
      <c r="C86" s="89"/>
      <c r="D86" s="89"/>
      <c r="E86" s="95"/>
      <c r="F86" s="316"/>
      <c r="G86" s="323"/>
      <c r="H86" s="89"/>
      <c r="I86" s="89"/>
      <c r="J86" s="89"/>
      <c r="K86" s="89"/>
      <c r="L86" s="89"/>
      <c r="M86" s="89"/>
      <c r="N86" s="89"/>
      <c r="O86" s="89"/>
      <c r="P86" s="89"/>
      <c r="Q86" s="89"/>
      <c r="R86" s="89"/>
      <c r="S86" s="89"/>
      <c r="T86" s="89"/>
      <c r="U86" s="89"/>
      <c r="V86" s="89"/>
      <c r="W86" s="89"/>
      <c r="X86" s="89"/>
    </row>
    <row r="87" spans="2:24">
      <c r="B87" s="88"/>
      <c r="C87" s="89"/>
      <c r="D87" s="89"/>
      <c r="E87" s="95"/>
      <c r="F87" s="316"/>
      <c r="G87" s="323"/>
      <c r="H87" s="89"/>
      <c r="I87" s="89"/>
      <c r="J87" s="89"/>
      <c r="K87" s="89"/>
      <c r="L87" s="89"/>
      <c r="M87" s="89"/>
      <c r="N87" s="89"/>
      <c r="O87" s="89"/>
      <c r="P87" s="89"/>
      <c r="Q87" s="89"/>
      <c r="R87" s="89"/>
      <c r="S87" s="89"/>
      <c r="T87" s="89"/>
      <c r="U87" s="89"/>
      <c r="V87" s="89"/>
      <c r="W87" s="89"/>
      <c r="X87" s="89"/>
    </row>
    <row r="88" spans="2:24">
      <c r="B88" s="88"/>
      <c r="C88" s="89"/>
      <c r="D88" s="89"/>
      <c r="E88" s="95"/>
      <c r="F88" s="316"/>
      <c r="G88" s="323"/>
      <c r="H88" s="89"/>
      <c r="I88" s="89"/>
      <c r="J88" s="89"/>
      <c r="K88" s="89"/>
      <c r="L88" s="89"/>
      <c r="M88" s="89"/>
      <c r="N88" s="89"/>
      <c r="O88" s="89"/>
      <c r="P88" s="89"/>
      <c r="Q88" s="89"/>
      <c r="R88" s="89"/>
      <c r="S88" s="89"/>
      <c r="T88" s="89"/>
      <c r="U88" s="89"/>
      <c r="V88" s="89"/>
      <c r="W88" s="89"/>
      <c r="X88" s="89"/>
    </row>
    <row r="89" spans="2:24">
      <c r="B89" s="88"/>
      <c r="C89" s="89"/>
      <c r="D89" s="89"/>
      <c r="E89" s="95"/>
      <c r="F89" s="316"/>
      <c r="G89" s="323"/>
      <c r="H89" s="89"/>
      <c r="I89" s="89"/>
      <c r="J89" s="89"/>
      <c r="K89" s="89"/>
      <c r="L89" s="89"/>
      <c r="M89" s="89"/>
      <c r="N89" s="89"/>
      <c r="O89" s="89"/>
      <c r="P89" s="89"/>
      <c r="Q89" s="89"/>
      <c r="R89" s="89"/>
      <c r="S89" s="89"/>
      <c r="T89" s="89"/>
      <c r="U89" s="89"/>
      <c r="V89" s="89"/>
      <c r="W89" s="89"/>
      <c r="X89" s="89"/>
    </row>
    <row r="90" spans="2:24">
      <c r="B90" s="88"/>
      <c r="C90" s="89"/>
      <c r="D90" s="89"/>
      <c r="E90" s="95"/>
      <c r="F90" s="316"/>
      <c r="G90" s="323"/>
      <c r="H90" s="89"/>
      <c r="I90" s="89"/>
      <c r="J90" s="89"/>
      <c r="K90" s="89"/>
      <c r="L90" s="89"/>
      <c r="M90" s="89"/>
      <c r="N90" s="89"/>
      <c r="O90" s="89"/>
      <c r="P90" s="89"/>
      <c r="Q90" s="89"/>
      <c r="R90" s="89"/>
      <c r="S90" s="89"/>
      <c r="T90" s="89"/>
      <c r="U90" s="89"/>
      <c r="V90" s="89"/>
      <c r="W90" s="89"/>
      <c r="X90" s="89"/>
    </row>
    <row r="91" spans="2:24">
      <c r="B91" s="88"/>
      <c r="C91" s="89"/>
      <c r="D91" s="89"/>
      <c r="E91" s="95"/>
      <c r="F91" s="316"/>
      <c r="G91" s="323"/>
      <c r="H91" s="89"/>
      <c r="I91" s="89"/>
      <c r="J91" s="89"/>
      <c r="K91" s="89"/>
      <c r="L91" s="89"/>
      <c r="M91" s="89"/>
      <c r="N91" s="89"/>
      <c r="O91" s="89"/>
      <c r="P91" s="89"/>
      <c r="Q91" s="89"/>
      <c r="R91" s="89"/>
      <c r="S91" s="89"/>
      <c r="T91" s="89"/>
      <c r="U91" s="89"/>
      <c r="V91" s="89"/>
      <c r="W91" s="89"/>
      <c r="X91" s="89"/>
    </row>
    <row r="92" spans="2:24">
      <c r="B92" s="88"/>
      <c r="C92" s="89"/>
      <c r="D92" s="89"/>
      <c r="E92" s="95"/>
      <c r="F92" s="316"/>
      <c r="G92" s="323"/>
      <c r="H92" s="89"/>
      <c r="I92" s="89"/>
      <c r="J92" s="89"/>
      <c r="K92" s="89"/>
      <c r="L92" s="89"/>
      <c r="M92" s="89"/>
      <c r="N92" s="89"/>
      <c r="O92" s="89"/>
      <c r="P92" s="89"/>
      <c r="Q92" s="89"/>
      <c r="R92" s="89"/>
      <c r="S92" s="89"/>
      <c r="T92" s="89"/>
      <c r="U92" s="89"/>
      <c r="V92" s="89"/>
      <c r="W92" s="89"/>
      <c r="X92" s="89"/>
    </row>
    <row r="93" spans="2:24">
      <c r="B93" s="88"/>
      <c r="C93" s="89"/>
      <c r="D93" s="89"/>
      <c r="E93" s="95"/>
      <c r="F93" s="316"/>
      <c r="G93" s="323"/>
      <c r="H93" s="89"/>
      <c r="I93" s="89"/>
      <c r="J93" s="89"/>
      <c r="K93" s="89"/>
      <c r="L93" s="89"/>
      <c r="M93" s="89"/>
      <c r="N93" s="89"/>
      <c r="O93" s="89"/>
      <c r="P93" s="89"/>
      <c r="Q93" s="89"/>
      <c r="R93" s="89"/>
      <c r="S93" s="89"/>
      <c r="T93" s="89"/>
      <c r="U93" s="89"/>
      <c r="V93" s="89"/>
      <c r="W93" s="89"/>
      <c r="X93" s="89"/>
    </row>
    <row r="94" spans="2:24">
      <c r="B94" s="88"/>
      <c r="C94" s="89"/>
      <c r="D94" s="89"/>
      <c r="E94" s="95"/>
      <c r="F94" s="316"/>
      <c r="G94" s="323"/>
      <c r="H94" s="89"/>
      <c r="I94" s="89"/>
      <c r="J94" s="89"/>
      <c r="K94" s="89"/>
      <c r="L94" s="89"/>
      <c r="M94" s="89"/>
      <c r="N94" s="89"/>
      <c r="O94" s="89"/>
      <c r="P94" s="89"/>
      <c r="Q94" s="89"/>
      <c r="R94" s="89"/>
      <c r="S94" s="89"/>
      <c r="T94" s="89"/>
      <c r="U94" s="89"/>
      <c r="V94" s="89"/>
      <c r="W94" s="89"/>
      <c r="X94" s="89"/>
    </row>
    <row r="95" spans="2:24">
      <c r="B95" s="88"/>
      <c r="C95" s="89"/>
      <c r="D95" s="89"/>
      <c r="E95" s="95"/>
      <c r="F95" s="316"/>
      <c r="G95" s="323"/>
      <c r="H95" s="89"/>
      <c r="I95" s="89"/>
      <c r="J95" s="89"/>
      <c r="K95" s="89"/>
      <c r="L95" s="89"/>
      <c r="M95" s="89"/>
      <c r="N95" s="89"/>
      <c r="O95" s="89"/>
      <c r="P95" s="89"/>
      <c r="Q95" s="89"/>
      <c r="R95" s="89"/>
      <c r="S95" s="89"/>
      <c r="T95" s="89"/>
      <c r="U95" s="89"/>
      <c r="V95" s="89"/>
      <c r="W95" s="89"/>
      <c r="X95" s="89"/>
    </row>
    <row r="96" spans="2:24">
      <c r="B96" s="88"/>
      <c r="C96" s="89"/>
      <c r="D96" s="89"/>
      <c r="E96" s="95"/>
      <c r="F96" s="316"/>
      <c r="G96" s="323"/>
      <c r="H96" s="89"/>
      <c r="I96" s="89"/>
      <c r="J96" s="89"/>
      <c r="K96" s="89"/>
      <c r="L96" s="89"/>
      <c r="M96" s="89"/>
      <c r="N96" s="89"/>
      <c r="O96" s="89"/>
      <c r="P96" s="89"/>
      <c r="Q96" s="89"/>
      <c r="R96" s="89"/>
      <c r="S96" s="89"/>
      <c r="T96" s="89"/>
      <c r="U96" s="89"/>
      <c r="V96" s="89"/>
      <c r="W96" s="89"/>
      <c r="X96" s="89"/>
    </row>
    <row r="97" spans="2:24">
      <c r="B97" s="88"/>
      <c r="C97" s="89"/>
      <c r="D97" s="89"/>
      <c r="E97" s="95"/>
      <c r="F97" s="316"/>
      <c r="G97" s="323"/>
      <c r="H97" s="89"/>
      <c r="I97" s="89"/>
      <c r="J97" s="89"/>
      <c r="K97" s="89"/>
      <c r="L97" s="89"/>
      <c r="M97" s="89"/>
      <c r="N97" s="89"/>
      <c r="O97" s="89"/>
      <c r="P97" s="89"/>
      <c r="Q97" s="89"/>
      <c r="R97" s="89"/>
      <c r="S97" s="89"/>
      <c r="T97" s="89"/>
      <c r="U97" s="89"/>
      <c r="V97" s="89"/>
      <c r="W97" s="89"/>
      <c r="X97" s="89"/>
    </row>
    <row r="98" spans="2:24">
      <c r="B98" s="88"/>
      <c r="C98" s="89"/>
      <c r="D98" s="89"/>
      <c r="E98" s="95"/>
      <c r="F98" s="316"/>
      <c r="G98" s="323"/>
      <c r="H98" s="89"/>
      <c r="I98" s="89"/>
      <c r="J98" s="89"/>
      <c r="K98" s="89"/>
      <c r="L98" s="89"/>
      <c r="M98" s="89"/>
      <c r="N98" s="89"/>
      <c r="O98" s="89"/>
      <c r="P98" s="89"/>
      <c r="Q98" s="89"/>
      <c r="R98" s="89"/>
      <c r="S98" s="89"/>
      <c r="T98" s="89"/>
      <c r="U98" s="89"/>
      <c r="V98" s="89"/>
      <c r="W98" s="89"/>
      <c r="X98" s="89"/>
    </row>
    <row r="99" spans="2:24">
      <c r="B99" s="88"/>
      <c r="C99" s="89"/>
      <c r="D99" s="89"/>
      <c r="E99" s="95"/>
      <c r="F99" s="316"/>
      <c r="G99" s="323"/>
      <c r="H99" s="89"/>
      <c r="I99" s="89"/>
      <c r="J99" s="89"/>
      <c r="K99" s="89"/>
      <c r="L99" s="89"/>
      <c r="M99" s="89"/>
      <c r="N99" s="89"/>
      <c r="O99" s="89"/>
      <c r="P99" s="89"/>
      <c r="Q99" s="89"/>
      <c r="R99" s="89"/>
      <c r="S99" s="89"/>
      <c r="T99" s="89"/>
      <c r="U99" s="89"/>
      <c r="V99" s="89"/>
      <c r="W99" s="89"/>
      <c r="X99" s="89"/>
    </row>
    <row r="100" spans="2:24">
      <c r="B100" s="88"/>
      <c r="C100" s="89"/>
      <c r="D100" s="89"/>
      <c r="E100" s="95"/>
      <c r="F100" s="316"/>
      <c r="G100" s="323"/>
      <c r="H100" s="89"/>
      <c r="I100" s="89"/>
      <c r="J100" s="89"/>
      <c r="K100" s="89"/>
      <c r="L100" s="89"/>
      <c r="M100" s="89"/>
      <c r="N100" s="89"/>
      <c r="O100" s="89"/>
      <c r="P100" s="89"/>
      <c r="Q100" s="89"/>
      <c r="R100" s="89"/>
      <c r="S100" s="89"/>
      <c r="T100" s="89"/>
      <c r="U100" s="89"/>
      <c r="V100" s="89"/>
      <c r="W100" s="89"/>
      <c r="X100" s="89"/>
    </row>
    <row r="101" spans="2:24">
      <c r="B101" s="88"/>
      <c r="C101" s="89"/>
      <c r="D101" s="89"/>
      <c r="E101" s="95"/>
      <c r="F101" s="316"/>
      <c r="G101" s="323"/>
      <c r="H101" s="89"/>
      <c r="I101" s="89"/>
      <c r="J101" s="89"/>
      <c r="K101" s="89"/>
      <c r="L101" s="89"/>
      <c r="M101" s="89"/>
      <c r="N101" s="89"/>
      <c r="O101" s="89"/>
      <c r="P101" s="89"/>
      <c r="Q101" s="89"/>
      <c r="R101" s="89"/>
      <c r="S101" s="89"/>
      <c r="T101" s="89"/>
      <c r="U101" s="89"/>
      <c r="V101" s="89"/>
      <c r="W101" s="89"/>
      <c r="X101" s="89"/>
    </row>
    <row r="102" spans="2:24">
      <c r="B102" s="88"/>
      <c r="C102" s="89"/>
      <c r="D102" s="89"/>
      <c r="E102" s="95"/>
      <c r="F102" s="316"/>
      <c r="G102" s="323"/>
      <c r="H102" s="89"/>
      <c r="I102" s="89"/>
      <c r="J102" s="89"/>
      <c r="K102" s="89"/>
      <c r="L102" s="89"/>
      <c r="M102" s="89"/>
      <c r="N102" s="89"/>
      <c r="O102" s="89"/>
      <c r="P102" s="89"/>
      <c r="Q102" s="89"/>
      <c r="R102" s="89"/>
      <c r="S102" s="89"/>
      <c r="T102" s="89"/>
      <c r="U102" s="89"/>
      <c r="V102" s="89"/>
      <c r="W102" s="89"/>
      <c r="X102" s="89"/>
    </row>
    <row r="103" spans="2:24">
      <c r="B103" s="88"/>
      <c r="C103" s="89"/>
      <c r="D103" s="89"/>
      <c r="E103" s="95"/>
      <c r="F103" s="316"/>
      <c r="G103" s="323"/>
      <c r="H103" s="89"/>
      <c r="I103" s="89"/>
      <c r="J103" s="89"/>
      <c r="K103" s="89"/>
      <c r="L103" s="89"/>
      <c r="M103" s="89"/>
      <c r="N103" s="89"/>
      <c r="O103" s="89"/>
      <c r="P103" s="89"/>
      <c r="Q103" s="89"/>
      <c r="R103" s="89"/>
      <c r="S103" s="89"/>
      <c r="T103" s="89"/>
      <c r="U103" s="89"/>
      <c r="V103" s="89"/>
      <c r="W103" s="89"/>
      <c r="X103" s="89"/>
    </row>
    <row r="104" spans="2:24">
      <c r="B104" s="88"/>
      <c r="C104" s="89"/>
      <c r="D104" s="89"/>
      <c r="E104" s="95"/>
      <c r="F104" s="316"/>
      <c r="G104" s="323"/>
      <c r="H104" s="89"/>
      <c r="I104" s="89"/>
      <c r="J104" s="89"/>
      <c r="K104" s="89"/>
      <c r="L104" s="89"/>
      <c r="M104" s="89"/>
      <c r="N104" s="89"/>
      <c r="O104" s="89"/>
      <c r="P104" s="89"/>
      <c r="Q104" s="89"/>
      <c r="R104" s="89"/>
      <c r="S104" s="89"/>
      <c r="T104" s="89"/>
      <c r="U104" s="89"/>
      <c r="V104" s="89"/>
      <c r="W104" s="89"/>
      <c r="X104" s="89"/>
    </row>
    <row r="105" spans="2:24">
      <c r="B105" s="88"/>
      <c r="C105" s="89"/>
      <c r="D105" s="89"/>
      <c r="E105" s="95"/>
      <c r="F105" s="316"/>
      <c r="G105" s="323"/>
      <c r="H105" s="89"/>
      <c r="I105" s="89"/>
      <c r="J105" s="89"/>
      <c r="K105" s="89"/>
      <c r="L105" s="89"/>
      <c r="M105" s="89"/>
      <c r="N105" s="89"/>
      <c r="O105" s="89"/>
      <c r="P105" s="89"/>
      <c r="Q105" s="89"/>
      <c r="R105" s="89"/>
      <c r="S105" s="89"/>
      <c r="T105" s="89"/>
      <c r="U105" s="89"/>
      <c r="V105" s="89"/>
      <c r="W105" s="89"/>
      <c r="X105" s="89"/>
    </row>
    <row r="106" spans="2:24">
      <c r="B106" s="88"/>
      <c r="C106" s="89"/>
      <c r="D106" s="89"/>
      <c r="E106" s="95"/>
      <c r="F106" s="316"/>
      <c r="G106" s="323"/>
      <c r="H106" s="89"/>
      <c r="I106" s="89"/>
      <c r="J106" s="89"/>
      <c r="K106" s="89"/>
      <c r="L106" s="89"/>
      <c r="M106" s="89"/>
      <c r="N106" s="89"/>
      <c r="O106" s="89"/>
      <c r="P106" s="89"/>
      <c r="Q106" s="89"/>
      <c r="R106" s="89"/>
      <c r="S106" s="89"/>
      <c r="T106" s="89"/>
      <c r="U106" s="89"/>
      <c r="V106" s="89"/>
      <c r="W106" s="89"/>
      <c r="X106" s="89"/>
    </row>
    <row r="107" spans="2:24">
      <c r="B107" s="88"/>
      <c r="C107" s="89"/>
      <c r="D107" s="89"/>
      <c r="E107" s="95"/>
      <c r="F107" s="316"/>
      <c r="G107" s="323"/>
      <c r="H107" s="89"/>
      <c r="I107" s="89"/>
      <c r="J107" s="89"/>
      <c r="K107" s="89"/>
      <c r="L107" s="89"/>
      <c r="M107" s="89"/>
      <c r="N107" s="89"/>
      <c r="O107" s="89"/>
      <c r="P107" s="89"/>
      <c r="Q107" s="89"/>
      <c r="R107" s="89"/>
      <c r="S107" s="89"/>
      <c r="T107" s="89"/>
      <c r="U107" s="89"/>
      <c r="V107" s="89"/>
      <c r="W107" s="89"/>
      <c r="X107" s="89"/>
    </row>
    <row r="108" spans="2:24">
      <c r="B108" s="88"/>
      <c r="C108" s="89"/>
      <c r="D108" s="89"/>
      <c r="E108" s="95"/>
      <c r="F108" s="316"/>
      <c r="G108" s="323"/>
      <c r="H108" s="89"/>
      <c r="I108" s="89"/>
      <c r="J108" s="89"/>
      <c r="K108" s="89"/>
      <c r="L108" s="89"/>
      <c r="M108" s="89"/>
      <c r="N108" s="89"/>
      <c r="O108" s="89"/>
      <c r="P108" s="89"/>
      <c r="Q108" s="89"/>
      <c r="R108" s="89"/>
      <c r="S108" s="89"/>
      <c r="T108" s="89"/>
      <c r="U108" s="89"/>
      <c r="V108" s="89"/>
      <c r="W108" s="89"/>
      <c r="X108" s="89"/>
    </row>
    <row r="109" spans="2:24">
      <c r="B109" s="88"/>
      <c r="C109" s="89"/>
      <c r="D109" s="89"/>
      <c r="E109" s="95"/>
      <c r="F109" s="316"/>
      <c r="G109" s="323"/>
      <c r="H109" s="89"/>
      <c r="I109" s="89"/>
      <c r="J109" s="89"/>
      <c r="K109" s="89"/>
      <c r="L109" s="89"/>
      <c r="M109" s="89"/>
      <c r="N109" s="89"/>
      <c r="O109" s="89"/>
      <c r="P109" s="89"/>
      <c r="Q109" s="89"/>
      <c r="R109" s="89"/>
      <c r="S109" s="89"/>
      <c r="T109" s="89"/>
      <c r="U109" s="89"/>
      <c r="V109" s="89"/>
      <c r="W109" s="89"/>
      <c r="X109" s="89"/>
    </row>
    <row r="110" spans="2:24">
      <c r="B110" s="88"/>
      <c r="C110" s="89"/>
      <c r="D110" s="89"/>
      <c r="E110" s="95"/>
      <c r="F110" s="316"/>
      <c r="G110" s="323"/>
      <c r="H110" s="89"/>
      <c r="I110" s="89"/>
      <c r="J110" s="89"/>
      <c r="K110" s="89"/>
      <c r="L110" s="89"/>
      <c r="M110" s="89"/>
      <c r="N110" s="89"/>
      <c r="O110" s="89"/>
      <c r="P110" s="89"/>
      <c r="Q110" s="89"/>
      <c r="R110" s="89"/>
      <c r="S110" s="89"/>
      <c r="T110" s="89"/>
      <c r="U110" s="89"/>
      <c r="V110" s="89"/>
      <c r="W110" s="89"/>
      <c r="X110" s="89"/>
    </row>
    <row r="111" spans="2:24">
      <c r="B111" s="88"/>
      <c r="C111" s="89"/>
      <c r="D111" s="89"/>
      <c r="E111" s="95"/>
      <c r="F111" s="316"/>
      <c r="G111" s="323"/>
      <c r="H111" s="89"/>
      <c r="I111" s="89"/>
      <c r="J111" s="89"/>
      <c r="K111" s="89"/>
      <c r="L111" s="89"/>
      <c r="M111" s="89"/>
      <c r="N111" s="89"/>
      <c r="O111" s="89"/>
      <c r="P111" s="89"/>
      <c r="Q111" s="89"/>
      <c r="R111" s="89"/>
      <c r="S111" s="89"/>
      <c r="T111" s="89"/>
      <c r="U111" s="89"/>
      <c r="V111" s="89"/>
      <c r="W111" s="89"/>
      <c r="X111" s="89"/>
    </row>
    <row r="112" spans="2:24">
      <c r="B112" s="88"/>
      <c r="C112" s="89"/>
      <c r="D112" s="89"/>
      <c r="E112" s="95"/>
      <c r="F112" s="316"/>
      <c r="G112" s="323"/>
      <c r="H112" s="89"/>
      <c r="I112" s="89"/>
      <c r="J112" s="89"/>
      <c r="K112" s="89"/>
      <c r="L112" s="89"/>
      <c r="M112" s="89"/>
      <c r="N112" s="89"/>
      <c r="O112" s="89"/>
      <c r="P112" s="89"/>
      <c r="Q112" s="89"/>
      <c r="R112" s="89"/>
      <c r="S112" s="89"/>
      <c r="T112" s="89"/>
      <c r="U112" s="89"/>
      <c r="V112" s="89"/>
      <c r="W112" s="89"/>
      <c r="X112" s="89"/>
    </row>
    <row r="113" spans="2:24">
      <c r="B113" s="88"/>
      <c r="C113" s="89"/>
      <c r="D113" s="89"/>
      <c r="E113" s="95"/>
      <c r="F113" s="316"/>
      <c r="G113" s="323"/>
      <c r="H113" s="89"/>
      <c r="I113" s="89"/>
      <c r="J113" s="89"/>
      <c r="K113" s="89"/>
      <c r="L113" s="89"/>
      <c r="M113" s="89"/>
      <c r="N113" s="89"/>
      <c r="O113" s="89"/>
      <c r="P113" s="89"/>
      <c r="Q113" s="89"/>
      <c r="R113" s="89"/>
      <c r="S113" s="89"/>
      <c r="T113" s="89"/>
      <c r="U113" s="89"/>
      <c r="V113" s="89"/>
      <c r="W113" s="89"/>
      <c r="X113" s="89"/>
    </row>
    <row r="114" spans="2:24">
      <c r="B114" s="88"/>
      <c r="C114" s="89"/>
      <c r="D114" s="89"/>
      <c r="E114" s="95"/>
      <c r="F114" s="316"/>
      <c r="G114" s="323"/>
      <c r="H114" s="89"/>
      <c r="I114" s="89"/>
      <c r="J114" s="89"/>
      <c r="K114" s="89"/>
      <c r="L114" s="89"/>
      <c r="M114" s="89"/>
      <c r="N114" s="89"/>
      <c r="O114" s="89"/>
      <c r="P114" s="89"/>
      <c r="Q114" s="89"/>
      <c r="R114" s="89"/>
      <c r="S114" s="89"/>
      <c r="T114" s="89"/>
      <c r="U114" s="89"/>
      <c r="V114" s="89"/>
      <c r="W114" s="89"/>
      <c r="X114" s="89"/>
    </row>
    <row r="115" spans="2:24">
      <c r="B115" s="88"/>
      <c r="C115" s="89"/>
      <c r="D115" s="89"/>
      <c r="E115" s="95"/>
      <c r="F115" s="316"/>
      <c r="G115" s="323"/>
      <c r="H115" s="89"/>
      <c r="I115" s="89"/>
      <c r="J115" s="89"/>
      <c r="K115" s="89"/>
      <c r="L115" s="89"/>
      <c r="M115" s="89"/>
      <c r="N115" s="89"/>
      <c r="O115" s="89"/>
      <c r="P115" s="89"/>
      <c r="Q115" s="89"/>
      <c r="R115" s="89"/>
      <c r="S115" s="89"/>
      <c r="T115" s="89"/>
      <c r="U115" s="89"/>
      <c r="V115" s="89"/>
      <c r="W115" s="89"/>
      <c r="X115" s="89"/>
    </row>
    <row r="116" spans="2:24">
      <c r="B116" s="88"/>
      <c r="C116" s="89"/>
      <c r="D116" s="89"/>
      <c r="E116" s="95"/>
      <c r="F116" s="316"/>
      <c r="G116" s="323"/>
      <c r="H116" s="89"/>
      <c r="I116" s="89"/>
      <c r="J116" s="89"/>
      <c r="K116" s="89"/>
      <c r="L116" s="89"/>
      <c r="M116" s="89"/>
      <c r="N116" s="89"/>
      <c r="O116" s="89"/>
      <c r="P116" s="89"/>
      <c r="Q116" s="89"/>
      <c r="R116" s="89"/>
      <c r="S116" s="89"/>
      <c r="T116" s="89"/>
      <c r="U116" s="89"/>
      <c r="V116" s="89"/>
      <c r="W116" s="89"/>
      <c r="X116" s="89"/>
    </row>
    <row r="117" spans="2:24">
      <c r="B117" s="88"/>
      <c r="C117" s="89"/>
      <c r="D117" s="89"/>
      <c r="E117" s="95"/>
      <c r="F117" s="316"/>
      <c r="G117" s="323"/>
      <c r="H117" s="89"/>
      <c r="I117" s="89"/>
      <c r="J117" s="89"/>
      <c r="K117" s="89"/>
      <c r="L117" s="89"/>
      <c r="M117" s="89"/>
      <c r="N117" s="89"/>
      <c r="O117" s="89"/>
      <c r="P117" s="89"/>
      <c r="Q117" s="89"/>
      <c r="R117" s="89"/>
      <c r="S117" s="89"/>
      <c r="T117" s="89"/>
      <c r="U117" s="89"/>
      <c r="V117" s="89"/>
      <c r="W117" s="89"/>
      <c r="X117" s="89"/>
    </row>
    <row r="118" spans="2:24">
      <c r="B118" s="88"/>
      <c r="C118" s="89"/>
      <c r="D118" s="89"/>
      <c r="E118" s="95"/>
      <c r="F118" s="316"/>
      <c r="G118" s="323"/>
      <c r="H118" s="89"/>
      <c r="I118" s="89"/>
      <c r="J118" s="89"/>
      <c r="K118" s="89"/>
      <c r="L118" s="89"/>
      <c r="M118" s="89"/>
      <c r="N118" s="89"/>
      <c r="O118" s="89"/>
      <c r="P118" s="89"/>
      <c r="Q118" s="89"/>
      <c r="R118" s="89"/>
      <c r="S118" s="89"/>
      <c r="T118" s="89"/>
      <c r="U118" s="89"/>
      <c r="V118" s="89"/>
      <c r="W118" s="89"/>
      <c r="X118" s="89"/>
    </row>
    <row r="119" spans="2:24">
      <c r="B119" s="88"/>
      <c r="C119" s="89"/>
      <c r="D119" s="89"/>
      <c r="E119" s="95"/>
      <c r="F119" s="316"/>
      <c r="G119" s="323"/>
      <c r="H119" s="89"/>
      <c r="I119" s="89"/>
      <c r="J119" s="89"/>
      <c r="K119" s="89"/>
      <c r="L119" s="89"/>
      <c r="M119" s="89"/>
      <c r="N119" s="89"/>
      <c r="O119" s="89"/>
      <c r="P119" s="89"/>
      <c r="Q119" s="89"/>
      <c r="R119" s="89"/>
      <c r="S119" s="89"/>
      <c r="T119" s="89"/>
      <c r="U119" s="89"/>
      <c r="V119" s="89"/>
      <c r="W119" s="89"/>
      <c r="X119" s="89"/>
    </row>
    <row r="120" spans="2:24">
      <c r="B120" s="88"/>
      <c r="C120" s="89"/>
      <c r="D120" s="89"/>
      <c r="E120" s="95"/>
      <c r="F120" s="316"/>
      <c r="G120" s="323"/>
      <c r="H120" s="89"/>
      <c r="I120" s="89"/>
      <c r="J120" s="89"/>
      <c r="K120" s="89"/>
      <c r="L120" s="89"/>
      <c r="M120" s="89"/>
      <c r="N120" s="89"/>
      <c r="O120" s="89"/>
      <c r="P120" s="89"/>
      <c r="Q120" s="89"/>
      <c r="R120" s="89"/>
      <c r="S120" s="89"/>
      <c r="T120" s="89"/>
      <c r="U120" s="89"/>
      <c r="V120" s="89"/>
      <c r="W120" s="89"/>
      <c r="X120" s="89"/>
    </row>
    <row r="121" spans="2:24">
      <c r="B121" s="88"/>
      <c r="C121" s="89"/>
      <c r="D121" s="89"/>
      <c r="E121" s="95"/>
      <c r="F121" s="316"/>
      <c r="G121" s="323"/>
      <c r="H121" s="89"/>
      <c r="I121" s="89"/>
      <c r="J121" s="89"/>
      <c r="K121" s="89"/>
      <c r="L121" s="89"/>
      <c r="M121" s="89"/>
      <c r="N121" s="89"/>
      <c r="O121" s="89"/>
      <c r="P121" s="89"/>
      <c r="Q121" s="89"/>
      <c r="R121" s="89"/>
      <c r="S121" s="89"/>
      <c r="T121" s="89"/>
      <c r="U121" s="89"/>
      <c r="V121" s="89"/>
      <c r="W121" s="89"/>
      <c r="X121" s="89"/>
    </row>
    <row r="122" spans="2:24">
      <c r="B122" s="88"/>
      <c r="C122" s="89"/>
      <c r="D122" s="89"/>
      <c r="E122" s="95"/>
      <c r="F122" s="316"/>
      <c r="G122" s="323"/>
      <c r="H122" s="89"/>
      <c r="I122" s="89"/>
      <c r="J122" s="89"/>
      <c r="K122" s="89"/>
      <c r="L122" s="89"/>
      <c r="M122" s="89"/>
      <c r="N122" s="89"/>
      <c r="O122" s="89"/>
      <c r="P122" s="89"/>
      <c r="Q122" s="89"/>
      <c r="R122" s="89"/>
      <c r="S122" s="89"/>
      <c r="T122" s="89"/>
      <c r="U122" s="89"/>
      <c r="V122" s="89"/>
      <c r="W122" s="89"/>
      <c r="X122" s="89"/>
    </row>
    <row r="123" spans="2:24">
      <c r="B123" s="88"/>
      <c r="C123" s="89"/>
      <c r="D123" s="89"/>
      <c r="E123" s="95"/>
      <c r="F123" s="316"/>
      <c r="G123" s="323"/>
      <c r="H123" s="89"/>
      <c r="I123" s="89"/>
      <c r="J123" s="89"/>
      <c r="K123" s="89"/>
      <c r="L123" s="89"/>
      <c r="M123" s="89"/>
      <c r="N123" s="89"/>
      <c r="O123" s="89"/>
      <c r="P123" s="89"/>
      <c r="Q123" s="89"/>
      <c r="R123" s="89"/>
      <c r="S123" s="89"/>
      <c r="T123" s="89"/>
      <c r="U123" s="89"/>
      <c r="V123" s="89"/>
      <c r="W123" s="89"/>
      <c r="X123" s="89"/>
    </row>
    <row r="124" spans="2:24">
      <c r="B124" s="88"/>
      <c r="C124" s="89"/>
      <c r="D124" s="89"/>
      <c r="E124" s="95"/>
      <c r="F124" s="316"/>
      <c r="G124" s="323"/>
      <c r="H124" s="89"/>
      <c r="I124" s="89"/>
      <c r="J124" s="89"/>
      <c r="K124" s="89"/>
      <c r="L124" s="89"/>
      <c r="M124" s="89"/>
      <c r="N124" s="89"/>
      <c r="O124" s="89"/>
      <c r="P124" s="89"/>
      <c r="Q124" s="89"/>
      <c r="R124" s="89"/>
      <c r="S124" s="89"/>
      <c r="T124" s="89"/>
      <c r="U124" s="89"/>
      <c r="V124" s="89"/>
      <c r="W124" s="89"/>
      <c r="X124" s="89"/>
    </row>
    <row r="125" spans="2:24">
      <c r="B125" s="88"/>
      <c r="C125" s="89"/>
      <c r="D125" s="89"/>
      <c r="E125" s="95"/>
      <c r="F125" s="316"/>
      <c r="G125" s="323"/>
      <c r="H125" s="89"/>
      <c r="I125" s="89"/>
      <c r="J125" s="89"/>
      <c r="K125" s="89"/>
      <c r="L125" s="89"/>
      <c r="M125" s="89"/>
      <c r="N125" s="89"/>
      <c r="O125" s="89"/>
      <c r="P125" s="89"/>
      <c r="Q125" s="89"/>
      <c r="R125" s="89"/>
      <c r="S125" s="89"/>
      <c r="T125" s="89"/>
      <c r="U125" s="89"/>
      <c r="V125" s="89"/>
      <c r="W125" s="89"/>
      <c r="X125" s="89"/>
    </row>
    <row r="126" spans="2:24">
      <c r="B126" s="88"/>
      <c r="C126" s="89"/>
      <c r="D126" s="89"/>
      <c r="E126" s="95"/>
      <c r="F126" s="316"/>
      <c r="G126" s="323"/>
      <c r="H126" s="89"/>
      <c r="I126" s="89"/>
      <c r="J126" s="89"/>
      <c r="K126" s="89"/>
      <c r="L126" s="89"/>
      <c r="M126" s="89"/>
      <c r="N126" s="89"/>
      <c r="O126" s="89"/>
      <c r="P126" s="89"/>
      <c r="Q126" s="89"/>
      <c r="R126" s="89"/>
      <c r="S126" s="89"/>
      <c r="T126" s="89"/>
      <c r="U126" s="89"/>
      <c r="V126" s="89"/>
      <c r="W126" s="89"/>
      <c r="X126" s="89"/>
    </row>
    <row r="127" spans="2:24">
      <c r="B127" s="88"/>
      <c r="C127" s="89"/>
      <c r="D127" s="89"/>
      <c r="E127" s="95"/>
      <c r="F127" s="316"/>
      <c r="G127" s="323"/>
      <c r="H127" s="89"/>
      <c r="I127" s="89"/>
      <c r="J127" s="89"/>
      <c r="K127" s="89"/>
      <c r="L127" s="89"/>
      <c r="M127" s="89"/>
      <c r="N127" s="89"/>
      <c r="O127" s="89"/>
      <c r="P127" s="89"/>
      <c r="Q127" s="89"/>
      <c r="R127" s="89"/>
      <c r="S127" s="89"/>
      <c r="T127" s="89"/>
      <c r="U127" s="89"/>
      <c r="V127" s="89"/>
      <c r="W127" s="89"/>
      <c r="X127" s="89"/>
    </row>
    <row r="128" spans="2:24">
      <c r="B128" s="88"/>
      <c r="C128" s="89"/>
      <c r="D128" s="89"/>
      <c r="E128" s="95"/>
      <c r="F128" s="316"/>
      <c r="G128" s="323"/>
      <c r="H128" s="89"/>
      <c r="I128" s="89"/>
      <c r="J128" s="89"/>
      <c r="K128" s="89"/>
      <c r="L128" s="89"/>
      <c r="M128" s="89"/>
      <c r="N128" s="89"/>
      <c r="O128" s="89"/>
      <c r="P128" s="89"/>
      <c r="Q128" s="89"/>
      <c r="R128" s="89"/>
      <c r="S128" s="89"/>
      <c r="T128" s="89"/>
      <c r="U128" s="89"/>
      <c r="V128" s="89"/>
      <c r="W128" s="89"/>
      <c r="X128" s="89"/>
    </row>
    <row r="129" spans="2:24">
      <c r="B129" s="88"/>
      <c r="C129" s="89"/>
      <c r="D129" s="89"/>
      <c r="E129" s="95"/>
      <c r="F129" s="316"/>
      <c r="G129" s="323"/>
      <c r="H129" s="89"/>
      <c r="I129" s="89"/>
      <c r="J129" s="89"/>
      <c r="K129" s="89"/>
      <c r="L129" s="89"/>
      <c r="M129" s="89"/>
      <c r="N129" s="89"/>
      <c r="O129" s="89"/>
      <c r="P129" s="89"/>
      <c r="Q129" s="89"/>
      <c r="R129" s="89"/>
      <c r="S129" s="89"/>
      <c r="T129" s="89"/>
      <c r="U129" s="89"/>
      <c r="V129" s="89"/>
      <c r="W129" s="89"/>
      <c r="X129" s="89"/>
    </row>
    <row r="130" spans="2:24">
      <c r="B130" s="88"/>
      <c r="C130" s="89"/>
      <c r="D130" s="89"/>
      <c r="E130" s="95"/>
      <c r="F130" s="316"/>
      <c r="G130" s="323"/>
      <c r="H130" s="89"/>
      <c r="I130" s="89"/>
      <c r="J130" s="89"/>
      <c r="K130" s="89"/>
      <c r="L130" s="89"/>
      <c r="M130" s="89"/>
      <c r="N130" s="89"/>
      <c r="O130" s="89"/>
      <c r="P130" s="89"/>
      <c r="Q130" s="89"/>
      <c r="R130" s="89"/>
      <c r="S130" s="89"/>
      <c r="T130" s="89"/>
      <c r="U130" s="89"/>
      <c r="V130" s="89"/>
      <c r="W130" s="89"/>
      <c r="X130" s="89"/>
    </row>
    <row r="131" spans="2:24">
      <c r="B131" s="88"/>
      <c r="C131" s="89"/>
      <c r="D131" s="89"/>
      <c r="E131" s="95"/>
      <c r="F131" s="316"/>
      <c r="G131" s="323"/>
      <c r="H131" s="89"/>
      <c r="I131" s="89"/>
      <c r="J131" s="89"/>
      <c r="K131" s="89"/>
      <c r="L131" s="89"/>
      <c r="M131" s="89"/>
      <c r="N131" s="89"/>
      <c r="O131" s="89"/>
      <c r="P131" s="89"/>
      <c r="Q131" s="89"/>
      <c r="R131" s="89"/>
      <c r="S131" s="89"/>
      <c r="T131" s="89"/>
      <c r="U131" s="89"/>
      <c r="V131" s="89"/>
      <c r="W131" s="89"/>
      <c r="X131" s="89"/>
    </row>
    <row r="132" spans="2:24">
      <c r="B132" s="88"/>
      <c r="C132" s="89"/>
      <c r="D132" s="89"/>
      <c r="E132" s="95"/>
      <c r="F132" s="316"/>
      <c r="G132" s="323"/>
      <c r="H132" s="89"/>
      <c r="I132" s="89"/>
      <c r="J132" s="89"/>
      <c r="K132" s="89"/>
      <c r="L132" s="89"/>
      <c r="M132" s="89"/>
      <c r="N132" s="89"/>
      <c r="O132" s="89"/>
      <c r="P132" s="89"/>
      <c r="Q132" s="89"/>
      <c r="R132" s="89"/>
      <c r="S132" s="89"/>
      <c r="T132" s="89"/>
      <c r="U132" s="89"/>
      <c r="V132" s="89"/>
      <c r="W132" s="89"/>
      <c r="X132" s="89"/>
    </row>
    <row r="133" spans="2:24">
      <c r="B133" s="88"/>
      <c r="C133" s="89"/>
      <c r="D133" s="89"/>
      <c r="E133" s="95"/>
      <c r="F133" s="316"/>
      <c r="G133" s="323"/>
      <c r="H133" s="89"/>
      <c r="I133" s="89"/>
      <c r="J133" s="89"/>
      <c r="K133" s="89"/>
      <c r="L133" s="89"/>
      <c r="M133" s="89"/>
      <c r="N133" s="89"/>
      <c r="O133" s="89"/>
      <c r="P133" s="89"/>
      <c r="Q133" s="89"/>
      <c r="R133" s="89"/>
      <c r="S133" s="89"/>
      <c r="T133" s="89"/>
      <c r="U133" s="89"/>
      <c r="V133" s="89"/>
      <c r="W133" s="89"/>
      <c r="X133" s="89"/>
    </row>
    <row r="134" spans="2:24">
      <c r="B134" s="88"/>
      <c r="C134" s="89"/>
      <c r="D134" s="89"/>
      <c r="E134" s="95"/>
      <c r="F134" s="316"/>
      <c r="G134" s="323"/>
      <c r="H134" s="89"/>
      <c r="I134" s="89"/>
      <c r="J134" s="89"/>
      <c r="K134" s="89"/>
      <c r="L134" s="89"/>
      <c r="M134" s="89"/>
      <c r="N134" s="89"/>
      <c r="O134" s="89"/>
      <c r="P134" s="89"/>
      <c r="Q134" s="89"/>
      <c r="R134" s="89"/>
      <c r="S134" s="89"/>
      <c r="T134" s="89"/>
      <c r="U134" s="89"/>
      <c r="V134" s="89"/>
      <c r="W134" s="89"/>
      <c r="X134" s="89"/>
    </row>
    <row r="135" spans="2:24">
      <c r="B135" s="88"/>
      <c r="C135" s="89"/>
      <c r="D135" s="89"/>
      <c r="E135" s="95"/>
      <c r="F135" s="316"/>
      <c r="G135" s="323"/>
      <c r="H135" s="89"/>
      <c r="I135" s="89"/>
      <c r="J135" s="89"/>
      <c r="K135" s="89"/>
      <c r="L135" s="89"/>
      <c r="M135" s="89"/>
      <c r="N135" s="89"/>
      <c r="O135" s="89"/>
      <c r="P135" s="89"/>
      <c r="Q135" s="89"/>
      <c r="R135" s="89"/>
      <c r="S135" s="89"/>
      <c r="T135" s="89"/>
      <c r="U135" s="89"/>
      <c r="V135" s="89"/>
      <c r="W135" s="89"/>
      <c r="X135" s="89"/>
    </row>
    <row r="136" spans="2:24">
      <c r="B136" s="88"/>
      <c r="C136" s="89"/>
      <c r="D136" s="89"/>
      <c r="E136" s="95"/>
      <c r="F136" s="316"/>
      <c r="G136" s="323"/>
      <c r="H136" s="89"/>
      <c r="I136" s="89"/>
      <c r="J136" s="89"/>
      <c r="K136" s="89"/>
      <c r="L136" s="89"/>
      <c r="M136" s="89"/>
      <c r="N136" s="89"/>
      <c r="O136" s="89"/>
      <c r="P136" s="89"/>
      <c r="Q136" s="89"/>
      <c r="R136" s="89"/>
      <c r="S136" s="89"/>
      <c r="T136" s="89"/>
      <c r="U136" s="89"/>
      <c r="V136" s="89"/>
      <c r="W136" s="89"/>
      <c r="X136" s="89"/>
    </row>
    <row r="137" spans="2:24">
      <c r="B137" s="88"/>
      <c r="C137" s="89"/>
      <c r="D137" s="89"/>
      <c r="E137" s="95"/>
      <c r="F137" s="316"/>
      <c r="G137" s="323"/>
      <c r="H137" s="89"/>
      <c r="I137" s="89"/>
      <c r="J137" s="89"/>
      <c r="K137" s="89"/>
      <c r="L137" s="89"/>
      <c r="M137" s="89"/>
      <c r="N137" s="89"/>
      <c r="O137" s="89"/>
      <c r="P137" s="89"/>
      <c r="Q137" s="89"/>
      <c r="R137" s="89"/>
      <c r="S137" s="89"/>
      <c r="T137" s="89"/>
      <c r="U137" s="89"/>
      <c r="V137" s="89"/>
      <c r="W137" s="89"/>
      <c r="X137" s="89"/>
    </row>
    <row r="138" spans="2:24">
      <c r="B138" s="88"/>
      <c r="C138" s="89"/>
      <c r="D138" s="89"/>
      <c r="E138" s="95"/>
      <c r="F138" s="316"/>
      <c r="G138" s="323"/>
      <c r="H138" s="89"/>
      <c r="I138" s="89"/>
      <c r="J138" s="89"/>
      <c r="K138" s="89"/>
      <c r="L138" s="89"/>
      <c r="M138" s="89"/>
      <c r="N138" s="89"/>
      <c r="O138" s="89"/>
      <c r="P138" s="89"/>
      <c r="Q138" s="89"/>
      <c r="R138" s="89"/>
      <c r="S138" s="89"/>
      <c r="T138" s="89"/>
      <c r="U138" s="89"/>
      <c r="V138" s="89"/>
      <c r="W138" s="89"/>
      <c r="X138" s="89"/>
    </row>
    <row r="139" spans="2:24">
      <c r="B139" s="88"/>
      <c r="C139" s="89"/>
      <c r="D139" s="89"/>
      <c r="E139" s="95"/>
      <c r="F139" s="316"/>
      <c r="G139" s="323"/>
      <c r="H139" s="89"/>
      <c r="I139" s="89"/>
      <c r="J139" s="89"/>
      <c r="K139" s="89"/>
      <c r="L139" s="89"/>
      <c r="M139" s="89"/>
      <c r="N139" s="89"/>
      <c r="O139" s="89"/>
      <c r="P139" s="89"/>
      <c r="Q139" s="89"/>
      <c r="R139" s="89"/>
      <c r="S139" s="89"/>
      <c r="T139" s="89"/>
      <c r="U139" s="89"/>
      <c r="V139" s="89"/>
      <c r="W139" s="89"/>
      <c r="X139" s="89"/>
    </row>
    <row r="140" spans="2:24">
      <c r="B140" s="88"/>
      <c r="C140" s="89"/>
      <c r="D140" s="89"/>
      <c r="E140" s="95"/>
      <c r="F140" s="316"/>
      <c r="G140" s="323"/>
      <c r="H140" s="89"/>
      <c r="I140" s="89"/>
      <c r="J140" s="89"/>
      <c r="K140" s="89"/>
      <c r="L140" s="89"/>
      <c r="M140" s="89"/>
      <c r="N140" s="89"/>
      <c r="O140" s="89"/>
      <c r="P140" s="89"/>
      <c r="Q140" s="89"/>
      <c r="R140" s="89"/>
      <c r="S140" s="89"/>
      <c r="T140" s="89"/>
      <c r="U140" s="89"/>
      <c r="V140" s="89"/>
      <c r="W140" s="89"/>
      <c r="X140" s="89"/>
    </row>
    <row r="141" spans="2:24">
      <c r="B141" s="88"/>
      <c r="C141" s="89"/>
      <c r="D141" s="89"/>
      <c r="E141" s="95"/>
      <c r="F141" s="316"/>
      <c r="G141" s="323"/>
      <c r="H141" s="89"/>
      <c r="I141" s="89"/>
      <c r="J141" s="89"/>
      <c r="K141" s="89"/>
      <c r="L141" s="89"/>
      <c r="M141" s="89"/>
      <c r="N141" s="89"/>
      <c r="O141" s="89"/>
      <c r="P141" s="89"/>
      <c r="Q141" s="89"/>
      <c r="R141" s="89"/>
      <c r="S141" s="89"/>
      <c r="T141" s="89"/>
      <c r="U141" s="89"/>
      <c r="V141" s="89"/>
      <c r="W141" s="89"/>
      <c r="X141" s="89"/>
    </row>
    <row r="142" spans="2:24">
      <c r="B142" s="88"/>
      <c r="C142" s="89"/>
      <c r="D142" s="89"/>
      <c r="E142" s="95"/>
      <c r="F142" s="316"/>
      <c r="G142" s="323"/>
      <c r="H142" s="89"/>
      <c r="I142" s="89"/>
      <c r="J142" s="89"/>
      <c r="K142" s="89"/>
      <c r="L142" s="89"/>
      <c r="M142" s="89"/>
      <c r="N142" s="89"/>
      <c r="O142" s="89"/>
      <c r="P142" s="89"/>
      <c r="Q142" s="89"/>
      <c r="R142" s="89"/>
      <c r="S142" s="89"/>
      <c r="T142" s="89"/>
      <c r="U142" s="89"/>
      <c r="V142" s="89"/>
      <c r="W142" s="89"/>
      <c r="X142" s="89"/>
    </row>
    <row r="143" spans="2:24">
      <c r="B143" s="88"/>
      <c r="C143" s="89"/>
      <c r="D143" s="89"/>
      <c r="E143" s="95"/>
      <c r="F143" s="316"/>
      <c r="G143" s="323"/>
      <c r="H143" s="89"/>
      <c r="I143" s="89"/>
      <c r="J143" s="89"/>
      <c r="K143" s="89"/>
      <c r="L143" s="89"/>
      <c r="M143" s="89"/>
      <c r="N143" s="89"/>
      <c r="O143" s="89"/>
      <c r="P143" s="89"/>
      <c r="Q143" s="89"/>
      <c r="R143" s="89"/>
      <c r="S143" s="89"/>
      <c r="T143" s="89"/>
      <c r="U143" s="89"/>
      <c r="V143" s="89"/>
      <c r="W143" s="89"/>
      <c r="X143" s="89"/>
    </row>
    <row r="144" spans="2:24">
      <c r="B144" s="88"/>
      <c r="C144" s="89"/>
      <c r="D144" s="89"/>
      <c r="E144" s="95"/>
      <c r="F144" s="316"/>
      <c r="G144" s="323"/>
      <c r="H144" s="89"/>
      <c r="I144" s="89"/>
      <c r="J144" s="89"/>
      <c r="K144" s="89"/>
      <c r="L144" s="89"/>
      <c r="M144" s="89"/>
      <c r="N144" s="89"/>
      <c r="O144" s="89"/>
      <c r="P144" s="89"/>
      <c r="Q144" s="89"/>
      <c r="R144" s="89"/>
      <c r="S144" s="89"/>
      <c r="T144" s="89"/>
      <c r="U144" s="89"/>
      <c r="V144" s="89"/>
      <c r="W144" s="89"/>
      <c r="X144" s="89"/>
    </row>
    <row r="145" spans="2:24">
      <c r="B145" s="88"/>
      <c r="C145" s="89"/>
      <c r="D145" s="89"/>
      <c r="E145" s="95"/>
      <c r="F145" s="316"/>
      <c r="G145" s="323"/>
      <c r="H145" s="89"/>
      <c r="I145" s="89"/>
      <c r="J145" s="89"/>
      <c r="K145" s="89"/>
      <c r="L145" s="89"/>
      <c r="M145" s="89"/>
      <c r="N145" s="89"/>
      <c r="O145" s="89"/>
      <c r="P145" s="89"/>
      <c r="Q145" s="89"/>
      <c r="R145" s="89"/>
      <c r="S145" s="89"/>
      <c r="T145" s="89"/>
      <c r="U145" s="89"/>
      <c r="V145" s="89"/>
      <c r="W145" s="89"/>
      <c r="X145" s="89"/>
    </row>
    <row r="146" spans="2:24">
      <c r="B146" s="88"/>
      <c r="C146" s="89"/>
      <c r="D146" s="89"/>
      <c r="E146" s="95"/>
      <c r="F146" s="316"/>
      <c r="G146" s="323"/>
      <c r="H146" s="89"/>
      <c r="I146" s="89"/>
      <c r="J146" s="89"/>
      <c r="K146" s="89"/>
      <c r="L146" s="89"/>
      <c r="M146" s="89"/>
      <c r="N146" s="89"/>
      <c r="O146" s="89"/>
      <c r="P146" s="89"/>
      <c r="Q146" s="89"/>
      <c r="R146" s="89"/>
      <c r="S146" s="89"/>
      <c r="T146" s="89"/>
      <c r="U146" s="89"/>
      <c r="V146" s="89"/>
      <c r="W146" s="89"/>
      <c r="X146" s="89"/>
    </row>
    <row r="147" spans="2:24">
      <c r="B147" s="88"/>
      <c r="C147" s="89"/>
      <c r="D147" s="89"/>
      <c r="E147" s="95"/>
      <c r="F147" s="316"/>
      <c r="G147" s="323"/>
      <c r="H147" s="89"/>
      <c r="I147" s="89"/>
      <c r="J147" s="89"/>
      <c r="K147" s="89"/>
      <c r="L147" s="89"/>
      <c r="M147" s="89"/>
      <c r="N147" s="89"/>
      <c r="O147" s="89"/>
      <c r="P147" s="89"/>
      <c r="Q147" s="89"/>
      <c r="R147" s="89"/>
      <c r="S147" s="89"/>
      <c r="T147" s="89"/>
      <c r="U147" s="89"/>
      <c r="V147" s="89"/>
      <c r="W147" s="89"/>
      <c r="X147" s="89"/>
    </row>
    <row r="148" spans="2:24">
      <c r="B148" s="88"/>
      <c r="C148" s="89"/>
      <c r="D148" s="89"/>
      <c r="E148" s="95"/>
      <c r="F148" s="316"/>
      <c r="G148" s="323"/>
      <c r="H148" s="89"/>
      <c r="I148" s="89"/>
      <c r="J148" s="89"/>
      <c r="K148" s="89"/>
      <c r="L148" s="89"/>
      <c r="M148" s="89"/>
      <c r="N148" s="89"/>
      <c r="O148" s="89"/>
      <c r="P148" s="89"/>
      <c r="Q148" s="89"/>
      <c r="R148" s="89"/>
      <c r="S148" s="89"/>
      <c r="T148" s="89"/>
      <c r="U148" s="89"/>
      <c r="V148" s="89"/>
      <c r="W148" s="89"/>
      <c r="X148" s="89"/>
    </row>
    <row r="149" spans="2:24">
      <c r="B149" s="88"/>
      <c r="C149" s="89"/>
      <c r="D149" s="89"/>
      <c r="E149" s="95"/>
      <c r="F149" s="316"/>
      <c r="G149" s="323"/>
      <c r="H149" s="89"/>
      <c r="I149" s="89"/>
      <c r="J149" s="89"/>
      <c r="K149" s="89"/>
      <c r="L149" s="89"/>
      <c r="M149" s="89"/>
      <c r="N149" s="89"/>
      <c r="O149" s="89"/>
      <c r="P149" s="89"/>
      <c r="Q149" s="89"/>
      <c r="R149" s="89"/>
      <c r="S149" s="89"/>
      <c r="T149" s="89"/>
      <c r="U149" s="89"/>
      <c r="V149" s="89"/>
      <c r="W149" s="89"/>
      <c r="X149" s="89"/>
    </row>
    <row r="150" spans="2:24">
      <c r="B150" s="88"/>
      <c r="C150" s="89"/>
      <c r="D150" s="89"/>
      <c r="E150" s="95"/>
      <c r="F150" s="316"/>
      <c r="G150" s="323"/>
      <c r="H150" s="89"/>
      <c r="I150" s="89"/>
      <c r="J150" s="89"/>
      <c r="K150" s="89"/>
      <c r="L150" s="89"/>
      <c r="M150" s="89"/>
      <c r="N150" s="89"/>
      <c r="O150" s="89"/>
      <c r="P150" s="89"/>
      <c r="Q150" s="89"/>
      <c r="R150" s="89"/>
      <c r="S150" s="89"/>
      <c r="T150" s="89"/>
      <c r="U150" s="89"/>
      <c r="V150" s="89"/>
      <c r="W150" s="89"/>
      <c r="X150" s="89"/>
    </row>
    <row r="151" spans="2:24">
      <c r="B151" s="88"/>
      <c r="C151" s="89"/>
      <c r="D151" s="89"/>
      <c r="E151" s="95"/>
      <c r="F151" s="316"/>
      <c r="G151" s="323"/>
      <c r="H151" s="89"/>
      <c r="I151" s="89"/>
      <c r="J151" s="89"/>
      <c r="K151" s="89"/>
      <c r="L151" s="89"/>
      <c r="M151" s="89"/>
      <c r="N151" s="89"/>
      <c r="O151" s="89"/>
      <c r="P151" s="89"/>
      <c r="Q151" s="89"/>
      <c r="R151" s="89"/>
      <c r="S151" s="89"/>
      <c r="T151" s="89"/>
      <c r="U151" s="89"/>
      <c r="V151" s="89"/>
      <c r="W151" s="89"/>
      <c r="X151" s="89"/>
    </row>
    <row r="152" spans="2:24">
      <c r="B152" s="88"/>
      <c r="C152" s="89"/>
      <c r="D152" s="89"/>
      <c r="E152" s="95"/>
      <c r="F152" s="316"/>
      <c r="G152" s="323"/>
      <c r="H152" s="89"/>
      <c r="I152" s="89"/>
      <c r="J152" s="89"/>
      <c r="K152" s="89"/>
      <c r="L152" s="89"/>
      <c r="M152" s="89"/>
      <c r="N152" s="89"/>
      <c r="O152" s="89"/>
      <c r="P152" s="89"/>
      <c r="Q152" s="89"/>
      <c r="R152" s="89"/>
      <c r="S152" s="89"/>
      <c r="T152" s="89"/>
      <c r="U152" s="89"/>
      <c r="V152" s="89"/>
      <c r="W152" s="89"/>
      <c r="X152" s="89"/>
    </row>
    <row r="153" spans="2:24">
      <c r="B153" s="88"/>
      <c r="C153" s="89"/>
      <c r="D153" s="89"/>
      <c r="E153" s="95"/>
      <c r="F153" s="316"/>
      <c r="G153" s="323"/>
      <c r="H153" s="89"/>
      <c r="I153" s="89"/>
      <c r="J153" s="89"/>
      <c r="K153" s="89"/>
      <c r="L153" s="89"/>
      <c r="M153" s="89"/>
      <c r="N153" s="89"/>
      <c r="O153" s="89"/>
      <c r="P153" s="89"/>
      <c r="Q153" s="89"/>
      <c r="R153" s="89"/>
      <c r="S153" s="89"/>
      <c r="T153" s="89"/>
      <c r="U153" s="89"/>
      <c r="V153" s="89"/>
      <c r="W153" s="89"/>
      <c r="X153" s="89"/>
    </row>
    <row r="154" spans="2:24">
      <c r="B154" s="88"/>
      <c r="C154" s="89"/>
      <c r="D154" s="89"/>
      <c r="E154" s="95"/>
      <c r="F154" s="316"/>
      <c r="G154" s="323"/>
      <c r="H154" s="89"/>
      <c r="I154" s="89"/>
      <c r="J154" s="89"/>
      <c r="K154" s="89"/>
      <c r="L154" s="89"/>
      <c r="M154" s="89"/>
      <c r="N154" s="89"/>
      <c r="O154" s="89"/>
      <c r="P154" s="89"/>
      <c r="Q154" s="89"/>
      <c r="R154" s="89"/>
      <c r="S154" s="89"/>
      <c r="T154" s="89"/>
      <c r="U154" s="89"/>
      <c r="V154" s="89"/>
      <c r="W154" s="89"/>
      <c r="X154" s="89"/>
    </row>
    <row r="155" spans="2:24">
      <c r="B155" s="88"/>
      <c r="C155" s="89"/>
      <c r="D155" s="89"/>
      <c r="E155" s="95"/>
      <c r="F155" s="316"/>
      <c r="G155" s="323"/>
      <c r="H155" s="89"/>
      <c r="I155" s="89"/>
      <c r="J155" s="89"/>
      <c r="K155" s="89"/>
      <c r="L155" s="89"/>
      <c r="M155" s="89"/>
      <c r="N155" s="89"/>
      <c r="O155" s="89"/>
      <c r="P155" s="89"/>
      <c r="Q155" s="89"/>
      <c r="R155" s="89"/>
      <c r="S155" s="89"/>
      <c r="T155" s="89"/>
      <c r="U155" s="89"/>
      <c r="V155" s="89"/>
      <c r="W155" s="89"/>
      <c r="X155" s="89"/>
    </row>
    <row r="156" spans="2:24">
      <c r="B156" s="88"/>
      <c r="C156" s="89"/>
      <c r="D156" s="89"/>
      <c r="E156" s="95"/>
      <c r="F156" s="316"/>
      <c r="G156" s="323"/>
      <c r="H156" s="89"/>
      <c r="I156" s="89"/>
      <c r="J156" s="89"/>
      <c r="K156" s="89"/>
      <c r="L156" s="89"/>
      <c r="M156" s="89"/>
      <c r="N156" s="89"/>
      <c r="O156" s="89"/>
      <c r="P156" s="89"/>
      <c r="Q156" s="89"/>
      <c r="R156" s="89"/>
      <c r="S156" s="89"/>
      <c r="T156" s="89"/>
      <c r="U156" s="89"/>
      <c r="V156" s="89"/>
      <c r="W156" s="89"/>
      <c r="X156" s="89"/>
    </row>
    <row r="157" spans="2:24">
      <c r="B157" s="88"/>
      <c r="C157" s="89"/>
      <c r="D157" s="89"/>
      <c r="E157" s="95"/>
      <c r="F157" s="316"/>
      <c r="G157" s="323"/>
      <c r="H157" s="89"/>
      <c r="I157" s="89"/>
      <c r="J157" s="89"/>
      <c r="K157" s="89"/>
      <c r="L157" s="89"/>
      <c r="M157" s="89"/>
      <c r="N157" s="89"/>
      <c r="O157" s="89"/>
      <c r="P157" s="89"/>
      <c r="Q157" s="89"/>
      <c r="R157" s="89"/>
      <c r="S157" s="89"/>
      <c r="T157" s="89"/>
      <c r="U157" s="89"/>
      <c r="V157" s="89"/>
      <c r="W157" s="89"/>
      <c r="X157" s="89"/>
    </row>
    <row r="158" spans="2:24">
      <c r="B158" s="88"/>
      <c r="C158" s="89"/>
      <c r="D158" s="89"/>
      <c r="E158" s="95"/>
      <c r="F158" s="316"/>
      <c r="G158" s="323"/>
      <c r="H158" s="89"/>
      <c r="I158" s="89"/>
      <c r="J158" s="89"/>
      <c r="K158" s="89"/>
      <c r="L158" s="89"/>
      <c r="M158" s="89"/>
      <c r="N158" s="89"/>
      <c r="O158" s="89"/>
      <c r="P158" s="89"/>
      <c r="Q158" s="89"/>
      <c r="R158" s="89"/>
      <c r="S158" s="89"/>
      <c r="T158" s="89"/>
      <c r="U158" s="89"/>
      <c r="V158" s="89"/>
      <c r="W158" s="89"/>
      <c r="X158" s="89"/>
    </row>
    <row r="159" spans="2:24">
      <c r="B159" s="88"/>
      <c r="C159" s="89"/>
      <c r="D159" s="89"/>
      <c r="E159" s="95"/>
      <c r="F159" s="316"/>
      <c r="G159" s="323"/>
      <c r="H159" s="89"/>
      <c r="I159" s="89"/>
      <c r="J159" s="89"/>
      <c r="K159" s="89"/>
      <c r="L159" s="89"/>
      <c r="M159" s="89"/>
      <c r="N159" s="89"/>
      <c r="O159" s="89"/>
      <c r="P159" s="89"/>
      <c r="Q159" s="89"/>
      <c r="R159" s="89"/>
      <c r="S159" s="89"/>
      <c r="T159" s="89"/>
      <c r="U159" s="89"/>
      <c r="V159" s="89"/>
      <c r="W159" s="89"/>
      <c r="X159" s="89"/>
    </row>
    <row r="160" spans="2:24">
      <c r="B160" s="88"/>
      <c r="C160" s="89"/>
      <c r="D160" s="89"/>
      <c r="E160" s="95"/>
      <c r="F160" s="316"/>
      <c r="G160" s="323"/>
      <c r="H160" s="89"/>
      <c r="I160" s="89"/>
      <c r="J160" s="89"/>
      <c r="K160" s="89"/>
      <c r="L160" s="89"/>
      <c r="M160" s="89"/>
      <c r="N160" s="89"/>
      <c r="O160" s="89"/>
      <c r="P160" s="89"/>
      <c r="Q160" s="89"/>
      <c r="R160" s="89"/>
      <c r="S160" s="89"/>
      <c r="T160" s="89"/>
      <c r="U160" s="89"/>
      <c r="V160" s="89"/>
      <c r="W160" s="89"/>
      <c r="X160" s="89"/>
    </row>
    <row r="161" spans="2:24">
      <c r="B161" s="88"/>
      <c r="C161" s="89"/>
      <c r="D161" s="89"/>
      <c r="E161" s="95"/>
      <c r="F161" s="316"/>
      <c r="G161" s="323"/>
      <c r="H161" s="89"/>
      <c r="I161" s="89"/>
      <c r="J161" s="89"/>
      <c r="K161" s="89"/>
      <c r="L161" s="89"/>
      <c r="M161" s="89"/>
      <c r="N161" s="89"/>
      <c r="O161" s="89"/>
      <c r="P161" s="89"/>
      <c r="Q161" s="89"/>
      <c r="R161" s="89"/>
      <c r="S161" s="89"/>
      <c r="T161" s="89"/>
      <c r="U161" s="89"/>
      <c r="V161" s="89"/>
      <c r="W161" s="89"/>
      <c r="X161" s="89"/>
    </row>
    <row r="162" spans="2:24">
      <c r="B162" s="88"/>
      <c r="C162" s="89"/>
      <c r="D162" s="89"/>
      <c r="E162" s="95"/>
      <c r="F162" s="316"/>
      <c r="G162" s="323"/>
      <c r="H162" s="89"/>
      <c r="I162" s="89"/>
      <c r="J162" s="89"/>
      <c r="K162" s="89"/>
      <c r="L162" s="89"/>
      <c r="M162" s="89"/>
      <c r="N162" s="89"/>
      <c r="O162" s="89"/>
      <c r="P162" s="89"/>
      <c r="Q162" s="89"/>
      <c r="R162" s="89"/>
      <c r="S162" s="89"/>
      <c r="T162" s="89"/>
      <c r="U162" s="89"/>
      <c r="V162" s="89"/>
      <c r="W162" s="89"/>
      <c r="X162" s="89"/>
    </row>
    <row r="163" spans="2:24">
      <c r="B163" s="88"/>
      <c r="C163" s="89"/>
      <c r="D163" s="89"/>
      <c r="E163" s="95"/>
      <c r="F163" s="316"/>
      <c r="G163" s="323"/>
      <c r="H163" s="89"/>
      <c r="I163" s="89"/>
      <c r="J163" s="89"/>
      <c r="K163" s="89"/>
      <c r="L163" s="89"/>
      <c r="M163" s="89"/>
      <c r="N163" s="89"/>
      <c r="O163" s="89"/>
      <c r="P163" s="89"/>
      <c r="Q163" s="89"/>
      <c r="R163" s="89"/>
      <c r="S163" s="89"/>
      <c r="T163" s="89"/>
      <c r="U163" s="89"/>
      <c r="V163" s="89"/>
      <c r="W163" s="89"/>
      <c r="X163" s="89"/>
    </row>
    <row r="164" spans="2:24">
      <c r="B164" s="88"/>
      <c r="C164" s="89"/>
      <c r="D164" s="89"/>
      <c r="E164" s="95"/>
      <c r="F164" s="316"/>
      <c r="G164" s="323"/>
      <c r="H164" s="89"/>
      <c r="I164" s="89"/>
      <c r="J164" s="89"/>
      <c r="K164" s="89"/>
      <c r="L164" s="89"/>
      <c r="M164" s="89"/>
      <c r="N164" s="89"/>
      <c r="O164" s="89"/>
      <c r="P164" s="89"/>
      <c r="Q164" s="89"/>
      <c r="R164" s="89"/>
      <c r="S164" s="89"/>
      <c r="T164" s="89"/>
      <c r="U164" s="89"/>
      <c r="V164" s="89"/>
      <c r="W164" s="89"/>
      <c r="X164" s="89"/>
    </row>
    <row r="165" spans="2:24">
      <c r="B165" s="88"/>
      <c r="C165" s="89"/>
      <c r="D165" s="89"/>
      <c r="E165" s="95"/>
      <c r="F165" s="316"/>
      <c r="G165" s="323"/>
      <c r="H165" s="89"/>
      <c r="I165" s="89"/>
      <c r="J165" s="89"/>
      <c r="K165" s="89"/>
      <c r="L165" s="89"/>
      <c r="M165" s="89"/>
      <c r="N165" s="89"/>
      <c r="O165" s="89"/>
      <c r="P165" s="89"/>
      <c r="Q165" s="89"/>
      <c r="R165" s="89"/>
      <c r="S165" s="89"/>
      <c r="T165" s="89"/>
      <c r="U165" s="89"/>
      <c r="V165" s="89"/>
      <c r="W165" s="89"/>
      <c r="X165" s="89"/>
    </row>
    <row r="166" spans="2:24">
      <c r="B166" s="88"/>
      <c r="C166" s="89"/>
      <c r="D166" s="89"/>
      <c r="E166" s="95"/>
      <c r="F166" s="316"/>
      <c r="G166" s="323"/>
      <c r="H166" s="89"/>
      <c r="I166" s="89"/>
      <c r="J166" s="89"/>
      <c r="K166" s="89"/>
      <c r="L166" s="89"/>
      <c r="M166" s="89"/>
      <c r="N166" s="89"/>
      <c r="O166" s="89"/>
      <c r="P166" s="89"/>
      <c r="Q166" s="89"/>
      <c r="R166" s="89"/>
      <c r="S166" s="89"/>
      <c r="T166" s="89"/>
      <c r="U166" s="89"/>
      <c r="V166" s="89"/>
      <c r="W166" s="89"/>
      <c r="X166" s="89"/>
    </row>
    <row r="167" spans="2:24">
      <c r="B167" s="88"/>
      <c r="C167" s="89"/>
      <c r="D167" s="89"/>
      <c r="E167" s="95"/>
      <c r="F167" s="316"/>
      <c r="G167" s="323"/>
      <c r="H167" s="89"/>
      <c r="I167" s="89"/>
      <c r="J167" s="89"/>
      <c r="K167" s="89"/>
      <c r="L167" s="89"/>
      <c r="M167" s="89"/>
      <c r="N167" s="89"/>
      <c r="O167" s="89"/>
      <c r="P167" s="89"/>
      <c r="Q167" s="89"/>
      <c r="R167" s="89"/>
      <c r="S167" s="89"/>
      <c r="T167" s="89"/>
      <c r="U167" s="89"/>
      <c r="V167" s="89"/>
      <c r="W167" s="89"/>
      <c r="X167" s="89"/>
    </row>
    <row r="168" spans="2:24">
      <c r="B168" s="88"/>
      <c r="C168" s="89"/>
      <c r="D168" s="89"/>
      <c r="E168" s="95"/>
      <c r="F168" s="316"/>
      <c r="G168" s="323"/>
      <c r="H168" s="89"/>
      <c r="I168" s="89"/>
      <c r="J168" s="89"/>
      <c r="K168" s="89"/>
      <c r="L168" s="89"/>
      <c r="M168" s="89"/>
      <c r="N168" s="89"/>
      <c r="O168" s="89"/>
      <c r="P168" s="89"/>
      <c r="Q168" s="89"/>
      <c r="R168" s="89"/>
      <c r="S168" s="89"/>
      <c r="T168" s="89"/>
      <c r="U168" s="89"/>
      <c r="V168" s="89"/>
      <c r="W168" s="89"/>
      <c r="X168" s="89"/>
    </row>
    <row r="169" spans="2:24">
      <c r="B169" s="88"/>
      <c r="C169" s="89"/>
      <c r="D169" s="89"/>
      <c r="E169" s="95"/>
      <c r="F169" s="316"/>
      <c r="G169" s="323"/>
      <c r="H169" s="89"/>
      <c r="I169" s="89"/>
      <c r="J169" s="89"/>
      <c r="K169" s="89"/>
      <c r="L169" s="89"/>
      <c r="M169" s="89"/>
      <c r="N169" s="89"/>
      <c r="O169" s="89"/>
      <c r="P169" s="89"/>
      <c r="Q169" s="89"/>
      <c r="R169" s="89"/>
      <c r="S169" s="89"/>
      <c r="T169" s="89"/>
      <c r="U169" s="89"/>
      <c r="V169" s="89"/>
      <c r="W169" s="89"/>
      <c r="X169" s="89"/>
    </row>
    <row r="170" spans="2:24">
      <c r="B170" s="88"/>
      <c r="C170" s="89"/>
      <c r="D170" s="89"/>
      <c r="E170" s="95"/>
      <c r="F170" s="316"/>
      <c r="G170" s="323"/>
      <c r="H170" s="89"/>
      <c r="I170" s="89"/>
      <c r="J170" s="89"/>
      <c r="K170" s="89"/>
      <c r="L170" s="89"/>
      <c r="M170" s="89"/>
      <c r="N170" s="89"/>
      <c r="O170" s="89"/>
      <c r="P170" s="89"/>
      <c r="Q170" s="89"/>
      <c r="R170" s="89"/>
      <c r="S170" s="89"/>
      <c r="T170" s="89"/>
      <c r="U170" s="89"/>
      <c r="V170" s="89"/>
      <c r="W170" s="89"/>
      <c r="X170" s="89"/>
    </row>
    <row r="171" spans="2:24">
      <c r="B171" s="88"/>
      <c r="C171" s="89"/>
      <c r="D171" s="89"/>
      <c r="E171" s="95"/>
      <c r="F171" s="316"/>
      <c r="G171" s="323"/>
      <c r="H171" s="89"/>
      <c r="I171" s="89"/>
      <c r="J171" s="89"/>
      <c r="K171" s="89"/>
      <c r="L171" s="89"/>
      <c r="M171" s="89"/>
      <c r="N171" s="89"/>
      <c r="O171" s="89"/>
      <c r="P171" s="89"/>
      <c r="Q171" s="89"/>
      <c r="R171" s="89"/>
      <c r="S171" s="89"/>
      <c r="T171" s="89"/>
      <c r="U171" s="89"/>
      <c r="V171" s="89"/>
      <c r="W171" s="89"/>
      <c r="X171" s="89"/>
    </row>
    <row r="172" spans="2:24">
      <c r="B172" s="88"/>
      <c r="C172" s="89"/>
      <c r="D172" s="89"/>
      <c r="E172" s="95"/>
      <c r="F172" s="316"/>
      <c r="G172" s="323"/>
      <c r="H172" s="89"/>
      <c r="I172" s="89"/>
      <c r="J172" s="89"/>
      <c r="K172" s="89"/>
      <c r="L172" s="89"/>
      <c r="M172" s="89"/>
      <c r="N172" s="89"/>
      <c r="O172" s="89"/>
      <c r="P172" s="89"/>
      <c r="Q172" s="89"/>
      <c r="R172" s="89"/>
      <c r="S172" s="89"/>
      <c r="T172" s="89"/>
      <c r="U172" s="89"/>
      <c r="V172" s="89"/>
      <c r="W172" s="89"/>
      <c r="X172" s="89"/>
    </row>
    <row r="173" spans="2:24">
      <c r="B173" s="88"/>
      <c r="C173" s="89"/>
      <c r="D173" s="89"/>
      <c r="E173" s="95"/>
      <c r="F173" s="316"/>
      <c r="G173" s="323"/>
      <c r="H173" s="89"/>
      <c r="I173" s="89"/>
      <c r="J173" s="89"/>
      <c r="K173" s="89"/>
      <c r="L173" s="89"/>
      <c r="M173" s="89"/>
      <c r="N173" s="89"/>
      <c r="O173" s="89"/>
      <c r="P173" s="89"/>
      <c r="Q173" s="89"/>
      <c r="R173" s="89"/>
      <c r="S173" s="89"/>
      <c r="T173" s="89"/>
      <c r="U173" s="89"/>
      <c r="V173" s="89"/>
      <c r="W173" s="89"/>
      <c r="X173" s="89"/>
    </row>
    <row r="174" spans="2:24">
      <c r="B174" s="88"/>
      <c r="C174" s="89"/>
      <c r="D174" s="89"/>
      <c r="E174" s="95"/>
      <c r="F174" s="316"/>
      <c r="G174" s="323"/>
      <c r="H174" s="89"/>
      <c r="I174" s="89"/>
      <c r="J174" s="89"/>
      <c r="K174" s="89"/>
      <c r="L174" s="89"/>
      <c r="M174" s="89"/>
      <c r="N174" s="89"/>
      <c r="O174" s="89"/>
      <c r="P174" s="89"/>
      <c r="Q174" s="89"/>
      <c r="R174" s="89"/>
      <c r="S174" s="89"/>
      <c r="T174" s="89"/>
      <c r="U174" s="89"/>
      <c r="V174" s="89"/>
      <c r="W174" s="89"/>
      <c r="X174" s="89"/>
    </row>
    <row r="175" spans="2:24">
      <c r="B175" s="88"/>
      <c r="C175" s="89"/>
      <c r="D175" s="89"/>
      <c r="E175" s="95"/>
      <c r="F175" s="316"/>
      <c r="G175" s="323"/>
      <c r="H175" s="89"/>
      <c r="I175" s="89"/>
      <c r="J175" s="89"/>
      <c r="K175" s="89"/>
      <c r="L175" s="89"/>
      <c r="M175" s="89"/>
      <c r="N175" s="89"/>
      <c r="O175" s="89"/>
      <c r="P175" s="89"/>
      <c r="Q175" s="89"/>
      <c r="R175" s="89"/>
      <c r="S175" s="89"/>
      <c r="T175" s="89"/>
      <c r="U175" s="89"/>
      <c r="V175" s="89"/>
      <c r="W175" s="89"/>
      <c r="X175" s="89"/>
    </row>
    <row r="176" spans="2:24">
      <c r="B176" s="88"/>
      <c r="C176" s="89"/>
      <c r="D176" s="89"/>
      <c r="E176" s="95"/>
      <c r="F176" s="316"/>
      <c r="G176" s="323"/>
      <c r="H176" s="89"/>
      <c r="I176" s="89"/>
      <c r="J176" s="89"/>
      <c r="K176" s="89"/>
      <c r="L176" s="89"/>
      <c r="M176" s="89"/>
      <c r="N176" s="89"/>
      <c r="O176" s="89"/>
      <c r="P176" s="89"/>
      <c r="Q176" s="89"/>
      <c r="R176" s="89"/>
      <c r="S176" s="89"/>
      <c r="T176" s="89"/>
      <c r="U176" s="89"/>
      <c r="V176" s="89"/>
      <c r="W176" s="89"/>
      <c r="X176" s="89"/>
    </row>
    <row r="177" spans="2:24">
      <c r="B177" s="88"/>
      <c r="C177" s="89"/>
      <c r="D177" s="89"/>
      <c r="E177" s="95"/>
      <c r="F177" s="316"/>
      <c r="G177" s="323"/>
      <c r="H177" s="89"/>
      <c r="I177" s="89"/>
      <c r="J177" s="89"/>
      <c r="K177" s="89"/>
      <c r="L177" s="89"/>
      <c r="M177" s="89"/>
      <c r="N177" s="89"/>
      <c r="O177" s="89"/>
      <c r="P177" s="89"/>
      <c r="Q177" s="89"/>
      <c r="R177" s="89"/>
      <c r="S177" s="89"/>
      <c r="T177" s="89"/>
      <c r="U177" s="89"/>
      <c r="V177" s="89"/>
      <c r="W177" s="89"/>
      <c r="X177" s="89"/>
    </row>
    <row r="178" spans="2:24">
      <c r="B178" s="88"/>
      <c r="C178" s="89"/>
      <c r="D178" s="89"/>
      <c r="E178" s="95"/>
      <c r="F178" s="316"/>
      <c r="G178" s="323"/>
      <c r="H178" s="89"/>
      <c r="I178" s="89"/>
      <c r="J178" s="89"/>
      <c r="K178" s="89"/>
      <c r="L178" s="89"/>
      <c r="M178" s="89"/>
      <c r="N178" s="89"/>
      <c r="O178" s="89"/>
      <c r="P178" s="89"/>
      <c r="Q178" s="89"/>
      <c r="R178" s="89"/>
      <c r="S178" s="89"/>
      <c r="T178" s="89"/>
      <c r="U178" s="89"/>
      <c r="V178" s="89"/>
      <c r="W178" s="89"/>
      <c r="X178" s="89"/>
    </row>
    <row r="179" spans="2:24">
      <c r="B179" s="88"/>
      <c r="C179" s="89"/>
      <c r="D179" s="89"/>
      <c r="E179" s="95"/>
      <c r="F179" s="316"/>
      <c r="G179" s="323"/>
      <c r="H179" s="89"/>
      <c r="I179" s="89"/>
      <c r="J179" s="89"/>
      <c r="K179" s="89"/>
      <c r="L179" s="89"/>
      <c r="M179" s="89"/>
      <c r="N179" s="89"/>
      <c r="O179" s="89"/>
      <c r="P179" s="89"/>
      <c r="Q179" s="89"/>
      <c r="R179" s="89"/>
      <c r="S179" s="89"/>
      <c r="T179" s="89"/>
      <c r="U179" s="89"/>
      <c r="V179" s="89"/>
      <c r="W179" s="89"/>
      <c r="X179" s="89"/>
    </row>
    <row r="180" spans="2:24">
      <c r="B180" s="88"/>
      <c r="C180" s="89"/>
      <c r="D180" s="89"/>
      <c r="E180" s="95"/>
      <c r="F180" s="316"/>
      <c r="G180" s="323"/>
      <c r="H180" s="89"/>
      <c r="I180" s="89"/>
      <c r="J180" s="89"/>
      <c r="K180" s="89"/>
      <c r="L180" s="89"/>
      <c r="M180" s="89"/>
      <c r="N180" s="89"/>
      <c r="O180" s="89"/>
      <c r="P180" s="89"/>
      <c r="Q180" s="89"/>
      <c r="R180" s="89"/>
      <c r="S180" s="89"/>
      <c r="T180" s="89"/>
      <c r="U180" s="89"/>
      <c r="V180" s="89"/>
      <c r="W180" s="89"/>
      <c r="X180" s="89"/>
    </row>
    <row r="181" spans="2:24">
      <c r="B181" s="88"/>
      <c r="C181" s="89"/>
      <c r="D181" s="89"/>
      <c r="E181" s="95"/>
      <c r="F181" s="316"/>
      <c r="G181" s="323"/>
      <c r="H181" s="89"/>
      <c r="I181" s="89"/>
      <c r="J181" s="89"/>
      <c r="K181" s="89"/>
      <c r="L181" s="89"/>
      <c r="M181" s="89"/>
      <c r="N181" s="89"/>
      <c r="O181" s="89"/>
      <c r="P181" s="89"/>
      <c r="Q181" s="89"/>
      <c r="R181" s="89"/>
      <c r="S181" s="89"/>
      <c r="T181" s="89"/>
      <c r="U181" s="89"/>
      <c r="V181" s="89"/>
      <c r="W181" s="89"/>
      <c r="X181" s="89"/>
    </row>
    <row r="182" spans="2:24">
      <c r="B182" s="88"/>
      <c r="C182" s="89"/>
      <c r="D182" s="89"/>
      <c r="E182" s="95"/>
      <c r="F182" s="316"/>
      <c r="G182" s="323"/>
      <c r="H182" s="89"/>
      <c r="I182" s="89"/>
      <c r="J182" s="89"/>
      <c r="K182" s="89"/>
      <c r="L182" s="89"/>
      <c r="M182" s="89"/>
      <c r="N182" s="89"/>
      <c r="O182" s="89"/>
      <c r="P182" s="89"/>
      <c r="Q182" s="89"/>
      <c r="R182" s="89"/>
      <c r="S182" s="89"/>
      <c r="T182" s="89"/>
      <c r="U182" s="89"/>
      <c r="V182" s="89"/>
      <c r="W182" s="89"/>
      <c r="X182" s="89"/>
    </row>
    <row r="183" spans="2:24">
      <c r="B183" s="88"/>
      <c r="C183" s="89"/>
      <c r="D183" s="89"/>
      <c r="E183" s="95"/>
      <c r="F183" s="316"/>
      <c r="G183" s="323"/>
      <c r="H183" s="89"/>
      <c r="I183" s="89"/>
      <c r="J183" s="89"/>
      <c r="K183" s="89"/>
      <c r="L183" s="89"/>
      <c r="M183" s="89"/>
      <c r="N183" s="89"/>
      <c r="O183" s="89"/>
      <c r="P183" s="89"/>
      <c r="Q183" s="89"/>
      <c r="R183" s="89"/>
      <c r="S183" s="89"/>
      <c r="T183" s="89"/>
      <c r="U183" s="89"/>
      <c r="V183" s="89"/>
      <c r="W183" s="89"/>
      <c r="X183" s="89"/>
    </row>
    <row r="184" spans="2:24">
      <c r="B184" s="88"/>
      <c r="C184" s="89"/>
      <c r="D184" s="89"/>
      <c r="E184" s="95"/>
      <c r="F184" s="316"/>
      <c r="G184" s="323"/>
      <c r="H184" s="89"/>
      <c r="I184" s="89"/>
      <c r="J184" s="89"/>
      <c r="K184" s="89"/>
      <c r="L184" s="89"/>
      <c r="M184" s="89"/>
      <c r="N184" s="89"/>
      <c r="O184" s="89"/>
      <c r="P184" s="89"/>
      <c r="Q184" s="89"/>
      <c r="R184" s="89"/>
      <c r="S184" s="89"/>
      <c r="T184" s="89"/>
      <c r="U184" s="89"/>
      <c r="V184" s="89"/>
      <c r="W184" s="89"/>
      <c r="X184" s="89"/>
    </row>
    <row r="185" spans="2:24">
      <c r="B185" s="88"/>
      <c r="C185" s="89"/>
      <c r="D185" s="89"/>
      <c r="E185" s="95"/>
      <c r="F185" s="316"/>
      <c r="G185" s="323"/>
      <c r="H185" s="89"/>
      <c r="I185" s="89"/>
      <c r="J185" s="89"/>
      <c r="K185" s="89"/>
      <c r="L185" s="89"/>
      <c r="M185" s="89"/>
      <c r="N185" s="89"/>
      <c r="O185" s="89"/>
      <c r="P185" s="89"/>
      <c r="Q185" s="89"/>
      <c r="R185" s="89"/>
      <c r="S185" s="89"/>
      <c r="T185" s="89"/>
      <c r="U185" s="89"/>
      <c r="V185" s="89"/>
      <c r="W185" s="89"/>
      <c r="X185" s="89"/>
    </row>
    <row r="186" spans="2:24">
      <c r="B186" s="88"/>
      <c r="C186" s="89"/>
      <c r="D186" s="89"/>
      <c r="E186" s="95"/>
      <c r="F186" s="316"/>
      <c r="G186" s="323"/>
      <c r="H186" s="89"/>
      <c r="I186" s="89"/>
      <c r="J186" s="89"/>
      <c r="K186" s="89"/>
      <c r="L186" s="89"/>
      <c r="M186" s="89"/>
      <c r="N186" s="89"/>
      <c r="O186" s="89"/>
      <c r="P186" s="89"/>
      <c r="Q186" s="89"/>
      <c r="R186" s="89"/>
      <c r="S186" s="89"/>
      <c r="T186" s="89"/>
      <c r="U186" s="89"/>
      <c r="V186" s="89"/>
      <c r="W186" s="89"/>
      <c r="X186" s="89"/>
    </row>
    <row r="187" spans="2:24">
      <c r="B187" s="88"/>
      <c r="C187" s="89"/>
      <c r="D187" s="89"/>
      <c r="E187" s="95"/>
      <c r="F187" s="316"/>
      <c r="G187" s="323"/>
      <c r="H187" s="89"/>
      <c r="I187" s="89"/>
      <c r="J187" s="89"/>
      <c r="K187" s="89"/>
      <c r="L187" s="89"/>
      <c r="M187" s="89"/>
      <c r="N187" s="89"/>
      <c r="O187" s="89"/>
      <c r="P187" s="89"/>
      <c r="Q187" s="89"/>
      <c r="R187" s="89"/>
      <c r="S187" s="89"/>
      <c r="T187" s="89"/>
      <c r="U187" s="89"/>
      <c r="V187" s="89"/>
      <c r="W187" s="89"/>
      <c r="X187" s="89"/>
    </row>
    <row r="188" spans="2:24">
      <c r="B188" s="88"/>
      <c r="C188" s="89"/>
      <c r="D188" s="89"/>
      <c r="E188" s="95"/>
      <c r="F188" s="316"/>
      <c r="G188" s="323"/>
      <c r="H188" s="89"/>
      <c r="I188" s="89"/>
      <c r="J188" s="89"/>
      <c r="K188" s="89"/>
      <c r="L188" s="89"/>
      <c r="M188" s="89"/>
      <c r="N188" s="89"/>
      <c r="O188" s="89"/>
      <c r="P188" s="89"/>
      <c r="Q188" s="89"/>
      <c r="R188" s="89"/>
      <c r="S188" s="89"/>
      <c r="T188" s="89"/>
      <c r="U188" s="89"/>
      <c r="V188" s="89"/>
      <c r="W188" s="89"/>
      <c r="X188" s="89"/>
    </row>
    <row r="189" spans="2:24">
      <c r="B189" s="88"/>
      <c r="C189" s="89"/>
      <c r="D189" s="89"/>
      <c r="E189" s="95"/>
      <c r="F189" s="316"/>
      <c r="G189" s="323"/>
      <c r="H189" s="89"/>
      <c r="I189" s="89"/>
      <c r="J189" s="89"/>
      <c r="K189" s="89"/>
      <c r="L189" s="89"/>
      <c r="M189" s="89"/>
      <c r="N189" s="89"/>
      <c r="O189" s="89"/>
      <c r="P189" s="89"/>
      <c r="Q189" s="89"/>
      <c r="R189" s="89"/>
      <c r="S189" s="89"/>
      <c r="T189" s="89"/>
      <c r="U189" s="89"/>
      <c r="V189" s="89"/>
      <c r="W189" s="89"/>
      <c r="X189" s="89"/>
    </row>
    <row r="190" spans="2:24">
      <c r="B190" s="88"/>
      <c r="C190" s="89"/>
      <c r="D190" s="89"/>
      <c r="E190" s="95"/>
      <c r="F190" s="316"/>
      <c r="G190" s="323"/>
      <c r="H190" s="89"/>
      <c r="I190" s="89"/>
      <c r="J190" s="89"/>
      <c r="K190" s="89"/>
      <c r="L190" s="89"/>
      <c r="M190" s="89"/>
      <c r="N190" s="89"/>
      <c r="O190" s="89"/>
      <c r="P190" s="89"/>
      <c r="Q190" s="89"/>
      <c r="R190" s="89"/>
      <c r="S190" s="89"/>
      <c r="T190" s="89"/>
      <c r="U190" s="89"/>
      <c r="V190" s="89"/>
      <c r="W190" s="89"/>
      <c r="X190" s="89"/>
    </row>
    <row r="191" spans="2:24">
      <c r="B191" s="88"/>
      <c r="C191" s="89"/>
      <c r="D191" s="89"/>
      <c r="E191" s="95"/>
      <c r="F191" s="316"/>
      <c r="G191" s="323"/>
      <c r="H191" s="89"/>
      <c r="I191" s="89"/>
      <c r="J191" s="89"/>
      <c r="K191" s="89"/>
      <c r="L191" s="89"/>
      <c r="M191" s="89"/>
      <c r="N191" s="89"/>
      <c r="O191" s="89"/>
      <c r="P191" s="89"/>
      <c r="Q191" s="89"/>
      <c r="R191" s="89"/>
      <c r="S191" s="89"/>
      <c r="T191" s="89"/>
      <c r="U191" s="89"/>
      <c r="V191" s="89"/>
      <c r="W191" s="89"/>
      <c r="X191" s="89"/>
    </row>
    <row r="192" spans="2:24">
      <c r="B192" s="88"/>
      <c r="C192" s="89"/>
      <c r="D192" s="89"/>
      <c r="E192" s="95"/>
      <c r="F192" s="316"/>
      <c r="G192" s="323"/>
      <c r="H192" s="89"/>
      <c r="I192" s="89"/>
      <c r="J192" s="89"/>
      <c r="K192" s="89"/>
      <c r="L192" s="89"/>
      <c r="M192" s="89"/>
      <c r="N192" s="89"/>
      <c r="O192" s="89"/>
      <c r="P192" s="89"/>
      <c r="Q192" s="89"/>
      <c r="R192" s="89"/>
      <c r="S192" s="89"/>
      <c r="T192" s="89"/>
      <c r="U192" s="89"/>
      <c r="V192" s="89"/>
      <c r="W192" s="89"/>
      <c r="X192" s="89"/>
    </row>
    <row r="193" spans="2:24">
      <c r="B193" s="88"/>
      <c r="C193" s="89"/>
      <c r="D193" s="89"/>
      <c r="E193" s="95"/>
      <c r="F193" s="316"/>
      <c r="G193" s="323"/>
      <c r="H193" s="89"/>
      <c r="I193" s="89"/>
      <c r="J193" s="89"/>
      <c r="K193" s="89"/>
      <c r="L193" s="89"/>
      <c r="M193" s="89"/>
      <c r="N193" s="89"/>
      <c r="O193" s="89"/>
      <c r="P193" s="89"/>
      <c r="Q193" s="89"/>
      <c r="R193" s="89"/>
      <c r="S193" s="89"/>
      <c r="T193" s="89"/>
      <c r="U193" s="89"/>
      <c r="V193" s="89"/>
      <c r="W193" s="89"/>
      <c r="X193" s="89"/>
    </row>
    <row r="194" spans="2:24">
      <c r="B194" s="88"/>
      <c r="C194" s="89"/>
      <c r="D194" s="89"/>
      <c r="E194" s="95"/>
      <c r="F194" s="316"/>
      <c r="G194" s="323"/>
      <c r="H194" s="89"/>
      <c r="I194" s="89"/>
      <c r="J194" s="89"/>
      <c r="K194" s="89"/>
      <c r="L194" s="89"/>
      <c r="M194" s="89"/>
      <c r="N194" s="89"/>
      <c r="O194" s="89"/>
      <c r="P194" s="89"/>
      <c r="Q194" s="89"/>
      <c r="R194" s="89"/>
      <c r="S194" s="89"/>
      <c r="T194" s="89"/>
      <c r="U194" s="89"/>
      <c r="V194" s="89"/>
      <c r="W194" s="89"/>
      <c r="X194" s="89"/>
    </row>
    <row r="195" spans="2:24">
      <c r="B195" s="88"/>
      <c r="C195" s="89"/>
      <c r="D195" s="89"/>
      <c r="E195" s="95"/>
      <c r="F195" s="316"/>
      <c r="G195" s="323"/>
      <c r="H195" s="89"/>
      <c r="I195" s="89"/>
      <c r="J195" s="89"/>
      <c r="K195" s="89"/>
      <c r="L195" s="89"/>
      <c r="M195" s="89"/>
      <c r="N195" s="89"/>
      <c r="O195" s="89"/>
      <c r="P195" s="89"/>
      <c r="Q195" s="89"/>
      <c r="R195" s="89"/>
      <c r="S195" s="89"/>
      <c r="T195" s="89"/>
      <c r="U195" s="89"/>
      <c r="V195" s="89"/>
      <c r="W195" s="89"/>
      <c r="X195" s="89"/>
    </row>
    <row r="196" spans="2:24">
      <c r="B196" s="88"/>
      <c r="C196" s="89"/>
      <c r="D196" s="89"/>
      <c r="E196" s="95"/>
      <c r="F196" s="316"/>
      <c r="G196" s="323"/>
      <c r="H196" s="89"/>
      <c r="I196" s="89"/>
      <c r="J196" s="89"/>
      <c r="K196" s="89"/>
      <c r="L196" s="89"/>
      <c r="M196" s="89"/>
      <c r="N196" s="89"/>
      <c r="O196" s="89"/>
      <c r="P196" s="89"/>
      <c r="Q196" s="89"/>
      <c r="R196" s="89"/>
      <c r="S196" s="89"/>
      <c r="T196" s="89"/>
      <c r="U196" s="89"/>
      <c r="V196" s="89"/>
      <c r="W196" s="89"/>
      <c r="X196" s="89"/>
    </row>
    <row r="197" spans="2:24">
      <c r="B197" s="88"/>
      <c r="C197" s="89"/>
      <c r="D197" s="89"/>
      <c r="E197" s="95"/>
      <c r="F197" s="316"/>
      <c r="G197" s="323"/>
      <c r="H197" s="89"/>
      <c r="I197" s="89"/>
      <c r="J197" s="89"/>
      <c r="K197" s="89"/>
      <c r="L197" s="89"/>
      <c r="M197" s="89"/>
      <c r="N197" s="89"/>
      <c r="O197" s="89"/>
      <c r="P197" s="89"/>
      <c r="Q197" s="89"/>
      <c r="R197" s="89"/>
      <c r="S197" s="89"/>
      <c r="T197" s="89"/>
      <c r="U197" s="89"/>
      <c r="V197" s="89"/>
      <c r="W197" s="89"/>
      <c r="X197" s="89"/>
    </row>
    <row r="198" spans="2:24">
      <c r="B198" s="88"/>
      <c r="C198" s="89"/>
      <c r="D198" s="89"/>
      <c r="E198" s="95"/>
      <c r="F198" s="316"/>
      <c r="G198" s="323"/>
      <c r="H198" s="89"/>
      <c r="I198" s="89"/>
      <c r="J198" s="89"/>
      <c r="K198" s="89"/>
      <c r="L198" s="89"/>
      <c r="M198" s="89"/>
      <c r="N198" s="89"/>
      <c r="O198" s="89"/>
      <c r="P198" s="89"/>
      <c r="Q198" s="89"/>
      <c r="R198" s="89"/>
      <c r="S198" s="89"/>
      <c r="T198" s="89"/>
      <c r="U198" s="89"/>
      <c r="V198" s="89"/>
      <c r="W198" s="89"/>
      <c r="X198" s="89"/>
    </row>
    <row r="199" spans="2:24">
      <c r="B199" s="88"/>
      <c r="C199" s="89"/>
      <c r="D199" s="89"/>
      <c r="E199" s="95"/>
      <c r="F199" s="316"/>
      <c r="G199" s="323"/>
      <c r="H199" s="89"/>
      <c r="I199" s="89"/>
      <c r="J199" s="89"/>
      <c r="K199" s="89"/>
      <c r="L199" s="89"/>
      <c r="M199" s="89"/>
      <c r="N199" s="89"/>
      <c r="O199" s="89"/>
      <c r="P199" s="89"/>
      <c r="Q199" s="89"/>
      <c r="R199" s="89"/>
      <c r="S199" s="89"/>
      <c r="T199" s="89"/>
      <c r="U199" s="89"/>
      <c r="V199" s="89"/>
      <c r="W199" s="89"/>
      <c r="X199" s="89"/>
    </row>
    <row r="200" spans="2:24">
      <c r="B200" s="88"/>
      <c r="C200" s="89"/>
      <c r="D200" s="89"/>
      <c r="E200" s="95"/>
      <c r="F200" s="316"/>
      <c r="G200" s="323"/>
      <c r="H200" s="89"/>
      <c r="I200" s="89"/>
      <c r="J200" s="89"/>
      <c r="K200" s="89"/>
      <c r="L200" s="89"/>
      <c r="M200" s="89"/>
      <c r="N200" s="89"/>
      <c r="O200" s="89"/>
      <c r="P200" s="89"/>
      <c r="Q200" s="89"/>
      <c r="R200" s="89"/>
      <c r="S200" s="89"/>
      <c r="T200" s="89"/>
      <c r="U200" s="89"/>
      <c r="V200" s="89"/>
      <c r="W200" s="89"/>
      <c r="X200" s="89"/>
    </row>
    <row r="201" spans="2:24">
      <c r="B201" s="88"/>
      <c r="C201" s="89"/>
      <c r="D201" s="89"/>
      <c r="E201" s="95"/>
      <c r="F201" s="316"/>
      <c r="G201" s="323"/>
      <c r="H201" s="89"/>
      <c r="I201" s="89"/>
      <c r="J201" s="89"/>
      <c r="K201" s="89"/>
      <c r="L201" s="89"/>
      <c r="M201" s="89"/>
      <c r="N201" s="89"/>
      <c r="O201" s="89"/>
      <c r="P201" s="89"/>
      <c r="Q201" s="89"/>
      <c r="R201" s="89"/>
      <c r="S201" s="89"/>
      <c r="T201" s="89"/>
      <c r="U201" s="89"/>
      <c r="V201" s="89"/>
      <c r="W201" s="89"/>
      <c r="X201" s="89"/>
    </row>
    <row r="202" spans="2:24">
      <c r="B202" s="88"/>
      <c r="C202" s="89"/>
      <c r="D202" s="89"/>
      <c r="E202" s="95"/>
      <c r="F202" s="316"/>
      <c r="G202" s="323"/>
      <c r="H202" s="89"/>
      <c r="I202" s="89"/>
      <c r="J202" s="89"/>
      <c r="K202" s="89"/>
      <c r="L202" s="89"/>
      <c r="M202" s="89"/>
      <c r="N202" s="89"/>
      <c r="O202" s="89"/>
      <c r="P202" s="89"/>
      <c r="Q202" s="89"/>
      <c r="R202" s="89"/>
      <c r="S202" s="89"/>
      <c r="T202" s="89"/>
      <c r="U202" s="89"/>
      <c r="V202" s="89"/>
      <c r="W202" s="89"/>
      <c r="X202" s="89"/>
    </row>
    <row r="203" spans="2:24">
      <c r="B203" s="88"/>
      <c r="C203" s="89"/>
      <c r="D203" s="89"/>
      <c r="E203" s="95"/>
      <c r="F203" s="316"/>
      <c r="G203" s="323"/>
      <c r="H203" s="89"/>
      <c r="I203" s="89"/>
      <c r="J203" s="89"/>
      <c r="K203" s="89"/>
      <c r="L203" s="89"/>
      <c r="M203" s="89"/>
      <c r="N203" s="89"/>
      <c r="O203" s="89"/>
      <c r="P203" s="89"/>
      <c r="Q203" s="89"/>
      <c r="R203" s="89"/>
      <c r="S203" s="89"/>
      <c r="T203" s="89"/>
      <c r="U203" s="89"/>
      <c r="V203" s="89"/>
      <c r="W203" s="89"/>
      <c r="X203" s="89"/>
    </row>
    <row r="204" spans="2:24">
      <c r="B204" s="88"/>
      <c r="C204" s="89"/>
      <c r="D204" s="89"/>
      <c r="E204" s="95"/>
      <c r="F204" s="316"/>
      <c r="G204" s="323"/>
      <c r="H204" s="89"/>
      <c r="I204" s="89"/>
      <c r="J204" s="89"/>
      <c r="K204" s="89"/>
      <c r="L204" s="89"/>
      <c r="M204" s="89"/>
      <c r="N204" s="89"/>
      <c r="O204" s="89"/>
      <c r="P204" s="89"/>
      <c r="Q204" s="89"/>
      <c r="R204" s="89"/>
      <c r="S204" s="89"/>
      <c r="T204" s="89"/>
      <c r="U204" s="89"/>
      <c r="V204" s="89"/>
      <c r="W204" s="89"/>
      <c r="X204" s="89"/>
    </row>
    <row r="205" spans="2:24">
      <c r="B205" s="88"/>
      <c r="C205" s="89"/>
      <c r="D205" s="89"/>
      <c r="E205" s="95"/>
      <c r="F205" s="316"/>
      <c r="G205" s="323"/>
      <c r="H205" s="89"/>
      <c r="I205" s="89"/>
      <c r="J205" s="89"/>
      <c r="K205" s="89"/>
      <c r="L205" s="89"/>
      <c r="M205" s="89"/>
      <c r="N205" s="89"/>
      <c r="O205" s="89"/>
      <c r="P205" s="89"/>
      <c r="Q205" s="89"/>
      <c r="R205" s="89"/>
      <c r="S205" s="89"/>
      <c r="T205" s="89"/>
      <c r="U205" s="89"/>
      <c r="V205" s="89"/>
      <c r="W205" s="89"/>
      <c r="X205" s="89"/>
    </row>
    <row r="206" spans="2:24">
      <c r="B206" s="88"/>
      <c r="C206" s="89"/>
      <c r="D206" s="89"/>
      <c r="E206" s="95"/>
      <c r="F206" s="316"/>
      <c r="G206" s="323"/>
      <c r="H206" s="89"/>
      <c r="I206" s="89"/>
      <c r="J206" s="89"/>
      <c r="K206" s="89"/>
      <c r="L206" s="89"/>
      <c r="M206" s="89"/>
      <c r="N206" s="89"/>
      <c r="O206" s="89"/>
      <c r="P206" s="89"/>
      <c r="Q206" s="89"/>
      <c r="R206" s="89"/>
      <c r="S206" s="89"/>
      <c r="T206" s="89"/>
      <c r="U206" s="89"/>
      <c r="V206" s="89"/>
      <c r="W206" s="89"/>
      <c r="X206" s="89"/>
    </row>
    <row r="207" spans="2:24">
      <c r="B207" s="88"/>
      <c r="C207" s="89"/>
      <c r="D207" s="89"/>
      <c r="E207" s="95"/>
      <c r="F207" s="316"/>
      <c r="G207" s="323"/>
      <c r="H207" s="89"/>
      <c r="I207" s="89"/>
      <c r="J207" s="89"/>
      <c r="K207" s="89"/>
      <c r="L207" s="89"/>
      <c r="M207" s="89"/>
      <c r="N207" s="89"/>
      <c r="O207" s="89"/>
      <c r="P207" s="89"/>
      <c r="Q207" s="89"/>
      <c r="R207" s="89"/>
      <c r="S207" s="89"/>
      <c r="T207" s="89"/>
      <c r="U207" s="89"/>
      <c r="V207" s="89"/>
      <c r="W207" s="89"/>
      <c r="X207" s="89"/>
    </row>
    <row r="208" spans="2:24">
      <c r="B208" s="88"/>
      <c r="C208" s="89"/>
      <c r="D208" s="89"/>
      <c r="E208" s="95"/>
      <c r="F208" s="316"/>
      <c r="G208" s="323"/>
      <c r="H208" s="89"/>
      <c r="I208" s="89"/>
      <c r="J208" s="89"/>
      <c r="K208" s="89"/>
      <c r="L208" s="89"/>
      <c r="M208" s="89"/>
      <c r="N208" s="89"/>
      <c r="O208" s="89"/>
      <c r="P208" s="89"/>
      <c r="Q208" s="89"/>
      <c r="R208" s="89"/>
      <c r="S208" s="89"/>
      <c r="T208" s="89"/>
      <c r="U208" s="89"/>
      <c r="V208" s="89"/>
      <c r="W208" s="89"/>
      <c r="X208" s="89"/>
    </row>
    <row r="209" spans="2:24">
      <c r="B209" s="88"/>
      <c r="C209" s="89"/>
      <c r="D209" s="89"/>
      <c r="E209" s="95"/>
      <c r="F209" s="316"/>
      <c r="G209" s="323"/>
      <c r="H209" s="89"/>
      <c r="I209" s="89"/>
      <c r="J209" s="89"/>
      <c r="K209" s="89"/>
      <c r="L209" s="89"/>
      <c r="M209" s="89"/>
      <c r="N209" s="89"/>
      <c r="O209" s="89"/>
      <c r="P209" s="89"/>
      <c r="Q209" s="89"/>
      <c r="R209" s="89"/>
      <c r="S209" s="89"/>
      <c r="T209" s="89"/>
      <c r="U209" s="89"/>
      <c r="V209" s="89"/>
      <c r="W209" s="89"/>
      <c r="X209" s="89"/>
    </row>
    <row r="210" spans="2:24">
      <c r="B210" s="88"/>
      <c r="C210" s="89"/>
      <c r="D210" s="89"/>
      <c r="E210" s="95"/>
      <c r="F210" s="316"/>
      <c r="G210" s="323"/>
      <c r="H210" s="89"/>
      <c r="I210" s="89"/>
      <c r="J210" s="89"/>
      <c r="K210" s="89"/>
      <c r="L210" s="89"/>
      <c r="M210" s="89"/>
      <c r="N210" s="89"/>
      <c r="O210" s="89"/>
      <c r="P210" s="89"/>
      <c r="Q210" s="89"/>
      <c r="R210" s="89"/>
      <c r="S210" s="89"/>
      <c r="T210" s="89"/>
      <c r="U210" s="89"/>
      <c r="V210" s="89"/>
      <c r="W210" s="89"/>
      <c r="X210" s="89"/>
    </row>
    <row r="211" spans="2:24">
      <c r="B211" s="88"/>
      <c r="C211" s="89"/>
      <c r="D211" s="89"/>
      <c r="E211" s="95"/>
      <c r="F211" s="316"/>
      <c r="G211" s="323"/>
      <c r="H211" s="89"/>
      <c r="I211" s="89"/>
      <c r="J211" s="89"/>
      <c r="K211" s="89"/>
      <c r="L211" s="89"/>
      <c r="M211" s="89"/>
      <c r="N211" s="89"/>
      <c r="O211" s="89"/>
      <c r="P211" s="89"/>
      <c r="Q211" s="89"/>
      <c r="R211" s="89"/>
      <c r="S211" s="89"/>
      <c r="T211" s="89"/>
      <c r="U211" s="89"/>
      <c r="V211" s="89"/>
      <c r="W211" s="89"/>
      <c r="X211" s="89"/>
    </row>
    <row r="212" spans="2:24">
      <c r="B212" s="88"/>
      <c r="C212" s="89"/>
      <c r="D212" s="89"/>
      <c r="E212" s="95"/>
      <c r="F212" s="316"/>
      <c r="G212" s="323"/>
      <c r="H212" s="89"/>
      <c r="I212" s="89"/>
      <c r="J212" s="89"/>
      <c r="K212" s="89"/>
      <c r="L212" s="89"/>
      <c r="M212" s="89"/>
      <c r="N212" s="89"/>
      <c r="O212" s="89"/>
      <c r="P212" s="89"/>
      <c r="Q212" s="89"/>
      <c r="R212" s="89"/>
      <c r="S212" s="89"/>
      <c r="T212" s="89"/>
      <c r="U212" s="89"/>
      <c r="V212" s="89"/>
      <c r="W212" s="89"/>
      <c r="X212" s="89"/>
    </row>
    <row r="213" spans="2:24">
      <c r="B213" s="88"/>
      <c r="C213" s="89"/>
      <c r="D213" s="89"/>
      <c r="E213" s="95"/>
      <c r="F213" s="316"/>
      <c r="G213" s="323"/>
      <c r="H213" s="89"/>
      <c r="I213" s="89"/>
      <c r="J213" s="89"/>
      <c r="K213" s="89"/>
      <c r="L213" s="89"/>
      <c r="M213" s="89"/>
      <c r="N213" s="89"/>
      <c r="O213" s="89"/>
      <c r="P213" s="89"/>
      <c r="Q213" s="89"/>
      <c r="R213" s="89"/>
      <c r="S213" s="89"/>
      <c r="T213" s="89"/>
      <c r="U213" s="89"/>
      <c r="V213" s="89"/>
      <c r="W213" s="89"/>
      <c r="X213" s="89"/>
    </row>
    <row r="214" spans="2:24">
      <c r="B214" s="88"/>
      <c r="C214" s="89"/>
      <c r="D214" s="89"/>
      <c r="E214" s="95"/>
      <c r="F214" s="316"/>
      <c r="G214" s="323"/>
      <c r="H214" s="89"/>
      <c r="I214" s="89"/>
      <c r="J214" s="89"/>
      <c r="K214" s="89"/>
      <c r="L214" s="89"/>
      <c r="M214" s="89"/>
      <c r="N214" s="89"/>
      <c r="O214" s="89"/>
      <c r="P214" s="89"/>
      <c r="Q214" s="89"/>
      <c r="R214" s="89"/>
      <c r="S214" s="89"/>
      <c r="T214" s="89"/>
      <c r="U214" s="89"/>
      <c r="V214" s="89"/>
      <c r="W214" s="89"/>
      <c r="X214" s="89"/>
    </row>
    <row r="215" spans="2:24">
      <c r="B215" s="88"/>
      <c r="C215" s="89"/>
      <c r="D215" s="89"/>
      <c r="E215" s="95"/>
      <c r="F215" s="316"/>
      <c r="G215" s="323"/>
      <c r="H215" s="89"/>
      <c r="I215" s="89"/>
      <c r="J215" s="89"/>
      <c r="K215" s="89"/>
      <c r="L215" s="89"/>
      <c r="M215" s="89"/>
      <c r="N215" s="89"/>
      <c r="O215" s="89"/>
      <c r="P215" s="89"/>
      <c r="Q215" s="89"/>
      <c r="R215" s="89"/>
      <c r="S215" s="89"/>
      <c r="T215" s="89"/>
      <c r="U215" s="89"/>
      <c r="V215" s="89"/>
      <c r="W215" s="89"/>
      <c r="X215" s="89"/>
    </row>
    <row r="216" spans="2:24">
      <c r="B216" s="88"/>
      <c r="C216" s="89"/>
      <c r="D216" s="89"/>
      <c r="E216" s="95"/>
      <c r="F216" s="316"/>
      <c r="G216" s="323"/>
      <c r="H216" s="89"/>
      <c r="I216" s="89"/>
      <c r="J216" s="89"/>
      <c r="K216" s="89"/>
      <c r="L216" s="89"/>
      <c r="M216" s="89"/>
      <c r="N216" s="89"/>
      <c r="O216" s="89"/>
      <c r="P216" s="89"/>
      <c r="Q216" s="89"/>
      <c r="R216" s="89"/>
      <c r="S216" s="89"/>
      <c r="T216" s="89"/>
      <c r="U216" s="89"/>
      <c r="V216" s="89"/>
      <c r="W216" s="89"/>
      <c r="X216" s="89"/>
    </row>
    <row r="217" spans="2:24">
      <c r="B217" s="88"/>
      <c r="C217" s="89"/>
      <c r="D217" s="89"/>
      <c r="E217" s="95"/>
      <c r="F217" s="316"/>
      <c r="G217" s="323"/>
      <c r="H217" s="89"/>
      <c r="I217" s="89"/>
      <c r="J217" s="89"/>
      <c r="K217" s="89"/>
      <c r="L217" s="89"/>
      <c r="M217" s="89"/>
      <c r="N217" s="89"/>
      <c r="O217" s="89"/>
      <c r="P217" s="89"/>
      <c r="Q217" s="89"/>
      <c r="R217" s="89"/>
      <c r="S217" s="89"/>
      <c r="T217" s="89"/>
      <c r="U217" s="89"/>
      <c r="V217" s="89"/>
      <c r="W217" s="89"/>
      <c r="X217" s="89"/>
    </row>
    <row r="218" spans="2:24">
      <c r="B218" s="88"/>
      <c r="C218" s="89"/>
      <c r="D218" s="89"/>
      <c r="E218" s="95"/>
      <c r="F218" s="316"/>
      <c r="G218" s="323"/>
      <c r="H218" s="89"/>
      <c r="I218" s="89"/>
      <c r="J218" s="89"/>
      <c r="K218" s="89"/>
      <c r="L218" s="89"/>
      <c r="M218" s="89"/>
      <c r="N218" s="89"/>
      <c r="O218" s="89"/>
      <c r="P218" s="89"/>
      <c r="Q218" s="89"/>
      <c r="R218" s="89"/>
      <c r="S218" s="89"/>
      <c r="T218" s="89"/>
      <c r="U218" s="89"/>
      <c r="V218" s="89"/>
      <c r="W218" s="89"/>
      <c r="X218" s="89"/>
    </row>
    <row r="219" spans="2:24">
      <c r="B219" s="88"/>
      <c r="C219" s="89"/>
      <c r="D219" s="89"/>
      <c r="E219" s="95"/>
      <c r="F219" s="316"/>
      <c r="G219" s="323"/>
      <c r="H219" s="89"/>
      <c r="I219" s="89"/>
      <c r="J219" s="89"/>
      <c r="K219" s="89"/>
      <c r="L219" s="89"/>
      <c r="M219" s="89"/>
      <c r="N219" s="89"/>
      <c r="O219" s="89"/>
      <c r="P219" s="89"/>
      <c r="Q219" s="89"/>
      <c r="R219" s="89"/>
      <c r="S219" s="89"/>
      <c r="T219" s="89"/>
      <c r="U219" s="89"/>
      <c r="V219" s="89"/>
      <c r="W219" s="89"/>
      <c r="X219" s="89"/>
    </row>
    <row r="220" spans="2:24">
      <c r="B220" s="88"/>
      <c r="C220" s="89"/>
      <c r="D220" s="89"/>
      <c r="E220" s="95"/>
      <c r="F220" s="316"/>
      <c r="G220" s="323"/>
      <c r="H220" s="89"/>
      <c r="I220" s="89"/>
      <c r="J220" s="89"/>
      <c r="K220" s="89"/>
      <c r="L220" s="89"/>
      <c r="M220" s="89"/>
      <c r="N220" s="89"/>
      <c r="O220" s="89"/>
      <c r="P220" s="89"/>
      <c r="Q220" s="89"/>
      <c r="R220" s="89"/>
      <c r="S220" s="89"/>
      <c r="T220" s="89"/>
      <c r="U220" s="89"/>
      <c r="V220" s="89"/>
      <c r="W220" s="89"/>
      <c r="X220" s="89"/>
    </row>
    <row r="221" spans="2:24">
      <c r="B221" s="88"/>
      <c r="C221" s="89"/>
      <c r="D221" s="89"/>
      <c r="E221" s="95"/>
      <c r="F221" s="316"/>
      <c r="G221" s="323"/>
      <c r="H221" s="89"/>
      <c r="I221" s="89"/>
      <c r="J221" s="89"/>
      <c r="K221" s="89"/>
      <c r="L221" s="89"/>
      <c r="M221" s="89"/>
      <c r="N221" s="89"/>
      <c r="O221" s="89"/>
      <c r="P221" s="89"/>
      <c r="Q221" s="89"/>
      <c r="R221" s="89"/>
      <c r="S221" s="89"/>
      <c r="T221" s="89"/>
      <c r="U221" s="89"/>
      <c r="V221" s="89"/>
      <c r="W221" s="89"/>
      <c r="X221" s="89"/>
    </row>
    <row r="222" spans="2:24">
      <c r="B222" s="88"/>
      <c r="C222" s="89"/>
      <c r="D222" s="89"/>
      <c r="E222" s="95"/>
      <c r="F222" s="316"/>
      <c r="G222" s="323"/>
      <c r="H222" s="89"/>
      <c r="I222" s="89"/>
      <c r="J222" s="89"/>
      <c r="K222" s="89"/>
      <c r="L222" s="89"/>
      <c r="M222" s="89"/>
      <c r="N222" s="89"/>
      <c r="O222" s="89"/>
      <c r="P222" s="89"/>
      <c r="Q222" s="89"/>
      <c r="R222" s="89"/>
      <c r="S222" s="89"/>
      <c r="T222" s="89"/>
      <c r="U222" s="89"/>
      <c r="V222" s="89"/>
      <c r="W222" s="89"/>
      <c r="X222" s="89"/>
    </row>
    <row r="223" spans="2:24">
      <c r="B223" s="88"/>
      <c r="C223" s="89"/>
      <c r="D223" s="89"/>
      <c r="E223" s="95"/>
      <c r="F223" s="316"/>
      <c r="G223" s="323"/>
      <c r="H223" s="89"/>
      <c r="I223" s="89"/>
      <c r="J223" s="89"/>
      <c r="K223" s="89"/>
      <c r="L223" s="89"/>
      <c r="M223" s="89"/>
      <c r="N223" s="89"/>
      <c r="O223" s="89"/>
      <c r="P223" s="89"/>
      <c r="Q223" s="89"/>
      <c r="R223" s="89"/>
      <c r="S223" s="89"/>
      <c r="T223" s="89"/>
      <c r="U223" s="89"/>
      <c r="V223" s="89"/>
      <c r="W223" s="89"/>
      <c r="X223" s="89"/>
    </row>
    <row r="224" spans="2:24">
      <c r="B224" s="88"/>
      <c r="C224" s="89"/>
      <c r="D224" s="89"/>
      <c r="E224" s="95"/>
      <c r="F224" s="316"/>
      <c r="G224" s="323"/>
      <c r="H224" s="89"/>
      <c r="I224" s="89"/>
      <c r="J224" s="89"/>
      <c r="K224" s="89"/>
      <c r="L224" s="89"/>
      <c r="M224" s="89"/>
      <c r="N224" s="89"/>
      <c r="O224" s="89"/>
      <c r="P224" s="89"/>
      <c r="Q224" s="89"/>
      <c r="R224" s="89"/>
      <c r="S224" s="89"/>
      <c r="T224" s="89"/>
      <c r="U224" s="89"/>
      <c r="V224" s="89"/>
      <c r="W224" s="89"/>
      <c r="X224" s="89"/>
    </row>
    <row r="225" spans="2:24">
      <c r="B225" s="88"/>
      <c r="C225" s="89"/>
      <c r="D225" s="89"/>
      <c r="E225" s="95"/>
      <c r="F225" s="316"/>
      <c r="G225" s="323"/>
      <c r="H225" s="89"/>
      <c r="I225" s="89"/>
      <c r="J225" s="89"/>
      <c r="K225" s="89"/>
      <c r="L225" s="89"/>
      <c r="M225" s="89"/>
      <c r="N225" s="89"/>
      <c r="O225" s="89"/>
      <c r="P225" s="89"/>
      <c r="Q225" s="89"/>
      <c r="R225" s="89"/>
      <c r="S225" s="89"/>
      <c r="T225" s="89"/>
      <c r="U225" s="89"/>
      <c r="V225" s="89"/>
      <c r="W225" s="89"/>
      <c r="X225" s="89"/>
    </row>
    <row r="226" spans="2:24">
      <c r="B226" s="88"/>
      <c r="C226" s="89"/>
      <c r="D226" s="89"/>
      <c r="E226" s="95"/>
      <c r="F226" s="316"/>
      <c r="G226" s="323"/>
      <c r="H226" s="89"/>
      <c r="I226" s="89"/>
      <c r="J226" s="89"/>
      <c r="K226" s="89"/>
      <c r="L226" s="89"/>
      <c r="M226" s="89"/>
      <c r="N226" s="89"/>
      <c r="O226" s="89"/>
      <c r="P226" s="89"/>
      <c r="Q226" s="89"/>
      <c r="R226" s="89"/>
      <c r="S226" s="89"/>
      <c r="T226" s="89"/>
      <c r="U226" s="89"/>
      <c r="V226" s="89"/>
      <c r="W226" s="89"/>
      <c r="X226" s="89"/>
    </row>
    <row r="227" spans="2:24">
      <c r="B227" s="88"/>
      <c r="C227" s="89"/>
      <c r="D227" s="89"/>
      <c r="E227" s="95"/>
      <c r="F227" s="316"/>
      <c r="G227" s="323"/>
      <c r="H227" s="89"/>
      <c r="I227" s="89"/>
      <c r="J227" s="89"/>
      <c r="K227" s="89"/>
      <c r="L227" s="89"/>
      <c r="M227" s="89"/>
      <c r="N227" s="89"/>
      <c r="O227" s="89"/>
      <c r="P227" s="89"/>
      <c r="Q227" s="89"/>
      <c r="R227" s="89"/>
      <c r="S227" s="89"/>
      <c r="T227" s="89"/>
      <c r="U227" s="89"/>
      <c r="V227" s="89"/>
      <c r="W227" s="89"/>
      <c r="X227" s="89"/>
    </row>
    <row r="228" spans="2:24">
      <c r="B228" s="88"/>
      <c r="C228" s="89"/>
      <c r="D228" s="89"/>
      <c r="E228" s="95"/>
      <c r="F228" s="316"/>
      <c r="G228" s="323"/>
      <c r="H228" s="89"/>
      <c r="I228" s="89"/>
      <c r="J228" s="89"/>
      <c r="K228" s="89"/>
      <c r="L228" s="89"/>
      <c r="M228" s="89"/>
      <c r="N228" s="89"/>
      <c r="O228" s="89"/>
      <c r="P228" s="89"/>
      <c r="Q228" s="89"/>
      <c r="R228" s="89"/>
      <c r="S228" s="89"/>
      <c r="T228" s="89"/>
      <c r="U228" s="89"/>
      <c r="V228" s="89"/>
      <c r="W228" s="89"/>
      <c r="X228" s="89"/>
    </row>
    <row r="229" spans="2:24">
      <c r="B229" s="88"/>
      <c r="C229" s="89"/>
      <c r="D229" s="89"/>
      <c r="E229" s="95"/>
      <c r="F229" s="316"/>
      <c r="G229" s="323"/>
      <c r="H229" s="89"/>
      <c r="I229" s="89"/>
      <c r="J229" s="89"/>
      <c r="K229" s="89"/>
      <c r="L229" s="89"/>
      <c r="M229" s="89"/>
      <c r="N229" s="89"/>
      <c r="O229" s="89"/>
      <c r="P229" s="89"/>
      <c r="Q229" s="89"/>
      <c r="R229" s="89"/>
      <c r="S229" s="89"/>
      <c r="T229" s="89"/>
      <c r="U229" s="89"/>
      <c r="V229" s="89"/>
      <c r="W229" s="89"/>
      <c r="X229" s="89"/>
    </row>
    <row r="230" spans="2:24">
      <c r="B230" s="88"/>
      <c r="C230" s="89"/>
      <c r="D230" s="89"/>
      <c r="E230" s="95"/>
      <c r="F230" s="316"/>
      <c r="G230" s="323"/>
      <c r="H230" s="89"/>
      <c r="I230" s="89"/>
      <c r="J230" s="89"/>
      <c r="K230" s="89"/>
      <c r="L230" s="89"/>
      <c r="M230" s="89"/>
      <c r="N230" s="89"/>
      <c r="O230" s="89"/>
      <c r="P230" s="89"/>
      <c r="Q230" s="89"/>
      <c r="R230" s="89"/>
      <c r="S230" s="89"/>
      <c r="T230" s="89"/>
      <c r="U230" s="89"/>
      <c r="V230" s="89"/>
      <c r="W230" s="89"/>
      <c r="X230" s="89"/>
    </row>
    <row r="231" spans="2:24">
      <c r="B231" s="88"/>
      <c r="C231" s="89"/>
      <c r="D231" s="89"/>
      <c r="E231" s="95"/>
      <c r="F231" s="316"/>
      <c r="G231" s="323"/>
      <c r="H231" s="89"/>
      <c r="I231" s="89"/>
      <c r="J231" s="89"/>
      <c r="K231" s="89"/>
      <c r="L231" s="89"/>
      <c r="M231" s="89"/>
      <c r="N231" s="89"/>
      <c r="O231" s="89"/>
      <c r="P231" s="89"/>
      <c r="Q231" s="89"/>
      <c r="R231" s="89"/>
      <c r="S231" s="89"/>
      <c r="T231" s="89"/>
      <c r="U231" s="89"/>
      <c r="V231" s="89"/>
      <c r="W231" s="89"/>
      <c r="X231" s="89"/>
    </row>
    <row r="232" spans="2:24">
      <c r="B232" s="88"/>
      <c r="C232" s="89"/>
      <c r="D232" s="89"/>
      <c r="E232" s="95"/>
      <c r="F232" s="316"/>
      <c r="G232" s="323"/>
      <c r="H232" s="89"/>
      <c r="I232" s="89"/>
      <c r="J232" s="89"/>
      <c r="K232" s="89"/>
      <c r="L232" s="89"/>
      <c r="M232" s="89"/>
      <c r="N232" s="89"/>
      <c r="O232" s="89"/>
      <c r="P232" s="89"/>
      <c r="Q232" s="89"/>
      <c r="R232" s="89"/>
      <c r="S232" s="89"/>
      <c r="T232" s="89"/>
      <c r="U232" s="89"/>
      <c r="V232" s="89"/>
      <c r="W232" s="89"/>
      <c r="X232" s="89"/>
    </row>
    <row r="233" spans="2:24">
      <c r="B233" s="88"/>
      <c r="C233" s="89"/>
      <c r="D233" s="89"/>
      <c r="E233" s="95"/>
      <c r="F233" s="316"/>
      <c r="G233" s="323"/>
      <c r="H233" s="89"/>
      <c r="I233" s="89"/>
      <c r="J233" s="89"/>
      <c r="K233" s="89"/>
      <c r="L233" s="89"/>
      <c r="M233" s="89"/>
      <c r="N233" s="89"/>
      <c r="O233" s="89"/>
      <c r="P233" s="89"/>
      <c r="Q233" s="89"/>
      <c r="R233" s="89"/>
      <c r="S233" s="89"/>
      <c r="T233" s="89"/>
      <c r="U233" s="89"/>
      <c r="V233" s="89"/>
      <c r="W233" s="89"/>
      <c r="X233" s="89"/>
    </row>
    <row r="234" spans="2:24">
      <c r="B234" s="88"/>
      <c r="C234" s="89"/>
      <c r="D234" s="89"/>
      <c r="E234" s="95"/>
      <c r="F234" s="316"/>
      <c r="G234" s="323"/>
      <c r="H234" s="89"/>
      <c r="I234" s="89"/>
      <c r="J234" s="89"/>
      <c r="K234" s="89"/>
      <c r="L234" s="89"/>
      <c r="M234" s="89"/>
      <c r="N234" s="89"/>
      <c r="O234" s="89"/>
      <c r="P234" s="89"/>
      <c r="Q234" s="89"/>
      <c r="R234" s="89"/>
      <c r="S234" s="89"/>
      <c r="T234" s="89"/>
      <c r="U234" s="89"/>
      <c r="V234" s="89"/>
      <c r="W234" s="89"/>
      <c r="X234" s="89"/>
    </row>
    <row r="235" spans="2:24">
      <c r="B235" s="88"/>
      <c r="C235" s="89"/>
      <c r="D235" s="89"/>
      <c r="E235" s="95"/>
      <c r="F235" s="316"/>
      <c r="G235" s="323"/>
      <c r="H235" s="89"/>
      <c r="I235" s="89"/>
      <c r="J235" s="89"/>
      <c r="K235" s="89"/>
      <c r="L235" s="89"/>
      <c r="M235" s="89"/>
      <c r="N235" s="89"/>
      <c r="O235" s="89"/>
      <c r="P235" s="89"/>
      <c r="Q235" s="89"/>
      <c r="R235" s="89"/>
      <c r="S235" s="89"/>
      <c r="T235" s="89"/>
      <c r="U235" s="89"/>
      <c r="V235" s="89"/>
      <c r="W235" s="89"/>
      <c r="X235" s="89"/>
    </row>
    <row r="236" spans="2:24">
      <c r="B236" s="88"/>
      <c r="C236" s="89"/>
      <c r="D236" s="89"/>
      <c r="E236" s="95"/>
      <c r="F236" s="316"/>
      <c r="G236" s="323"/>
      <c r="H236" s="89"/>
      <c r="I236" s="89"/>
      <c r="J236" s="89"/>
      <c r="K236" s="89"/>
      <c r="L236" s="89"/>
      <c r="M236" s="89"/>
      <c r="N236" s="89"/>
      <c r="O236" s="89"/>
      <c r="P236" s="89"/>
      <c r="Q236" s="89"/>
      <c r="R236" s="89"/>
      <c r="S236" s="89"/>
      <c r="T236" s="89"/>
      <c r="U236" s="89"/>
      <c r="V236" s="89"/>
      <c r="W236" s="89"/>
      <c r="X236" s="89"/>
    </row>
    <row r="237" spans="2:24">
      <c r="B237" s="88"/>
      <c r="C237" s="89"/>
      <c r="D237" s="89"/>
      <c r="E237" s="95"/>
      <c r="F237" s="316"/>
      <c r="G237" s="323"/>
      <c r="H237" s="89"/>
      <c r="I237" s="89"/>
      <c r="J237" s="89"/>
      <c r="K237" s="89"/>
      <c r="L237" s="89"/>
      <c r="M237" s="89"/>
      <c r="N237" s="89"/>
      <c r="O237" s="89"/>
      <c r="P237" s="89"/>
      <c r="Q237" s="89"/>
      <c r="R237" s="89"/>
      <c r="S237" s="89"/>
      <c r="T237" s="89"/>
      <c r="U237" s="89"/>
      <c r="V237" s="89"/>
      <c r="W237" s="89"/>
      <c r="X237" s="89"/>
    </row>
    <row r="238" spans="2:24">
      <c r="B238" s="88"/>
      <c r="C238" s="89"/>
      <c r="D238" s="89"/>
      <c r="E238" s="95"/>
      <c r="F238" s="316"/>
      <c r="G238" s="323"/>
      <c r="H238" s="89"/>
      <c r="I238" s="89"/>
      <c r="J238" s="89"/>
      <c r="K238" s="89"/>
      <c r="L238" s="89"/>
      <c r="M238" s="89"/>
      <c r="N238" s="89"/>
      <c r="O238" s="89"/>
      <c r="P238" s="89"/>
      <c r="Q238" s="89"/>
      <c r="R238" s="89"/>
      <c r="S238" s="89"/>
      <c r="T238" s="89"/>
      <c r="U238" s="89"/>
      <c r="V238" s="89"/>
      <c r="W238" s="89"/>
      <c r="X238" s="89"/>
    </row>
    <row r="239" spans="2:24">
      <c r="B239" s="88"/>
      <c r="C239" s="89"/>
      <c r="D239" s="89"/>
      <c r="E239" s="95"/>
      <c r="F239" s="316"/>
      <c r="G239" s="323"/>
      <c r="H239" s="89"/>
      <c r="I239" s="89"/>
      <c r="J239" s="89"/>
      <c r="K239" s="89"/>
      <c r="L239" s="89"/>
      <c r="M239" s="89"/>
      <c r="N239" s="89"/>
      <c r="O239" s="89"/>
      <c r="P239" s="89"/>
      <c r="Q239" s="89"/>
      <c r="R239" s="89"/>
      <c r="S239" s="89"/>
      <c r="T239" s="89"/>
      <c r="U239" s="89"/>
      <c r="V239" s="89"/>
      <c r="W239" s="89"/>
      <c r="X239" s="89"/>
    </row>
    <row r="240" spans="2:24">
      <c r="B240" s="88"/>
      <c r="C240" s="89"/>
      <c r="D240" s="89"/>
      <c r="E240" s="95"/>
      <c r="F240" s="316"/>
      <c r="G240" s="323"/>
      <c r="H240" s="89"/>
      <c r="I240" s="89"/>
      <c r="J240" s="89"/>
      <c r="K240" s="89"/>
      <c r="L240" s="89"/>
      <c r="M240" s="89"/>
      <c r="N240" s="89"/>
      <c r="O240" s="89"/>
      <c r="P240" s="89"/>
      <c r="Q240" s="89"/>
      <c r="R240" s="89"/>
      <c r="S240" s="89"/>
      <c r="T240" s="89"/>
      <c r="U240" s="89"/>
      <c r="V240" s="89"/>
      <c r="W240" s="89"/>
      <c r="X240" s="89"/>
    </row>
    <row r="241" spans="2:24">
      <c r="B241" s="88"/>
      <c r="C241" s="89"/>
      <c r="D241" s="89"/>
      <c r="E241" s="95"/>
      <c r="F241" s="316"/>
      <c r="G241" s="323"/>
      <c r="H241" s="89"/>
      <c r="I241" s="89"/>
      <c r="J241" s="89"/>
      <c r="K241" s="89"/>
      <c r="L241" s="89"/>
      <c r="M241" s="89"/>
      <c r="N241" s="89"/>
      <c r="O241" s="89"/>
      <c r="P241" s="89"/>
      <c r="Q241" s="89"/>
      <c r="R241" s="89"/>
      <c r="S241" s="89"/>
      <c r="T241" s="89"/>
      <c r="U241" s="89"/>
      <c r="V241" s="89"/>
      <c r="W241" s="89"/>
      <c r="X241" s="89"/>
    </row>
    <row r="242" spans="2:24">
      <c r="B242" s="88"/>
      <c r="C242" s="89"/>
      <c r="D242" s="89"/>
      <c r="E242" s="95"/>
      <c r="F242" s="316"/>
      <c r="G242" s="323"/>
      <c r="H242" s="89"/>
      <c r="I242" s="89"/>
      <c r="J242" s="89"/>
      <c r="K242" s="89"/>
      <c r="L242" s="89"/>
      <c r="M242" s="89"/>
      <c r="N242" s="89"/>
      <c r="O242" s="89"/>
      <c r="P242" s="89"/>
      <c r="Q242" s="89"/>
      <c r="R242" s="89"/>
      <c r="S242" s="89"/>
      <c r="T242" s="89"/>
      <c r="U242" s="89"/>
      <c r="V242" s="89"/>
      <c r="W242" s="89"/>
      <c r="X242" s="89"/>
    </row>
    <row r="243" spans="2:24">
      <c r="B243" s="88"/>
      <c r="C243" s="89"/>
      <c r="D243" s="89"/>
      <c r="E243" s="95"/>
      <c r="F243" s="316"/>
      <c r="G243" s="323"/>
      <c r="H243" s="89"/>
      <c r="I243" s="89"/>
      <c r="J243" s="89"/>
      <c r="K243" s="89"/>
      <c r="L243" s="89"/>
      <c r="M243" s="89"/>
      <c r="N243" s="89"/>
      <c r="O243" s="89"/>
      <c r="P243" s="89"/>
      <c r="Q243" s="89"/>
      <c r="R243" s="89"/>
      <c r="S243" s="89"/>
      <c r="T243" s="89"/>
      <c r="U243" s="89"/>
      <c r="V243" s="89"/>
      <c r="W243" s="89"/>
      <c r="X243" s="89"/>
    </row>
    <row r="244" spans="2:24">
      <c r="B244" s="88"/>
      <c r="C244" s="89"/>
      <c r="D244" s="89"/>
      <c r="E244" s="95"/>
      <c r="F244" s="316"/>
      <c r="G244" s="323"/>
      <c r="H244" s="89"/>
      <c r="I244" s="89"/>
      <c r="J244" s="89"/>
      <c r="K244" s="89"/>
      <c r="L244" s="89"/>
      <c r="M244" s="89"/>
      <c r="N244" s="89"/>
      <c r="O244" s="89"/>
      <c r="P244" s="89"/>
      <c r="Q244" s="89"/>
      <c r="R244" s="89"/>
      <c r="S244" s="89"/>
      <c r="T244" s="89"/>
      <c r="U244" s="89"/>
      <c r="V244" s="89"/>
      <c r="W244" s="89"/>
      <c r="X244" s="89"/>
    </row>
    <row r="245" spans="2:24">
      <c r="B245" s="88"/>
      <c r="C245" s="89"/>
      <c r="D245" s="89"/>
      <c r="E245" s="95"/>
      <c r="F245" s="316"/>
      <c r="G245" s="323"/>
      <c r="H245" s="89"/>
      <c r="I245" s="89"/>
      <c r="J245" s="89"/>
      <c r="K245" s="89"/>
      <c r="L245" s="89"/>
      <c r="M245" s="89"/>
      <c r="N245" s="89"/>
      <c r="O245" s="89"/>
      <c r="P245" s="89"/>
      <c r="Q245" s="89"/>
      <c r="R245" s="89"/>
      <c r="S245" s="89"/>
      <c r="T245" s="89"/>
      <c r="U245" s="89"/>
      <c r="V245" s="89"/>
      <c r="W245" s="89"/>
      <c r="X245" s="89"/>
    </row>
    <row r="246" spans="2:24">
      <c r="B246" s="88"/>
      <c r="C246" s="89"/>
      <c r="D246" s="89"/>
      <c r="E246" s="95"/>
      <c r="F246" s="316"/>
      <c r="G246" s="323"/>
      <c r="H246" s="89"/>
      <c r="I246" s="89"/>
      <c r="J246" s="89"/>
      <c r="K246" s="89"/>
      <c r="L246" s="89"/>
      <c r="M246" s="89"/>
      <c r="N246" s="89"/>
      <c r="O246" s="89"/>
      <c r="P246" s="89"/>
      <c r="Q246" s="89"/>
      <c r="R246" s="89"/>
      <c r="S246" s="89"/>
      <c r="T246" s="89"/>
      <c r="U246" s="89"/>
      <c r="V246" s="89"/>
      <c r="W246" s="89"/>
      <c r="X246" s="89"/>
    </row>
    <row r="247" spans="2:24">
      <c r="B247" s="88"/>
      <c r="C247" s="89"/>
      <c r="D247" s="89"/>
      <c r="E247" s="95"/>
      <c r="F247" s="316"/>
      <c r="G247" s="323"/>
      <c r="H247" s="89"/>
      <c r="I247" s="89"/>
      <c r="J247" s="89"/>
      <c r="K247" s="89"/>
      <c r="L247" s="89"/>
      <c r="M247" s="89"/>
      <c r="N247" s="89"/>
      <c r="O247" s="89"/>
      <c r="P247" s="89"/>
      <c r="Q247" s="89"/>
      <c r="R247" s="89"/>
      <c r="S247" s="89"/>
      <c r="T247" s="89"/>
      <c r="U247" s="89"/>
      <c r="V247" s="89"/>
      <c r="W247" s="89"/>
      <c r="X247" s="89"/>
    </row>
    <row r="248" spans="2:24">
      <c r="B248" s="88"/>
      <c r="C248" s="89"/>
      <c r="D248" s="89"/>
      <c r="E248" s="95"/>
      <c r="F248" s="316"/>
      <c r="G248" s="323"/>
      <c r="H248" s="89"/>
      <c r="I248" s="89"/>
      <c r="J248" s="89"/>
      <c r="K248" s="89"/>
      <c r="L248" s="89"/>
      <c r="M248" s="89"/>
      <c r="N248" s="89"/>
      <c r="O248" s="89"/>
      <c r="P248" s="89"/>
      <c r="Q248" s="89"/>
      <c r="R248" s="89"/>
      <c r="S248" s="89"/>
      <c r="T248" s="89"/>
      <c r="U248" s="89"/>
      <c r="V248" s="89"/>
      <c r="W248" s="89"/>
      <c r="X248" s="89"/>
    </row>
    <row r="249" spans="2:24">
      <c r="B249" s="88"/>
      <c r="C249" s="89"/>
      <c r="D249" s="89"/>
      <c r="E249" s="95"/>
      <c r="F249" s="316"/>
      <c r="G249" s="323"/>
      <c r="H249" s="89"/>
      <c r="I249" s="89"/>
      <c r="J249" s="89"/>
      <c r="K249" s="89"/>
      <c r="L249" s="89"/>
      <c r="M249" s="89"/>
      <c r="N249" s="89"/>
      <c r="O249" s="89"/>
      <c r="P249" s="89"/>
      <c r="Q249" s="89"/>
      <c r="R249" s="89"/>
      <c r="S249" s="89"/>
      <c r="T249" s="89"/>
      <c r="U249" s="89"/>
      <c r="V249" s="89"/>
      <c r="W249" s="89"/>
      <c r="X249" s="89"/>
    </row>
    <row r="250" spans="2:24">
      <c r="B250" s="88"/>
      <c r="C250" s="89"/>
      <c r="D250" s="89"/>
      <c r="E250" s="95"/>
      <c r="F250" s="316"/>
      <c r="G250" s="323"/>
      <c r="H250" s="89"/>
      <c r="I250" s="89"/>
      <c r="J250" s="89"/>
      <c r="K250" s="89"/>
      <c r="L250" s="89"/>
      <c r="M250" s="89"/>
      <c r="N250" s="89"/>
      <c r="O250" s="89"/>
      <c r="P250" s="89"/>
      <c r="Q250" s="89"/>
      <c r="R250" s="89"/>
      <c r="S250" s="89"/>
      <c r="T250" s="89"/>
      <c r="U250" s="89"/>
      <c r="V250" s="89"/>
      <c r="W250" s="89"/>
      <c r="X250" s="89"/>
    </row>
    <row r="251" spans="2:24">
      <c r="B251" s="88"/>
      <c r="C251" s="89"/>
      <c r="D251" s="89"/>
      <c r="E251" s="95"/>
      <c r="F251" s="316"/>
      <c r="G251" s="323"/>
      <c r="H251" s="89"/>
      <c r="I251" s="89"/>
      <c r="J251" s="89"/>
      <c r="K251" s="89"/>
      <c r="L251" s="89"/>
      <c r="M251" s="89"/>
      <c r="N251" s="89"/>
      <c r="O251" s="89"/>
      <c r="P251" s="89"/>
      <c r="Q251" s="89"/>
      <c r="R251" s="89"/>
      <c r="S251" s="89"/>
      <c r="T251" s="89"/>
      <c r="U251" s="89"/>
      <c r="V251" s="89"/>
      <c r="W251" s="89"/>
      <c r="X251" s="89"/>
    </row>
    <row r="252" spans="2:24">
      <c r="B252" s="88"/>
      <c r="C252" s="89"/>
      <c r="D252" s="89"/>
      <c r="E252" s="95"/>
      <c r="F252" s="316"/>
      <c r="G252" s="323"/>
      <c r="H252" s="89"/>
      <c r="I252" s="89"/>
      <c r="J252" s="89"/>
      <c r="K252" s="89"/>
      <c r="L252" s="89"/>
      <c r="M252" s="89"/>
      <c r="N252" s="89"/>
      <c r="O252" s="89"/>
      <c r="P252" s="89"/>
      <c r="Q252" s="89"/>
      <c r="R252" s="89"/>
      <c r="S252" s="89"/>
      <c r="T252" s="89"/>
      <c r="U252" s="89"/>
      <c r="V252" s="89"/>
      <c r="W252" s="89"/>
      <c r="X252" s="89"/>
    </row>
    <row r="253" spans="2:24">
      <c r="B253" s="88"/>
      <c r="C253" s="89"/>
      <c r="D253" s="89"/>
      <c r="E253" s="95"/>
      <c r="F253" s="316"/>
      <c r="G253" s="323"/>
      <c r="H253" s="89"/>
      <c r="I253" s="89"/>
      <c r="J253" s="89"/>
      <c r="K253" s="89"/>
      <c r="L253" s="89"/>
      <c r="M253" s="89"/>
      <c r="N253" s="89"/>
      <c r="O253" s="89"/>
      <c r="P253" s="89"/>
      <c r="Q253" s="89"/>
      <c r="R253" s="89"/>
      <c r="S253" s="89"/>
      <c r="T253" s="89"/>
      <c r="U253" s="89"/>
      <c r="V253" s="89"/>
      <c r="W253" s="89"/>
      <c r="X253" s="89"/>
    </row>
    <row r="254" spans="2:24">
      <c r="B254" s="88"/>
      <c r="C254" s="89"/>
      <c r="D254" s="89"/>
      <c r="E254" s="95"/>
      <c r="F254" s="316"/>
      <c r="G254" s="323"/>
      <c r="H254" s="89"/>
      <c r="I254" s="89"/>
      <c r="J254" s="89"/>
      <c r="K254" s="89"/>
      <c r="L254" s="89"/>
      <c r="M254" s="89"/>
      <c r="N254" s="89"/>
      <c r="O254" s="89"/>
      <c r="P254" s="89"/>
      <c r="Q254" s="89"/>
      <c r="R254" s="89"/>
      <c r="S254" s="89"/>
      <c r="T254" s="89"/>
      <c r="U254" s="89"/>
      <c r="V254" s="89"/>
      <c r="W254" s="89"/>
      <c r="X254" s="89"/>
    </row>
    <row r="255" spans="2:24">
      <c r="B255" s="88"/>
      <c r="C255" s="89"/>
      <c r="D255" s="89"/>
      <c r="E255" s="95"/>
      <c r="F255" s="316"/>
      <c r="G255" s="323"/>
      <c r="H255" s="89"/>
      <c r="I255" s="89"/>
      <c r="J255" s="89"/>
      <c r="K255" s="89"/>
      <c r="L255" s="89"/>
      <c r="M255" s="89"/>
      <c r="N255" s="89"/>
      <c r="O255" s="89"/>
      <c r="P255" s="89"/>
      <c r="Q255" s="89"/>
      <c r="R255" s="89"/>
      <c r="S255" s="89"/>
      <c r="T255" s="89"/>
      <c r="U255" s="89"/>
      <c r="V255" s="89"/>
      <c r="W255" s="89"/>
      <c r="X255" s="89"/>
    </row>
    <row r="256" spans="2:24">
      <c r="B256" s="88"/>
      <c r="C256" s="89"/>
      <c r="D256" s="89"/>
      <c r="E256" s="95"/>
      <c r="F256" s="316"/>
      <c r="G256" s="323"/>
      <c r="H256" s="89"/>
      <c r="I256" s="89"/>
      <c r="J256" s="89"/>
      <c r="K256" s="89"/>
      <c r="L256" s="89"/>
      <c r="M256" s="89"/>
      <c r="N256" s="89"/>
      <c r="O256" s="89"/>
      <c r="P256" s="89"/>
      <c r="Q256" s="89"/>
      <c r="R256" s="89"/>
      <c r="S256" s="89"/>
      <c r="T256" s="89"/>
      <c r="U256" s="89"/>
      <c r="V256" s="89"/>
      <c r="W256" s="89"/>
      <c r="X256" s="89"/>
    </row>
    <row r="257" spans="2:24">
      <c r="B257" s="88"/>
      <c r="C257" s="89"/>
      <c r="D257" s="89"/>
      <c r="E257" s="95"/>
      <c r="F257" s="316"/>
      <c r="G257" s="323"/>
      <c r="H257" s="89"/>
      <c r="I257" s="89"/>
      <c r="J257" s="89"/>
      <c r="K257" s="89"/>
      <c r="L257" s="89"/>
      <c r="M257" s="89"/>
      <c r="N257" s="89"/>
      <c r="O257" s="89"/>
      <c r="P257" s="89"/>
      <c r="Q257" s="89"/>
      <c r="R257" s="89"/>
      <c r="S257" s="89"/>
      <c r="T257" s="89"/>
      <c r="U257" s="89"/>
      <c r="V257" s="89"/>
      <c r="W257" s="89"/>
      <c r="X257" s="89"/>
    </row>
    <row r="258" spans="2:24">
      <c r="B258" s="88"/>
      <c r="C258" s="89"/>
      <c r="D258" s="89"/>
      <c r="E258" s="95"/>
      <c r="F258" s="316"/>
      <c r="G258" s="323"/>
      <c r="H258" s="89"/>
      <c r="I258" s="89"/>
      <c r="J258" s="89"/>
      <c r="K258" s="89"/>
      <c r="L258" s="89"/>
      <c r="M258" s="89"/>
      <c r="N258" s="89"/>
      <c r="O258" s="89"/>
      <c r="P258" s="89"/>
      <c r="Q258" s="89"/>
      <c r="R258" s="89"/>
      <c r="S258" s="89"/>
      <c r="T258" s="89"/>
      <c r="U258" s="89"/>
      <c r="V258" s="89"/>
      <c r="W258" s="89"/>
      <c r="X258" s="89"/>
    </row>
    <row r="259" spans="2:24">
      <c r="B259" s="88"/>
      <c r="C259" s="89"/>
      <c r="D259" s="89"/>
      <c r="E259" s="95"/>
      <c r="F259" s="316"/>
      <c r="G259" s="323"/>
      <c r="H259" s="89"/>
      <c r="I259" s="89"/>
      <c r="J259" s="89"/>
      <c r="K259" s="89"/>
      <c r="L259" s="89"/>
      <c r="M259" s="89"/>
      <c r="N259" s="89"/>
      <c r="O259" s="89"/>
      <c r="P259" s="89"/>
      <c r="Q259" s="89"/>
      <c r="R259" s="89"/>
      <c r="S259" s="89"/>
      <c r="T259" s="89"/>
      <c r="U259" s="89"/>
      <c r="V259" s="89"/>
      <c r="W259" s="89"/>
      <c r="X259" s="89"/>
    </row>
    <row r="260" spans="2:24">
      <c r="B260" s="88"/>
      <c r="C260" s="89"/>
      <c r="D260" s="89"/>
      <c r="E260" s="95"/>
      <c r="F260" s="316"/>
      <c r="G260" s="323"/>
      <c r="H260" s="89"/>
      <c r="I260" s="89"/>
      <c r="J260" s="89"/>
      <c r="K260" s="89"/>
      <c r="L260" s="89"/>
      <c r="M260" s="89"/>
      <c r="N260" s="89"/>
      <c r="O260" s="89"/>
      <c r="P260" s="89"/>
      <c r="Q260" s="89"/>
      <c r="R260" s="89"/>
      <c r="S260" s="89"/>
      <c r="T260" s="89"/>
      <c r="U260" s="89"/>
      <c r="V260" s="89"/>
      <c r="W260" s="89"/>
      <c r="X260" s="89"/>
    </row>
    <row r="261" spans="2:24">
      <c r="B261" s="88"/>
      <c r="C261" s="89"/>
      <c r="D261" s="89"/>
      <c r="E261" s="95"/>
      <c r="F261" s="316"/>
      <c r="G261" s="323"/>
      <c r="H261" s="89"/>
      <c r="I261" s="89"/>
      <c r="J261" s="89"/>
      <c r="K261" s="89"/>
      <c r="L261" s="89"/>
      <c r="M261" s="89"/>
      <c r="N261" s="89"/>
      <c r="O261" s="89"/>
      <c r="P261" s="89"/>
      <c r="Q261" s="89"/>
      <c r="R261" s="89"/>
      <c r="S261" s="89"/>
      <c r="T261" s="89"/>
      <c r="U261" s="89"/>
      <c r="V261" s="89"/>
      <c r="W261" s="89"/>
      <c r="X261" s="89"/>
    </row>
    <row r="262" spans="2:24">
      <c r="B262" s="88"/>
      <c r="C262" s="89"/>
      <c r="D262" s="89"/>
      <c r="E262" s="95"/>
      <c r="F262" s="316"/>
      <c r="G262" s="323"/>
      <c r="H262" s="89"/>
      <c r="I262" s="89"/>
      <c r="J262" s="89"/>
      <c r="K262" s="89"/>
      <c r="L262" s="89"/>
      <c r="M262" s="89"/>
      <c r="N262" s="89"/>
      <c r="O262" s="89"/>
      <c r="P262" s="89"/>
      <c r="Q262" s="89"/>
      <c r="R262" s="89"/>
      <c r="S262" s="89"/>
      <c r="T262" s="89"/>
      <c r="U262" s="89"/>
      <c r="V262" s="89"/>
      <c r="W262" s="89"/>
      <c r="X262" s="89"/>
    </row>
    <row r="263" spans="2:24">
      <c r="B263" s="88"/>
      <c r="C263" s="89"/>
      <c r="D263" s="89"/>
      <c r="E263" s="95"/>
      <c r="F263" s="316"/>
      <c r="G263" s="323"/>
      <c r="H263" s="89"/>
      <c r="I263" s="89"/>
      <c r="J263" s="89"/>
      <c r="K263" s="89"/>
      <c r="L263" s="89"/>
      <c r="M263" s="89"/>
      <c r="N263" s="89"/>
      <c r="O263" s="89"/>
      <c r="P263" s="89"/>
      <c r="Q263" s="89"/>
      <c r="R263" s="89"/>
      <c r="S263" s="89"/>
      <c r="T263" s="89"/>
      <c r="U263" s="89"/>
      <c r="V263" s="89"/>
      <c r="W263" s="89"/>
      <c r="X263" s="89"/>
    </row>
    <row r="264" spans="2:24">
      <c r="B264" s="88"/>
      <c r="C264" s="89"/>
      <c r="D264" s="89"/>
      <c r="E264" s="95"/>
      <c r="F264" s="316"/>
      <c r="G264" s="323"/>
      <c r="H264" s="89"/>
      <c r="I264" s="89"/>
      <c r="J264" s="89"/>
      <c r="K264" s="89"/>
      <c r="L264" s="89"/>
      <c r="M264" s="89"/>
      <c r="N264" s="89"/>
      <c r="O264" s="89"/>
      <c r="P264" s="89"/>
      <c r="Q264" s="89"/>
      <c r="R264" s="89"/>
      <c r="S264" s="89"/>
      <c r="T264" s="89"/>
      <c r="U264" s="89"/>
      <c r="V264" s="89"/>
      <c r="W264" s="89"/>
      <c r="X264" s="89"/>
    </row>
    <row r="265" spans="2:24">
      <c r="B265" s="88"/>
      <c r="C265" s="89"/>
      <c r="D265" s="89"/>
      <c r="E265" s="95"/>
      <c r="F265" s="316"/>
      <c r="G265" s="323"/>
      <c r="H265" s="89"/>
      <c r="I265" s="89"/>
      <c r="J265" s="89"/>
      <c r="K265" s="89"/>
      <c r="L265" s="89"/>
      <c r="M265" s="89"/>
      <c r="N265" s="89"/>
      <c r="O265" s="89"/>
      <c r="P265" s="89"/>
      <c r="Q265" s="89"/>
      <c r="R265" s="89"/>
      <c r="S265" s="89"/>
      <c r="T265" s="89"/>
      <c r="U265" s="89"/>
      <c r="V265" s="89"/>
      <c r="W265" s="89"/>
      <c r="X265" s="89"/>
    </row>
    <row r="266" spans="2:24">
      <c r="B266" s="88"/>
      <c r="C266" s="89"/>
      <c r="D266" s="89"/>
      <c r="E266" s="95"/>
      <c r="F266" s="316"/>
      <c r="G266" s="323"/>
      <c r="H266" s="89"/>
      <c r="I266" s="89"/>
      <c r="J266" s="89"/>
      <c r="K266" s="89"/>
      <c r="L266" s="89"/>
      <c r="M266" s="89"/>
      <c r="N266" s="89"/>
      <c r="O266" s="89"/>
      <c r="P266" s="89"/>
      <c r="Q266" s="89"/>
      <c r="R266" s="89"/>
      <c r="S266" s="89"/>
      <c r="T266" s="89"/>
      <c r="U266" s="89"/>
      <c r="V266" s="89"/>
      <c r="W266" s="89"/>
      <c r="X266" s="89"/>
    </row>
    <row r="267" spans="2:24">
      <c r="B267" s="88"/>
      <c r="C267" s="89"/>
      <c r="D267" s="89"/>
      <c r="E267" s="95"/>
      <c r="F267" s="316"/>
      <c r="G267" s="323"/>
      <c r="H267" s="89"/>
      <c r="I267" s="89"/>
      <c r="J267" s="89"/>
      <c r="K267" s="89"/>
      <c r="L267" s="89"/>
      <c r="M267" s="89"/>
      <c r="N267" s="89"/>
      <c r="O267" s="89"/>
      <c r="P267" s="89"/>
      <c r="Q267" s="89"/>
      <c r="R267" s="89"/>
      <c r="S267" s="89"/>
      <c r="T267" s="89"/>
      <c r="U267" s="89"/>
      <c r="V267" s="89"/>
      <c r="W267" s="89"/>
      <c r="X267" s="89"/>
    </row>
    <row r="268" spans="2:24">
      <c r="B268" s="88"/>
      <c r="C268" s="89"/>
      <c r="D268" s="89"/>
      <c r="E268" s="95"/>
      <c r="F268" s="316"/>
      <c r="G268" s="323"/>
      <c r="H268" s="89"/>
      <c r="I268" s="89"/>
      <c r="J268" s="89"/>
      <c r="K268" s="89"/>
      <c r="L268" s="89"/>
      <c r="M268" s="89"/>
      <c r="N268" s="89"/>
      <c r="O268" s="89"/>
      <c r="P268" s="89"/>
      <c r="Q268" s="89"/>
      <c r="R268" s="89"/>
      <c r="S268" s="89"/>
      <c r="T268" s="89"/>
      <c r="U268" s="89"/>
      <c r="V268" s="89"/>
      <c r="W268" s="89"/>
      <c r="X268" s="89"/>
    </row>
  </sheetData>
  <mergeCells count="8">
    <mergeCell ref="B65:D65"/>
    <mergeCell ref="B70:B72"/>
    <mergeCell ref="C70:D72"/>
    <mergeCell ref="B1:D1"/>
    <mergeCell ref="B2:D2"/>
    <mergeCell ref="B3:D3"/>
    <mergeCell ref="B4:D4"/>
    <mergeCell ref="B5:D5"/>
  </mergeCells>
  <printOptions horizontalCentered="1"/>
  <pageMargins left="0.6692913385826772" right="0.11811023622047245" top="0.51181102362204722" bottom="0.19685039370078741" header="0" footer="0"/>
  <pageSetup scale="85"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dimension ref="A1:C87"/>
  <sheetViews>
    <sheetView showGridLines="0" topLeftCell="A16" zoomScaleNormal="100" zoomScaleSheetLayoutView="145" workbookViewId="0">
      <selection activeCell="E17" sqref="E17"/>
    </sheetView>
  </sheetViews>
  <sheetFormatPr baseColWidth="10" defaultRowHeight="14.25"/>
  <cols>
    <col min="1" max="1" width="11" style="933" customWidth="1"/>
    <col min="2" max="2" width="52.85546875" style="944" customWidth="1"/>
    <col min="3" max="3" width="20.140625" style="933" customWidth="1"/>
    <col min="4" max="4" width="12.5703125" style="933" customWidth="1"/>
    <col min="5" max="13" width="12.140625" style="933" customWidth="1"/>
    <col min="14" max="16384" width="11.42578125" style="933"/>
  </cols>
  <sheetData>
    <row r="1" spans="1:3">
      <c r="A1" s="669"/>
      <c r="B1" s="932"/>
      <c r="C1" s="669"/>
    </row>
    <row r="2" spans="1:3">
      <c r="A2" s="669"/>
      <c r="B2" s="932"/>
      <c r="C2" s="669"/>
    </row>
    <row r="3" spans="1:3">
      <c r="A3" s="669"/>
      <c r="B3" s="932"/>
      <c r="C3" s="669"/>
    </row>
    <row r="4" spans="1:3">
      <c r="A4" s="669"/>
      <c r="B4" s="932"/>
      <c r="C4" s="669"/>
    </row>
    <row r="5" spans="1:3">
      <c r="A5" s="669"/>
      <c r="B5" s="932"/>
      <c r="C5" s="669"/>
    </row>
    <row r="6" spans="1:3" ht="21" customHeight="1">
      <c r="A6" s="1710" t="s">
        <v>1002</v>
      </c>
      <c r="B6" s="1711"/>
      <c r="C6" s="1711"/>
    </row>
    <row r="7" spans="1:3">
      <c r="A7" s="1710" t="s">
        <v>873</v>
      </c>
      <c r="B7" s="1711"/>
      <c r="C7" s="1711"/>
    </row>
    <row r="8" spans="1:3">
      <c r="A8" s="1710" t="s">
        <v>278</v>
      </c>
      <c r="B8" s="1711"/>
      <c r="C8" s="1711"/>
    </row>
    <row r="9" spans="1:3" ht="14.25" customHeight="1">
      <c r="A9" s="1710" t="s">
        <v>162</v>
      </c>
      <c r="B9" s="1714"/>
      <c r="C9" s="1714"/>
    </row>
    <row r="10" spans="1:3">
      <c r="A10" s="934" t="s">
        <v>875</v>
      </c>
      <c r="B10" s="935" t="s">
        <v>876</v>
      </c>
      <c r="C10" s="936" t="s">
        <v>877</v>
      </c>
    </row>
    <row r="11" spans="1:3">
      <c r="A11" s="937" t="s">
        <v>878</v>
      </c>
      <c r="B11" s="938" t="s">
        <v>879</v>
      </c>
      <c r="C11" s="939">
        <v>5188195113.8000002</v>
      </c>
    </row>
    <row r="12" spans="1:3">
      <c r="A12" s="937" t="s">
        <v>880</v>
      </c>
      <c r="B12" s="938" t="s">
        <v>881</v>
      </c>
      <c r="C12" s="939">
        <v>0</v>
      </c>
    </row>
    <row r="13" spans="1:3">
      <c r="A13" s="937" t="s">
        <v>882</v>
      </c>
      <c r="B13" s="938" t="s">
        <v>883</v>
      </c>
      <c r="C13" s="939">
        <v>5525343815.3599997</v>
      </c>
    </row>
    <row r="14" spans="1:3">
      <c r="A14" s="937" t="s">
        <v>884</v>
      </c>
      <c r="B14" s="938" t="s">
        <v>885</v>
      </c>
      <c r="C14" s="939">
        <v>0</v>
      </c>
    </row>
    <row r="15" spans="1:3">
      <c r="A15" s="937" t="s">
        <v>886</v>
      </c>
      <c r="B15" s="938" t="s">
        <v>887</v>
      </c>
      <c r="C15" s="939">
        <v>0</v>
      </c>
    </row>
    <row r="16" spans="1:3">
      <c r="A16" s="937" t="s">
        <v>888</v>
      </c>
      <c r="B16" s="938" t="s">
        <v>889</v>
      </c>
      <c r="C16" s="939">
        <v>0</v>
      </c>
    </row>
    <row r="17" spans="1:3">
      <c r="A17" s="937" t="s">
        <v>890</v>
      </c>
      <c r="B17" s="938" t="s">
        <v>891</v>
      </c>
      <c r="C17" s="939">
        <v>0</v>
      </c>
    </row>
    <row r="18" spans="1:3">
      <c r="A18" s="937" t="s">
        <v>892</v>
      </c>
      <c r="B18" s="938" t="s">
        <v>893</v>
      </c>
      <c r="C18" s="939">
        <v>0</v>
      </c>
    </row>
    <row r="19" spans="1:3" ht="24">
      <c r="A19" s="937" t="s">
        <v>894</v>
      </c>
      <c r="B19" s="938" t="s">
        <v>895</v>
      </c>
      <c r="C19" s="939">
        <v>0</v>
      </c>
    </row>
    <row r="20" spans="1:3">
      <c r="A20" s="937" t="s">
        <v>896</v>
      </c>
      <c r="B20" s="938" t="s">
        <v>897</v>
      </c>
      <c r="C20" s="939">
        <v>0</v>
      </c>
    </row>
    <row r="21" spans="1:3">
      <c r="A21" s="937" t="s">
        <v>898</v>
      </c>
      <c r="B21" s="938" t="s">
        <v>899</v>
      </c>
      <c r="C21" s="939">
        <v>0</v>
      </c>
    </row>
    <row r="22" spans="1:3">
      <c r="A22" s="937" t="s">
        <v>900</v>
      </c>
      <c r="B22" s="938" t="s">
        <v>901</v>
      </c>
      <c r="C22" s="939">
        <v>0</v>
      </c>
    </row>
    <row r="23" spans="1:3">
      <c r="A23" s="937" t="s">
        <v>902</v>
      </c>
      <c r="B23" s="938" t="s">
        <v>903</v>
      </c>
      <c r="C23" s="939">
        <v>3941.44</v>
      </c>
    </row>
    <row r="24" spans="1:3">
      <c r="A24" s="937" t="s">
        <v>904</v>
      </c>
      <c r="B24" s="938" t="s">
        <v>905</v>
      </c>
      <c r="C24" s="939">
        <v>534966214.35000002</v>
      </c>
    </row>
    <row r="25" spans="1:3" ht="36">
      <c r="A25" s="937" t="s">
        <v>906</v>
      </c>
      <c r="B25" s="938" t="s">
        <v>907</v>
      </c>
      <c r="C25" s="939">
        <v>1468680426.8499999</v>
      </c>
    </row>
    <row r="26" spans="1:3" ht="24">
      <c r="A26" s="937" t="s">
        <v>908</v>
      </c>
      <c r="B26" s="938" t="s">
        <v>909</v>
      </c>
      <c r="C26" s="939">
        <v>1470254989.55</v>
      </c>
    </row>
    <row r="27" spans="1:3">
      <c r="A27" s="937" t="s">
        <v>910</v>
      </c>
      <c r="B27" s="938" t="s">
        <v>911</v>
      </c>
      <c r="C27" s="939">
        <v>1547214532.54</v>
      </c>
    </row>
    <row r="28" spans="1:3" ht="24">
      <c r="A28" s="937" t="s">
        <v>912</v>
      </c>
      <c r="B28" s="938" t="s">
        <v>913</v>
      </c>
      <c r="C28" s="939">
        <v>874675555.25</v>
      </c>
    </row>
    <row r="29" spans="1:3" ht="24">
      <c r="A29" s="937" t="s">
        <v>914</v>
      </c>
      <c r="B29" s="938" t="s">
        <v>915</v>
      </c>
      <c r="C29" s="939">
        <v>28202579.280000001</v>
      </c>
    </row>
    <row r="30" spans="1:3" ht="24">
      <c r="A30" s="937" t="s">
        <v>916</v>
      </c>
      <c r="B30" s="938" t="s">
        <v>917</v>
      </c>
      <c r="C30" s="939">
        <v>4504000.22</v>
      </c>
    </row>
    <row r="31" spans="1:3">
      <c r="A31" s="937" t="s">
        <v>918</v>
      </c>
      <c r="B31" s="938" t="s">
        <v>903</v>
      </c>
      <c r="C31" s="939">
        <v>2976446.1</v>
      </c>
    </row>
    <row r="32" spans="1:3">
      <c r="A32" s="937" t="s">
        <v>919</v>
      </c>
      <c r="B32" s="938" t="s">
        <v>905</v>
      </c>
      <c r="C32" s="939">
        <v>78466929.680000007</v>
      </c>
    </row>
    <row r="33" spans="1:3" ht="36">
      <c r="A33" s="937" t="s">
        <v>920</v>
      </c>
      <c r="B33" s="938" t="s">
        <v>907</v>
      </c>
      <c r="C33" s="939">
        <v>19020003.57</v>
      </c>
    </row>
    <row r="34" spans="1:3" ht="24">
      <c r="A34" s="937" t="s">
        <v>921</v>
      </c>
      <c r="B34" s="938" t="s">
        <v>922</v>
      </c>
      <c r="C34" s="939">
        <v>6238609.1200000001</v>
      </c>
    </row>
    <row r="35" spans="1:3">
      <c r="A35" s="937" t="s">
        <v>923</v>
      </c>
      <c r="B35" s="938" t="s">
        <v>911</v>
      </c>
      <c r="C35" s="939">
        <v>1904865.7</v>
      </c>
    </row>
    <row r="36" spans="1:3" ht="24">
      <c r="A36" s="937" t="s">
        <v>924</v>
      </c>
      <c r="B36" s="938" t="s">
        <v>913</v>
      </c>
      <c r="C36" s="939">
        <v>0</v>
      </c>
    </row>
    <row r="37" spans="1:3" ht="24">
      <c r="A37" s="937" t="s">
        <v>925</v>
      </c>
      <c r="B37" s="938" t="s">
        <v>915</v>
      </c>
      <c r="C37" s="939">
        <v>109904.95</v>
      </c>
    </row>
    <row r="38" spans="1:3" ht="24">
      <c r="A38" s="937" t="s">
        <v>926</v>
      </c>
      <c r="B38" s="938" t="s">
        <v>917</v>
      </c>
      <c r="C38" s="939">
        <v>0</v>
      </c>
    </row>
    <row r="39" spans="1:3">
      <c r="A39" s="937" t="s">
        <v>927</v>
      </c>
      <c r="B39" s="938" t="s">
        <v>928</v>
      </c>
      <c r="C39" s="939">
        <v>0</v>
      </c>
    </row>
    <row r="40" spans="1:3">
      <c r="A40" s="1712" t="s">
        <v>352</v>
      </c>
      <c r="B40" s="1713"/>
      <c r="C40" s="940">
        <f>SUM(C11:C39)</f>
        <v>16750757927.760002</v>
      </c>
    </row>
    <row r="41" spans="1:3">
      <c r="A41" s="669"/>
      <c r="B41" s="932"/>
      <c r="C41" s="669"/>
    </row>
    <row r="42" spans="1:3">
      <c r="A42" s="669"/>
      <c r="B42" s="932"/>
      <c r="C42" s="669"/>
    </row>
    <row r="43" spans="1:3">
      <c r="A43" s="669"/>
      <c r="B43" s="932"/>
      <c r="C43" s="669"/>
    </row>
    <row r="44" spans="1:3">
      <c r="A44" s="669"/>
      <c r="B44" s="932"/>
      <c r="C44" s="669"/>
    </row>
    <row r="45" spans="1:3">
      <c r="A45" s="941"/>
      <c r="B45" s="942"/>
      <c r="C45" s="941"/>
    </row>
    <row r="46" spans="1:3" ht="19.5" customHeight="1">
      <c r="A46" s="1710" t="str">
        <f>A6</f>
        <v>Poder Ejecutivo del Estado de Oaxaca</v>
      </c>
      <c r="B46" s="1711"/>
      <c r="C46" s="1711"/>
    </row>
    <row r="47" spans="1:3" ht="14.25" customHeight="1">
      <c r="A47" s="1710" t="s">
        <v>929</v>
      </c>
      <c r="B47" s="1711"/>
      <c r="C47" s="1711"/>
    </row>
    <row r="48" spans="1:3" ht="14.25" customHeight="1">
      <c r="A48" s="1710" t="str">
        <f>A8</f>
        <v>Al 31 de diciembre de 2023</v>
      </c>
      <c r="B48" s="1711"/>
      <c r="C48" s="1711"/>
    </row>
    <row r="49" spans="1:3" ht="18" customHeight="1">
      <c r="A49" s="1710" t="s">
        <v>162</v>
      </c>
      <c r="B49" s="1711"/>
      <c r="C49" s="1711"/>
    </row>
    <row r="50" spans="1:3">
      <c r="A50" s="934" t="s">
        <v>875</v>
      </c>
      <c r="B50" s="943" t="s">
        <v>876</v>
      </c>
      <c r="C50" s="936" t="s">
        <v>877</v>
      </c>
    </row>
    <row r="51" spans="1:3">
      <c r="A51" s="937" t="s">
        <v>930</v>
      </c>
      <c r="B51" s="938" t="s">
        <v>931</v>
      </c>
      <c r="C51" s="939">
        <v>88814028.370000005</v>
      </c>
    </row>
    <row r="52" spans="1:3">
      <c r="A52" s="937" t="s">
        <v>932</v>
      </c>
      <c r="B52" s="938" t="s">
        <v>933</v>
      </c>
      <c r="C52" s="939">
        <v>10921863.789999999</v>
      </c>
    </row>
    <row r="53" spans="1:3" ht="24">
      <c r="A53" s="937" t="s">
        <v>934</v>
      </c>
      <c r="B53" s="938" t="s">
        <v>935</v>
      </c>
      <c r="C53" s="939">
        <v>418004011.07999998</v>
      </c>
    </row>
    <row r="54" spans="1:3">
      <c r="A54" s="937" t="s">
        <v>936</v>
      </c>
      <c r="B54" s="938" t="s">
        <v>937</v>
      </c>
      <c r="C54" s="939">
        <v>23032010.43</v>
      </c>
    </row>
    <row r="55" spans="1:3">
      <c r="A55" s="937" t="s">
        <v>938</v>
      </c>
      <c r="B55" s="938" t="s">
        <v>939</v>
      </c>
      <c r="C55" s="939">
        <v>48841609.130000003</v>
      </c>
    </row>
    <row r="56" spans="1:3">
      <c r="A56" s="937" t="s">
        <v>940</v>
      </c>
      <c r="B56" s="938" t="s">
        <v>941</v>
      </c>
      <c r="C56" s="939">
        <v>50762550.359999999</v>
      </c>
    </row>
    <row r="57" spans="1:3">
      <c r="A57" s="937" t="s">
        <v>942</v>
      </c>
      <c r="B57" s="938" t="s">
        <v>943</v>
      </c>
      <c r="C57" s="939">
        <v>65022655.259999998</v>
      </c>
    </row>
    <row r="58" spans="1:3">
      <c r="A58" s="937" t="s">
        <v>944</v>
      </c>
      <c r="B58" s="938" t="s">
        <v>945</v>
      </c>
      <c r="C58" s="939">
        <v>14695129.300000001</v>
      </c>
    </row>
    <row r="59" spans="1:3">
      <c r="A59" s="937" t="s">
        <v>946</v>
      </c>
      <c r="B59" s="938" t="s">
        <v>947</v>
      </c>
      <c r="C59" s="939">
        <v>17084032.77</v>
      </c>
    </row>
    <row r="60" spans="1:3">
      <c r="A60" s="937" t="s">
        <v>948</v>
      </c>
      <c r="B60" s="938" t="s">
        <v>949</v>
      </c>
      <c r="C60" s="939">
        <v>1401947.61</v>
      </c>
    </row>
    <row r="61" spans="1:3">
      <c r="A61" s="937" t="s">
        <v>950</v>
      </c>
      <c r="B61" s="938" t="s">
        <v>951</v>
      </c>
      <c r="C61" s="939">
        <v>944355520.79999995</v>
      </c>
    </row>
    <row r="62" spans="1:3">
      <c r="A62" s="937" t="s">
        <v>952</v>
      </c>
      <c r="B62" s="938" t="s">
        <v>953</v>
      </c>
      <c r="C62" s="939">
        <v>3698447.65</v>
      </c>
    </row>
    <row r="63" spans="1:3">
      <c r="A63" s="937" t="s">
        <v>954</v>
      </c>
      <c r="B63" s="938" t="s">
        <v>955</v>
      </c>
      <c r="C63" s="939">
        <v>101229297.68000001</v>
      </c>
    </row>
    <row r="64" spans="1:3">
      <c r="A64" s="937" t="s">
        <v>956</v>
      </c>
      <c r="B64" s="938" t="s">
        <v>957</v>
      </c>
      <c r="C64" s="939">
        <v>0</v>
      </c>
    </row>
    <row r="65" spans="1:3">
      <c r="A65" s="937" t="s">
        <v>958</v>
      </c>
      <c r="B65" s="938" t="s">
        <v>959</v>
      </c>
      <c r="C65" s="939">
        <v>8260478.7599999998</v>
      </c>
    </row>
    <row r="66" spans="1:3">
      <c r="A66" s="937" t="s">
        <v>960</v>
      </c>
      <c r="B66" s="938" t="s">
        <v>961</v>
      </c>
      <c r="C66" s="939">
        <v>57210954.229999997</v>
      </c>
    </row>
    <row r="67" spans="1:3">
      <c r="A67" s="937" t="s">
        <v>962</v>
      </c>
      <c r="B67" s="938" t="s">
        <v>963</v>
      </c>
      <c r="C67" s="939">
        <v>238832832.18000001</v>
      </c>
    </row>
    <row r="68" spans="1:3">
      <c r="A68" s="937" t="s">
        <v>964</v>
      </c>
      <c r="B68" s="938" t="s">
        <v>965</v>
      </c>
      <c r="C68" s="939">
        <v>5444923.1200000001</v>
      </c>
    </row>
    <row r="69" spans="1:3">
      <c r="A69" s="937" t="s">
        <v>966</v>
      </c>
      <c r="B69" s="938" t="s">
        <v>967</v>
      </c>
      <c r="C69" s="939">
        <v>21402475.539999999</v>
      </c>
    </row>
    <row r="70" spans="1:3">
      <c r="A70" s="937" t="s">
        <v>968</v>
      </c>
      <c r="B70" s="938" t="s">
        <v>969</v>
      </c>
      <c r="C70" s="939">
        <v>13734477.6</v>
      </c>
    </row>
    <row r="71" spans="1:3" ht="24">
      <c r="A71" s="937" t="s">
        <v>970</v>
      </c>
      <c r="B71" s="938" t="s">
        <v>971</v>
      </c>
      <c r="C71" s="939">
        <v>5374678.8300000001</v>
      </c>
    </row>
    <row r="72" spans="1:3">
      <c r="A72" s="937" t="s">
        <v>972</v>
      </c>
      <c r="B72" s="938" t="s">
        <v>973</v>
      </c>
      <c r="C72" s="939">
        <v>185692308.31999999</v>
      </c>
    </row>
    <row r="73" spans="1:3" ht="24">
      <c r="A73" s="937" t="s">
        <v>974</v>
      </c>
      <c r="B73" s="938" t="s">
        <v>975</v>
      </c>
      <c r="C73" s="939">
        <v>48212709.840000004</v>
      </c>
    </row>
    <row r="74" spans="1:3">
      <c r="A74" s="937" t="s">
        <v>976</v>
      </c>
      <c r="B74" s="938" t="s">
        <v>977</v>
      </c>
      <c r="C74" s="939">
        <v>5531401.9100000001</v>
      </c>
    </row>
    <row r="75" spans="1:3">
      <c r="A75" s="937" t="s">
        <v>978</v>
      </c>
      <c r="B75" s="938" t="s">
        <v>979</v>
      </c>
      <c r="C75" s="939">
        <v>96276742.379999995</v>
      </c>
    </row>
    <row r="76" spans="1:3">
      <c r="A76" s="937" t="s">
        <v>980</v>
      </c>
      <c r="B76" s="938" t="s">
        <v>981</v>
      </c>
      <c r="C76" s="939">
        <v>52363972.689999998</v>
      </c>
    </row>
    <row r="77" spans="1:3">
      <c r="A77" s="937" t="s">
        <v>982</v>
      </c>
      <c r="B77" s="938" t="s">
        <v>983</v>
      </c>
      <c r="C77" s="939">
        <v>0</v>
      </c>
    </row>
    <row r="78" spans="1:3">
      <c r="A78" s="937" t="s">
        <v>984</v>
      </c>
      <c r="B78" s="938" t="s">
        <v>985</v>
      </c>
      <c r="C78" s="939">
        <v>0</v>
      </c>
    </row>
    <row r="79" spans="1:3">
      <c r="A79" s="937" t="s">
        <v>986</v>
      </c>
      <c r="B79" s="938" t="s">
        <v>987</v>
      </c>
      <c r="C79" s="939">
        <v>0</v>
      </c>
    </row>
    <row r="80" spans="1:3">
      <c r="A80" s="937" t="s">
        <v>988</v>
      </c>
      <c r="B80" s="938" t="s">
        <v>989</v>
      </c>
      <c r="C80" s="939">
        <v>0</v>
      </c>
    </row>
    <row r="81" spans="1:3">
      <c r="A81" s="937" t="s">
        <v>990</v>
      </c>
      <c r="B81" s="938" t="s">
        <v>991</v>
      </c>
      <c r="C81" s="939">
        <v>0</v>
      </c>
    </row>
    <row r="82" spans="1:3">
      <c r="A82" s="937" t="s">
        <v>992</v>
      </c>
      <c r="B82" s="938" t="s">
        <v>993</v>
      </c>
      <c r="C82" s="939">
        <v>154000</v>
      </c>
    </row>
    <row r="83" spans="1:3">
      <c r="A83" s="937" t="s">
        <v>994</v>
      </c>
      <c r="B83" s="938" t="s">
        <v>995</v>
      </c>
      <c r="C83" s="939">
        <v>0</v>
      </c>
    </row>
    <row r="84" spans="1:3">
      <c r="A84" s="937" t="s">
        <v>996</v>
      </c>
      <c r="B84" s="938" t="s">
        <v>997</v>
      </c>
      <c r="C84" s="939">
        <v>0</v>
      </c>
    </row>
    <row r="85" spans="1:3">
      <c r="A85" s="937" t="s">
        <v>998</v>
      </c>
      <c r="B85" s="938" t="s">
        <v>999</v>
      </c>
      <c r="C85" s="939">
        <v>0</v>
      </c>
    </row>
    <row r="86" spans="1:3">
      <c r="A86" s="937" t="s">
        <v>1000</v>
      </c>
      <c r="B86" s="938" t="s">
        <v>1001</v>
      </c>
      <c r="C86" s="939">
        <v>30000</v>
      </c>
    </row>
    <row r="87" spans="1:3">
      <c r="A87" s="1712" t="s">
        <v>352</v>
      </c>
      <c r="B87" s="1713"/>
      <c r="C87" s="940">
        <f>SUM(C51:C86)</f>
        <v>2526385059.6300001</v>
      </c>
    </row>
  </sheetData>
  <mergeCells count="10">
    <mergeCell ref="A47:C47"/>
    <mergeCell ref="A48:C48"/>
    <mergeCell ref="A49:C49"/>
    <mergeCell ref="A87:B87"/>
    <mergeCell ref="A6:C6"/>
    <mergeCell ref="A7:C7"/>
    <mergeCell ref="A8:C8"/>
    <mergeCell ref="A9:C9"/>
    <mergeCell ref="A40:B40"/>
    <mergeCell ref="A46:C46"/>
  </mergeCells>
  <printOptions horizontalCentered="1"/>
  <pageMargins left="0.82677165354330717" right="0.70866141732283472" top="0.74803149606299213" bottom="0.6692913385826772" header="0" footer="0"/>
  <pageSetup orientation="portrait" r:id="rId1"/>
  <headerFooter>
    <oddFooter>&amp;RCuenta Pública del Estado de Oaxaca del ejercicio fiscal 2023</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dimension ref="A2:K20"/>
  <sheetViews>
    <sheetView workbookViewId="0">
      <selection activeCell="H26" sqref="H26"/>
    </sheetView>
  </sheetViews>
  <sheetFormatPr baseColWidth="10" defaultRowHeight="12.75"/>
  <cols>
    <col min="1" max="16384" width="11.42578125" style="422"/>
  </cols>
  <sheetData>
    <row r="2" spans="1:11" ht="15">
      <c r="A2" s="421" t="s">
        <v>504</v>
      </c>
    </row>
    <row r="3" spans="1:11" ht="15">
      <c r="A3" s="423" t="s">
        <v>424</v>
      </c>
    </row>
    <row r="4" spans="1:11" ht="15">
      <c r="A4" s="421" t="s">
        <v>1067</v>
      </c>
    </row>
    <row r="5" spans="1:11" ht="15">
      <c r="A5" s="423" t="s">
        <v>506</v>
      </c>
    </row>
    <row r="10" spans="1:11">
      <c r="A10" s="414" t="s">
        <v>425</v>
      </c>
      <c r="B10" s="414" t="s">
        <v>426</v>
      </c>
      <c r="F10" s="413" t="s">
        <v>427</v>
      </c>
      <c r="G10" s="413" t="s">
        <v>428</v>
      </c>
      <c r="H10" s="413" t="s">
        <v>429</v>
      </c>
      <c r="I10" s="413" t="s">
        <v>430</v>
      </c>
      <c r="J10" s="413" t="s">
        <v>431</v>
      </c>
      <c r="K10" s="413" t="s">
        <v>432</v>
      </c>
    </row>
    <row r="11" spans="1:11">
      <c r="F11" s="415" t="s">
        <v>507</v>
      </c>
      <c r="G11" s="415" t="s">
        <v>433</v>
      </c>
      <c r="H11" s="415" t="s">
        <v>436</v>
      </c>
      <c r="I11" s="415" t="s">
        <v>508</v>
      </c>
      <c r="J11" s="415" t="s">
        <v>509</v>
      </c>
      <c r="K11" s="415" t="s">
        <v>437</v>
      </c>
    </row>
    <row r="12" spans="1:11">
      <c r="G12" s="415" t="s">
        <v>435</v>
      </c>
    </row>
    <row r="13" spans="1:11">
      <c r="A13" s="416" t="s">
        <v>468</v>
      </c>
      <c r="B13" s="416" t="s">
        <v>469</v>
      </c>
      <c r="F13" s="417">
        <v>783397386.99000001</v>
      </c>
      <c r="G13" s="417">
        <v>538808204.78999996</v>
      </c>
      <c r="H13" s="417">
        <v>1322205591.78</v>
      </c>
      <c r="I13" s="417">
        <v>1055242366.13</v>
      </c>
      <c r="J13" s="417">
        <v>1020827011.75</v>
      </c>
      <c r="K13" s="417">
        <v>266963225.65000001</v>
      </c>
    </row>
    <row r="14" spans="1:11">
      <c r="A14" s="418">
        <v>3</v>
      </c>
      <c r="B14" s="419" t="s">
        <v>472</v>
      </c>
      <c r="F14" s="420">
        <v>36243881.719999999</v>
      </c>
      <c r="G14" s="420">
        <v>84395221.920000002</v>
      </c>
      <c r="H14" s="420">
        <v>120639103.64</v>
      </c>
      <c r="I14" s="420">
        <v>120033833.64</v>
      </c>
      <c r="J14" s="420">
        <v>120033833.64</v>
      </c>
      <c r="K14" s="420">
        <v>605270</v>
      </c>
    </row>
    <row r="15" spans="1:11">
      <c r="A15" s="418">
        <v>4</v>
      </c>
      <c r="B15" s="419" t="s">
        <v>473</v>
      </c>
      <c r="F15" s="420">
        <v>747153505.26999998</v>
      </c>
      <c r="G15" s="420">
        <v>454412982.87</v>
      </c>
      <c r="H15" s="420">
        <v>1201566488.1400001</v>
      </c>
      <c r="I15" s="420">
        <v>935208532.49000001</v>
      </c>
      <c r="J15" s="420">
        <v>900793178.11000001</v>
      </c>
      <c r="K15" s="420">
        <v>266357955.65000001</v>
      </c>
    </row>
    <row r="17" spans="1:11">
      <c r="E17" s="413" t="s">
        <v>510</v>
      </c>
      <c r="F17" s="424">
        <v>783397386.99000001</v>
      </c>
      <c r="G17" s="424">
        <v>538808204.78999996</v>
      </c>
      <c r="H17" s="424">
        <v>1322205591.78</v>
      </c>
      <c r="I17" s="424">
        <v>1055242366.13</v>
      </c>
      <c r="J17" s="424">
        <v>1020827011.75</v>
      </c>
      <c r="K17" s="424">
        <v>266963225.65000001</v>
      </c>
    </row>
    <row r="20" spans="1:11" ht="13.5">
      <c r="A20" s="425" t="s">
        <v>1068</v>
      </c>
      <c r="I20" s="426">
        <v>45348</v>
      </c>
      <c r="K20" s="427" t="s">
        <v>503</v>
      </c>
    </row>
  </sheetData>
  <pageMargins left="0.31523837298115509" right="0.19719757252565651" top="0.39370078740157477" bottom="0.19719757252565651" header="1.1126239316962329E-308" footer="0.19719757252565651"/>
  <pageSetup orientation="portrait" errors="NA" horizontalDpi="0" verticalDpi="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rgb="FF00B0F0"/>
    <pageSetUpPr fitToPage="1"/>
  </sheetPr>
  <dimension ref="A1:J1014"/>
  <sheetViews>
    <sheetView showGridLines="0" zoomScale="80" zoomScaleNormal="80" zoomScaleSheetLayoutView="179" zoomScalePageLayoutView="90" workbookViewId="0">
      <selection activeCell="B42" sqref="B42"/>
    </sheetView>
  </sheetViews>
  <sheetFormatPr baseColWidth="10" defaultColWidth="14.28515625" defaultRowHeight="15" customHeight="1"/>
  <cols>
    <col min="1" max="1" width="86.140625" style="595" customWidth="1"/>
    <col min="2" max="2" width="17.28515625" style="603" customWidth="1"/>
    <col min="3" max="3" width="16.28515625" style="969" customWidth="1"/>
    <col min="4" max="4" width="1.28515625" style="605" customWidth="1"/>
    <col min="5" max="5" width="10.140625" style="604" customWidth="1"/>
    <col min="6" max="20" width="10.7109375" style="604" customWidth="1"/>
    <col min="21" max="16384" width="14.28515625" style="604"/>
  </cols>
  <sheetData>
    <row r="1" spans="1:10" s="946" customFormat="1" ht="12" customHeight="1">
      <c r="A1" s="1716" t="s">
        <v>284</v>
      </c>
      <c r="B1" s="1716"/>
      <c r="C1" s="1716"/>
      <c r="D1" s="945"/>
      <c r="E1" s="945"/>
      <c r="H1" s="1710"/>
      <c r="I1" s="1710"/>
      <c r="J1" s="1710"/>
    </row>
    <row r="2" spans="1:10" s="946" customFormat="1" ht="12" customHeight="1">
      <c r="A2" s="1716" t="s">
        <v>1069</v>
      </c>
      <c r="B2" s="1716"/>
      <c r="C2" s="1716"/>
      <c r="D2" s="945"/>
      <c r="E2" s="945"/>
    </row>
    <row r="3" spans="1:10" s="946" customFormat="1" ht="12" customHeight="1">
      <c r="A3" s="1716" t="s">
        <v>266</v>
      </c>
      <c r="B3" s="1716"/>
      <c r="C3" s="1716"/>
      <c r="D3" s="945"/>
      <c r="E3" s="945"/>
    </row>
    <row r="4" spans="1:10" s="946" customFormat="1" ht="12" customHeight="1">
      <c r="A4" s="1716" t="s">
        <v>279</v>
      </c>
      <c r="B4" s="1716"/>
      <c r="C4" s="1716"/>
      <c r="D4" s="945"/>
      <c r="E4" s="945"/>
    </row>
    <row r="5" spans="1:10" s="946" customFormat="1" ht="12" customHeight="1">
      <c r="A5" s="1715" t="s">
        <v>264</v>
      </c>
      <c r="B5" s="1715"/>
      <c r="C5" s="1715"/>
      <c r="D5" s="947"/>
      <c r="E5" s="947"/>
    </row>
    <row r="6" spans="1:10" s="946" customFormat="1" ht="5.25" customHeight="1">
      <c r="A6" s="948"/>
      <c r="B6" s="948"/>
      <c r="C6" s="948"/>
      <c r="D6" s="947"/>
      <c r="E6" s="947"/>
    </row>
    <row r="7" spans="1:10" ht="12.75">
      <c r="A7" s="949" t="s">
        <v>0</v>
      </c>
      <c r="B7" s="688">
        <f>'[11]ESTADO DE SITUACIÓN FINAN 2'!C7</f>
        <v>2023</v>
      </c>
      <c r="C7" s="688">
        <f>'[11]ESTADO DE SITUACIÓN FINAN 2'!D7</f>
        <v>2022</v>
      </c>
      <c r="E7" s="605"/>
    </row>
    <row r="8" spans="1:10" ht="12.75">
      <c r="A8" s="617" t="s">
        <v>55</v>
      </c>
      <c r="B8" s="950"/>
      <c r="C8" s="950"/>
      <c r="D8" s="951"/>
      <c r="E8" s="951"/>
    </row>
    <row r="9" spans="1:10" ht="12.75">
      <c r="A9" s="952" t="s">
        <v>56</v>
      </c>
      <c r="B9" s="527">
        <v>0</v>
      </c>
      <c r="C9" s="527">
        <v>0</v>
      </c>
      <c r="D9" s="953"/>
      <c r="E9" s="954"/>
    </row>
    <row r="10" spans="1:10" ht="12.75">
      <c r="A10" s="701" t="s">
        <v>57</v>
      </c>
      <c r="B10" s="529">
        <v>0</v>
      </c>
      <c r="C10" s="529">
        <v>0</v>
      </c>
      <c r="D10" s="955"/>
      <c r="E10" s="956"/>
    </row>
    <row r="11" spans="1:10" ht="12.75">
      <c r="A11" s="701" t="s">
        <v>58</v>
      </c>
      <c r="B11" s="529">
        <v>0</v>
      </c>
      <c r="C11" s="529">
        <v>0</v>
      </c>
      <c r="D11" s="955"/>
      <c r="E11" s="956"/>
    </row>
    <row r="12" spans="1:10" ht="12.75" customHeight="1">
      <c r="A12" s="701" t="s">
        <v>59</v>
      </c>
      <c r="B12" s="529">
        <v>0</v>
      </c>
      <c r="C12" s="529">
        <v>0</v>
      </c>
      <c r="D12" s="955"/>
      <c r="E12" s="956"/>
    </row>
    <row r="13" spans="1:10" ht="12.75">
      <c r="A13" s="701" t="s">
        <v>60</v>
      </c>
      <c r="B13" s="529">
        <v>0</v>
      </c>
      <c r="C13" s="529">
        <v>0</v>
      </c>
      <c r="D13" s="955"/>
      <c r="E13" s="956"/>
    </row>
    <row r="14" spans="1:10" ht="12.75">
      <c r="A14" s="701" t="s">
        <v>61</v>
      </c>
      <c r="B14" s="529">
        <v>0</v>
      </c>
      <c r="C14" s="529">
        <v>0</v>
      </c>
      <c r="D14" s="955"/>
      <c r="E14" s="956"/>
    </row>
    <row r="15" spans="1:10" ht="12.75">
      <c r="A15" s="701" t="s">
        <v>62</v>
      </c>
      <c r="B15" s="529">
        <v>0</v>
      </c>
      <c r="C15" s="529">
        <v>0</v>
      </c>
      <c r="D15" s="955"/>
      <c r="E15" s="956"/>
    </row>
    <row r="16" spans="1:10" ht="12.75">
      <c r="A16" s="701" t="s">
        <v>63</v>
      </c>
      <c r="B16" s="529">
        <v>0</v>
      </c>
      <c r="C16" s="529">
        <v>0</v>
      </c>
      <c r="D16" s="955"/>
      <c r="E16" s="956"/>
    </row>
    <row r="17" spans="1:5" ht="6" customHeight="1">
      <c r="A17" s="957"/>
      <c r="B17" s="529"/>
      <c r="C17" s="529"/>
      <c r="D17" s="955"/>
      <c r="E17" s="956"/>
    </row>
    <row r="18" spans="1:5" ht="38.25">
      <c r="A18" s="952" t="s">
        <v>64</v>
      </c>
      <c r="B18" s="532">
        <v>899500549</v>
      </c>
      <c r="C18" s="532">
        <v>899696454</v>
      </c>
      <c r="D18" s="958"/>
      <c r="E18" s="959"/>
    </row>
    <row r="19" spans="1:5" ht="27" customHeight="1">
      <c r="A19" s="701" t="s">
        <v>65</v>
      </c>
      <c r="B19" s="529">
        <v>0</v>
      </c>
      <c r="C19" s="529">
        <v>0</v>
      </c>
      <c r="D19" s="955"/>
      <c r="E19" s="956"/>
    </row>
    <row r="20" spans="1:5" ht="27" customHeight="1">
      <c r="A20" s="701" t="s">
        <v>218</v>
      </c>
      <c r="B20" s="529">
        <v>899500549</v>
      </c>
      <c r="C20" s="529">
        <v>899696454</v>
      </c>
      <c r="D20" s="955"/>
      <c r="E20" s="956"/>
    </row>
    <row r="21" spans="1:5" ht="6" customHeight="1">
      <c r="A21" s="957"/>
      <c r="B21" s="529"/>
      <c r="C21" s="529"/>
      <c r="D21" s="955"/>
      <c r="E21" s="956"/>
    </row>
    <row r="22" spans="1:5" ht="12.75">
      <c r="A22" s="952" t="s">
        <v>66</v>
      </c>
      <c r="B22" s="527">
        <v>8</v>
      </c>
      <c r="C22" s="527">
        <v>4</v>
      </c>
      <c r="D22" s="953"/>
      <c r="E22" s="954"/>
    </row>
    <row r="23" spans="1:5" ht="12.75">
      <c r="A23" s="701" t="s">
        <v>67</v>
      </c>
      <c r="B23" s="529">
        <v>0</v>
      </c>
      <c r="C23" s="529">
        <v>0</v>
      </c>
      <c r="D23" s="955"/>
      <c r="E23" s="956"/>
    </row>
    <row r="24" spans="1:5" ht="12.75">
      <c r="A24" s="701" t="s">
        <v>68</v>
      </c>
      <c r="B24" s="529">
        <v>0</v>
      </c>
      <c r="C24" s="529">
        <v>0</v>
      </c>
      <c r="D24" s="955"/>
      <c r="E24" s="956"/>
    </row>
    <row r="25" spans="1:5" ht="12.75">
      <c r="A25" s="701" t="s">
        <v>69</v>
      </c>
      <c r="B25" s="529">
        <v>0</v>
      </c>
      <c r="C25" s="529">
        <v>0</v>
      </c>
      <c r="D25" s="955"/>
      <c r="E25" s="956"/>
    </row>
    <row r="26" spans="1:5" ht="12.75">
      <c r="A26" s="701" t="s">
        <v>70</v>
      </c>
      <c r="B26" s="529">
        <v>0</v>
      </c>
      <c r="C26" s="529">
        <v>0</v>
      </c>
      <c r="D26" s="955"/>
      <c r="E26" s="956"/>
    </row>
    <row r="27" spans="1:5" ht="12.75">
      <c r="A27" s="701" t="s">
        <v>71</v>
      </c>
      <c r="B27" s="529">
        <v>8</v>
      </c>
      <c r="C27" s="529">
        <v>4</v>
      </c>
      <c r="D27" s="955"/>
      <c r="E27" s="956"/>
    </row>
    <row r="28" spans="1:5" ht="6" customHeight="1">
      <c r="A28" s="957"/>
      <c r="B28" s="529"/>
      <c r="C28" s="529"/>
      <c r="D28" s="955"/>
      <c r="E28" s="956"/>
    </row>
    <row r="29" spans="1:5" ht="12.75">
      <c r="A29" s="628" t="s">
        <v>72</v>
      </c>
      <c r="B29" s="527">
        <v>899500556</v>
      </c>
      <c r="C29" s="527">
        <v>899696458</v>
      </c>
      <c r="D29" s="953"/>
      <c r="E29" s="954"/>
    </row>
    <row r="30" spans="1:5" ht="9.75" customHeight="1">
      <c r="A30" s="952"/>
      <c r="B30" s="527"/>
      <c r="C30" s="527"/>
      <c r="D30" s="953"/>
      <c r="E30" s="954"/>
    </row>
    <row r="31" spans="1:5" ht="9.75" customHeight="1">
      <c r="A31" s="628" t="s">
        <v>73</v>
      </c>
      <c r="B31" s="527"/>
      <c r="C31" s="527"/>
      <c r="D31" s="953"/>
      <c r="E31" s="954"/>
    </row>
    <row r="32" spans="1:5" ht="12.75">
      <c r="A32" s="952" t="s">
        <v>74</v>
      </c>
      <c r="B32" s="527">
        <v>0</v>
      </c>
      <c r="C32" s="527">
        <v>0</v>
      </c>
      <c r="D32" s="953"/>
      <c r="E32" s="954"/>
    </row>
    <row r="33" spans="1:5" ht="12.75">
      <c r="A33" s="701" t="s">
        <v>75</v>
      </c>
      <c r="B33" s="529">
        <v>0</v>
      </c>
      <c r="C33" s="529">
        <v>0</v>
      </c>
      <c r="D33" s="955"/>
      <c r="E33" s="956"/>
    </row>
    <row r="34" spans="1:5" ht="12.75">
      <c r="A34" s="701" t="s">
        <v>76</v>
      </c>
      <c r="B34" s="529">
        <v>0</v>
      </c>
      <c r="C34" s="529">
        <v>0</v>
      </c>
      <c r="D34" s="955"/>
      <c r="E34" s="956"/>
    </row>
    <row r="35" spans="1:5" ht="12.75">
      <c r="A35" s="701" t="s">
        <v>77</v>
      </c>
      <c r="B35" s="529">
        <v>0</v>
      </c>
      <c r="C35" s="529">
        <v>0</v>
      </c>
      <c r="D35" s="955"/>
      <c r="E35" s="956"/>
    </row>
    <row r="36" spans="1:5" ht="6" customHeight="1">
      <c r="A36" s="952"/>
      <c r="B36" s="527"/>
      <c r="C36" s="527"/>
      <c r="D36" s="953"/>
      <c r="E36" s="954"/>
    </row>
    <row r="37" spans="1:5" ht="12.75">
      <c r="A37" s="952" t="s">
        <v>78</v>
      </c>
      <c r="B37" s="527">
        <v>894190417</v>
      </c>
      <c r="C37" s="527">
        <v>846291264</v>
      </c>
      <c r="D37" s="953"/>
      <c r="E37" s="954"/>
    </row>
    <row r="38" spans="1:5" ht="12.75">
      <c r="A38" s="701" t="s">
        <v>79</v>
      </c>
      <c r="B38" s="529">
        <v>883050307</v>
      </c>
      <c r="C38" s="529">
        <v>835450372</v>
      </c>
      <c r="D38" s="955"/>
      <c r="E38" s="956"/>
    </row>
    <row r="39" spans="1:5" ht="12.75">
      <c r="A39" s="701" t="s">
        <v>80</v>
      </c>
      <c r="B39" s="529">
        <v>0</v>
      </c>
      <c r="C39" s="529">
        <v>0</v>
      </c>
      <c r="D39" s="955"/>
      <c r="E39" s="956"/>
    </row>
    <row r="40" spans="1:5" ht="12.75">
      <c r="A40" s="701" t="s">
        <v>81</v>
      </c>
      <c r="B40" s="529">
        <v>0</v>
      </c>
      <c r="C40" s="529">
        <v>0</v>
      </c>
      <c r="D40" s="955"/>
      <c r="E40" s="956"/>
    </row>
    <row r="41" spans="1:5" ht="12.75">
      <c r="A41" s="701" t="s">
        <v>82</v>
      </c>
      <c r="B41" s="529">
        <v>0</v>
      </c>
      <c r="C41" s="529">
        <v>0</v>
      </c>
      <c r="D41" s="955"/>
      <c r="E41" s="956"/>
    </row>
    <row r="42" spans="1:5" ht="12.75">
      <c r="A42" s="701" t="s">
        <v>83</v>
      </c>
      <c r="B42" s="529">
        <v>11140111</v>
      </c>
      <c r="C42" s="529">
        <v>10840892</v>
      </c>
      <c r="D42" s="955"/>
      <c r="E42" s="956"/>
    </row>
    <row r="43" spans="1:5" ht="12.75">
      <c r="A43" s="701" t="s">
        <v>84</v>
      </c>
      <c r="B43" s="529">
        <v>0</v>
      </c>
      <c r="C43" s="529">
        <v>0</v>
      </c>
      <c r="D43" s="955"/>
      <c r="E43" s="956"/>
    </row>
    <row r="44" spans="1:5" ht="12.75">
      <c r="A44" s="701" t="s">
        <v>85</v>
      </c>
      <c r="B44" s="529">
        <v>0</v>
      </c>
      <c r="C44" s="529">
        <v>0</v>
      </c>
      <c r="E44" s="960"/>
    </row>
    <row r="45" spans="1:5" ht="12.75">
      <c r="A45" s="701" t="s">
        <v>86</v>
      </c>
      <c r="B45" s="529">
        <v>0</v>
      </c>
      <c r="C45" s="529">
        <v>0</v>
      </c>
      <c r="D45" s="955"/>
      <c r="E45" s="961"/>
    </row>
    <row r="46" spans="1:5" ht="12.75">
      <c r="A46" s="701" t="s">
        <v>87</v>
      </c>
      <c r="B46" s="529">
        <v>0</v>
      </c>
      <c r="C46" s="529">
        <v>0</v>
      </c>
      <c r="D46" s="955"/>
      <c r="E46" s="961"/>
    </row>
    <row r="47" spans="1:5" ht="6" customHeight="1">
      <c r="A47" s="952"/>
      <c r="B47" s="527"/>
      <c r="C47" s="527"/>
      <c r="D47" s="953"/>
      <c r="E47" s="962"/>
    </row>
    <row r="48" spans="1:5" ht="12.75">
      <c r="A48" s="952" t="s">
        <v>88</v>
      </c>
      <c r="B48" s="527">
        <v>0</v>
      </c>
      <c r="C48" s="527">
        <v>0</v>
      </c>
      <c r="D48" s="953"/>
      <c r="E48" s="962"/>
    </row>
    <row r="49" spans="1:5" ht="12.75">
      <c r="A49" s="701" t="s">
        <v>89</v>
      </c>
      <c r="B49" s="529">
        <v>0</v>
      </c>
      <c r="C49" s="529">
        <v>0</v>
      </c>
      <c r="D49" s="955"/>
      <c r="E49" s="961"/>
    </row>
    <row r="50" spans="1:5" ht="12.75">
      <c r="A50" s="701" t="s">
        <v>41</v>
      </c>
      <c r="B50" s="529">
        <v>0</v>
      </c>
      <c r="C50" s="529">
        <v>0</v>
      </c>
      <c r="D50" s="955"/>
      <c r="E50" s="961"/>
    </row>
    <row r="51" spans="1:5" ht="12.75">
      <c r="A51" s="701" t="s">
        <v>90</v>
      </c>
      <c r="B51" s="529">
        <v>0</v>
      </c>
      <c r="C51" s="529">
        <v>0</v>
      </c>
      <c r="D51" s="955"/>
      <c r="E51" s="961"/>
    </row>
    <row r="52" spans="1:5" ht="6" customHeight="1">
      <c r="A52" s="952"/>
      <c r="B52" s="527"/>
      <c r="C52" s="527"/>
      <c r="D52" s="953"/>
      <c r="E52" s="962"/>
    </row>
    <row r="53" spans="1:5" ht="12.75">
      <c r="A53" s="952" t="s">
        <v>91</v>
      </c>
      <c r="B53" s="527">
        <v>0</v>
      </c>
      <c r="C53" s="527">
        <v>0</v>
      </c>
      <c r="D53" s="953"/>
      <c r="E53" s="962"/>
    </row>
    <row r="54" spans="1:5" ht="12.75">
      <c r="A54" s="701" t="s">
        <v>92</v>
      </c>
      <c r="B54" s="529">
        <v>0</v>
      </c>
      <c r="C54" s="529">
        <v>0</v>
      </c>
      <c r="D54" s="955"/>
      <c r="E54" s="961"/>
    </row>
    <row r="55" spans="1:5" ht="12.75">
      <c r="A55" s="701" t="s">
        <v>93</v>
      </c>
      <c r="B55" s="529">
        <v>0</v>
      </c>
      <c r="C55" s="529">
        <v>0</v>
      </c>
      <c r="D55" s="955"/>
      <c r="E55" s="961"/>
    </row>
    <row r="56" spans="1:5" ht="12.75">
      <c r="A56" s="701" t="s">
        <v>94</v>
      </c>
      <c r="B56" s="529">
        <v>0</v>
      </c>
      <c r="C56" s="529">
        <v>0</v>
      </c>
      <c r="D56" s="955"/>
      <c r="E56" s="961"/>
    </row>
    <row r="57" spans="1:5" ht="12.75">
      <c r="A57" s="701" t="s">
        <v>95</v>
      </c>
      <c r="B57" s="529">
        <v>0</v>
      </c>
      <c r="C57" s="529">
        <v>0</v>
      </c>
      <c r="D57" s="955"/>
      <c r="E57" s="961"/>
    </row>
    <row r="58" spans="1:5" ht="12.75">
      <c r="A58" s="701" t="s">
        <v>273</v>
      </c>
      <c r="B58" s="529">
        <v>0</v>
      </c>
      <c r="C58" s="529">
        <v>0</v>
      </c>
      <c r="D58" s="955"/>
      <c r="E58" s="961"/>
    </row>
    <row r="59" spans="1:5" ht="6" customHeight="1">
      <c r="A59" s="952"/>
      <c r="B59" s="527"/>
      <c r="C59" s="527"/>
      <c r="D59" s="953"/>
      <c r="E59" s="962"/>
    </row>
    <row r="60" spans="1:5" ht="12.75">
      <c r="A60" s="952" t="s">
        <v>96</v>
      </c>
      <c r="B60" s="527">
        <v>3852121</v>
      </c>
      <c r="C60" s="527">
        <v>3303639</v>
      </c>
      <c r="D60" s="953"/>
      <c r="E60" s="962"/>
    </row>
    <row r="61" spans="1:5" ht="12.75">
      <c r="A61" s="701" t="s">
        <v>97</v>
      </c>
      <c r="B61" s="529">
        <v>3852116</v>
      </c>
      <c r="C61" s="529">
        <v>3303636</v>
      </c>
      <c r="D61" s="955"/>
      <c r="E61" s="961"/>
    </row>
    <row r="62" spans="1:5" ht="12.75">
      <c r="A62" s="701" t="s">
        <v>98</v>
      </c>
      <c r="B62" s="529">
        <v>0</v>
      </c>
      <c r="C62" s="529">
        <v>0</v>
      </c>
      <c r="D62" s="955"/>
      <c r="E62" s="961"/>
    </row>
    <row r="63" spans="1:5" ht="12.75">
      <c r="A63" s="701" t="s">
        <v>99</v>
      </c>
      <c r="B63" s="529">
        <v>0</v>
      </c>
      <c r="C63" s="529">
        <v>0</v>
      </c>
      <c r="D63" s="955"/>
      <c r="E63" s="961"/>
    </row>
    <row r="64" spans="1:5" ht="12.75">
      <c r="A64" s="701" t="s">
        <v>100</v>
      </c>
      <c r="B64" s="529">
        <v>5</v>
      </c>
      <c r="C64" s="529">
        <v>3</v>
      </c>
      <c r="D64" s="955"/>
      <c r="E64" s="961"/>
    </row>
    <row r="65" spans="1:5" ht="6" customHeight="1">
      <c r="A65" s="952"/>
      <c r="B65" s="527"/>
      <c r="C65" s="527"/>
      <c r="D65" s="953"/>
      <c r="E65" s="962"/>
    </row>
    <row r="66" spans="1:5" ht="12.75">
      <c r="A66" s="952" t="s">
        <v>101</v>
      </c>
      <c r="B66" s="527">
        <v>0</v>
      </c>
      <c r="C66" s="527">
        <v>47000000</v>
      </c>
      <c r="D66" s="953"/>
      <c r="E66" s="962"/>
    </row>
    <row r="67" spans="1:5" ht="12.75">
      <c r="A67" s="701" t="s">
        <v>102</v>
      </c>
      <c r="B67" s="529">
        <v>0</v>
      </c>
      <c r="C67" s="529">
        <v>47000000</v>
      </c>
      <c r="D67" s="955"/>
      <c r="E67" s="961"/>
    </row>
    <row r="68" spans="1:5" ht="6" customHeight="1">
      <c r="A68" s="963"/>
      <c r="B68" s="529"/>
      <c r="C68" s="529"/>
      <c r="D68" s="953"/>
      <c r="E68" s="962"/>
    </row>
    <row r="69" spans="1:5" ht="12.75">
      <c r="A69" s="628" t="s">
        <v>103</v>
      </c>
      <c r="B69" s="527">
        <v>898042539</v>
      </c>
      <c r="C69" s="527">
        <v>896594903</v>
      </c>
      <c r="D69" s="953"/>
      <c r="E69" s="962"/>
    </row>
    <row r="70" spans="1:5" ht="6" customHeight="1">
      <c r="A70" s="963"/>
      <c r="B70" s="527"/>
      <c r="C70" s="527"/>
      <c r="D70" s="953"/>
      <c r="E70" s="962"/>
    </row>
    <row r="71" spans="1:5" ht="12.75">
      <c r="A71" s="628" t="s">
        <v>104</v>
      </c>
      <c r="B71" s="527">
        <v>1458017</v>
      </c>
      <c r="C71" s="527">
        <v>3101555</v>
      </c>
      <c r="D71" s="953"/>
      <c r="E71" s="962"/>
    </row>
    <row r="72" spans="1:5" ht="6" customHeight="1">
      <c r="A72" s="964"/>
      <c r="B72" s="537"/>
      <c r="C72" s="537"/>
      <c r="D72" s="953"/>
      <c r="E72" s="962"/>
    </row>
    <row r="73" spans="1:5" ht="12.75">
      <c r="A73" s="595" t="s">
        <v>54</v>
      </c>
      <c r="B73" s="539"/>
      <c r="C73" s="965"/>
      <c r="D73" s="966"/>
      <c r="E73" s="962"/>
    </row>
    <row r="74" spans="1:5" ht="10.5" customHeight="1">
      <c r="B74" s="597"/>
      <c r="C74" s="967"/>
    </row>
    <row r="75" spans="1:5" ht="24" customHeight="1">
      <c r="B75" s="968"/>
    </row>
    <row r="76" spans="1:5" ht="35.25" customHeight="1">
      <c r="A76" s="970"/>
      <c r="B76" s="971"/>
      <c r="D76" s="953"/>
      <c r="E76" s="972"/>
    </row>
    <row r="77" spans="1:5" ht="14.25" customHeight="1"/>
    <row r="78" spans="1:5" ht="14.25" customHeight="1"/>
    <row r="79" spans="1:5" ht="14.25" customHeight="1"/>
    <row r="80" spans="1:5"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sheetData>
  <mergeCells count="6">
    <mergeCell ref="A5:C5"/>
    <mergeCell ref="A1:C1"/>
    <mergeCell ref="H1:J1"/>
    <mergeCell ref="A2:C2"/>
    <mergeCell ref="A3:C3"/>
    <mergeCell ref="A4:C4"/>
  </mergeCells>
  <printOptions horizontalCentered="1"/>
  <pageMargins left="0.43307086614173229" right="0.15748031496062992" top="0.23622047244094491" bottom="0.23622047244094491" header="0.19685039370078741" footer="0.39370078740157483"/>
  <pageSetup scale="7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tabColor rgb="FF00B050"/>
    <pageSetUpPr fitToPage="1"/>
  </sheetPr>
  <dimension ref="A1:U995"/>
  <sheetViews>
    <sheetView showGridLines="0" topLeftCell="B19" zoomScale="70" zoomScaleNormal="70" zoomScaleSheetLayoutView="130" zoomScalePageLayoutView="110" workbookViewId="0">
      <selection activeCell="O14" sqref="O14"/>
    </sheetView>
  </sheetViews>
  <sheetFormatPr baseColWidth="10" defaultColWidth="14.28515625" defaultRowHeight="15" customHeight="1"/>
  <cols>
    <col min="1" max="1" width="0.28515625" style="549" hidden="1" customWidth="1"/>
    <col min="2" max="2" width="42" style="547" customWidth="1"/>
    <col min="3" max="4" width="14.7109375" style="548" customWidth="1"/>
    <col min="5" max="5" width="42" style="549" customWidth="1"/>
    <col min="6" max="7" width="14.7109375" style="548" customWidth="1"/>
    <col min="8" max="8" width="3.7109375" style="975" customWidth="1"/>
    <col min="9" max="9" width="13.85546875" style="976" bestFit="1" customWidth="1"/>
    <col min="10" max="21" width="11.28515625" style="549" customWidth="1"/>
    <col min="22" max="16384" width="14.28515625" style="549"/>
  </cols>
  <sheetData>
    <row r="1" spans="2:11" s="552" customFormat="1" ht="15" customHeight="1">
      <c r="B1" s="1687" t="s">
        <v>284</v>
      </c>
      <c r="C1" s="1687"/>
      <c r="D1" s="1687"/>
      <c r="E1" s="1687"/>
      <c r="F1" s="1687"/>
      <c r="G1" s="1687"/>
      <c r="H1" s="973"/>
    </row>
    <row r="2" spans="2:11" s="552" customFormat="1" ht="15" customHeight="1">
      <c r="B2" s="1687" t="s">
        <v>1069</v>
      </c>
      <c r="C2" s="1687"/>
      <c r="D2" s="1687"/>
      <c r="E2" s="1687"/>
      <c r="F2" s="1687"/>
      <c r="G2" s="1687"/>
      <c r="H2" s="973"/>
    </row>
    <row r="3" spans="2:11" s="552" customFormat="1" ht="15" customHeight="1">
      <c r="B3" s="1687" t="s">
        <v>265</v>
      </c>
      <c r="C3" s="1687"/>
      <c r="D3" s="1687"/>
      <c r="E3" s="1687"/>
      <c r="F3" s="1687"/>
      <c r="G3" s="1687"/>
      <c r="H3" s="973"/>
    </row>
    <row r="4" spans="2:11" s="552" customFormat="1" ht="15" customHeight="1">
      <c r="B4" s="1687" t="s">
        <v>278</v>
      </c>
      <c r="C4" s="1687"/>
      <c r="D4" s="1687"/>
      <c r="E4" s="1687"/>
      <c r="F4" s="1687"/>
      <c r="G4" s="1687"/>
      <c r="H4" s="973"/>
    </row>
    <row r="5" spans="2:11" s="552" customFormat="1" ht="15" customHeight="1">
      <c r="B5" s="1688" t="s">
        <v>264</v>
      </c>
      <c r="C5" s="1688"/>
      <c r="D5" s="1688"/>
      <c r="E5" s="1688"/>
      <c r="F5" s="1688"/>
      <c r="G5" s="1688"/>
      <c r="H5" s="973"/>
    </row>
    <row r="6" spans="2:11" s="552" customFormat="1" ht="15" customHeight="1">
      <c r="B6" s="947"/>
      <c r="C6" s="947"/>
      <c r="D6" s="947"/>
      <c r="E6" s="947"/>
      <c r="F6" s="947"/>
      <c r="G6" s="947"/>
      <c r="H6" s="973"/>
    </row>
    <row r="7" spans="2:11" ht="19.5" customHeight="1">
      <c r="B7" s="554" t="s">
        <v>0</v>
      </c>
      <c r="C7" s="974">
        <v>2023</v>
      </c>
      <c r="D7" s="974">
        <v>2022</v>
      </c>
      <c r="E7" s="556" t="s">
        <v>0</v>
      </c>
      <c r="F7" s="974">
        <f t="shared" ref="F7:G7" si="0">C7</f>
        <v>2023</v>
      </c>
      <c r="G7" s="557">
        <f t="shared" si="0"/>
        <v>2022</v>
      </c>
    </row>
    <row r="8" spans="2:11" ht="24" customHeight="1">
      <c r="B8" s="558" t="s">
        <v>1</v>
      </c>
      <c r="C8" s="559"/>
      <c r="D8" s="559"/>
      <c r="E8" s="560" t="s">
        <v>2</v>
      </c>
      <c r="F8" s="561"/>
      <c r="G8" s="562"/>
    </row>
    <row r="9" spans="2:11" ht="24" customHeight="1">
      <c r="B9" s="563" t="s">
        <v>3</v>
      </c>
      <c r="C9" s="559"/>
      <c r="D9" s="559"/>
      <c r="E9" s="564" t="s">
        <v>4</v>
      </c>
      <c r="F9" s="561"/>
      <c r="G9" s="565"/>
    </row>
    <row r="10" spans="2:11" ht="24" customHeight="1">
      <c r="B10" s="566" t="s">
        <v>232</v>
      </c>
      <c r="C10" s="567">
        <v>7469905</v>
      </c>
      <c r="D10" s="567">
        <v>11332085</v>
      </c>
      <c r="E10" s="568" t="s">
        <v>5</v>
      </c>
      <c r="F10" s="567">
        <v>26933354</v>
      </c>
      <c r="G10" s="569">
        <v>44699820</v>
      </c>
      <c r="K10" s="548"/>
    </row>
    <row r="11" spans="2:11" ht="24" customHeight="1">
      <c r="B11" s="566" t="s">
        <v>233</v>
      </c>
      <c r="C11" s="567">
        <v>18535809</v>
      </c>
      <c r="D11" s="567">
        <v>32358418</v>
      </c>
      <c r="E11" s="568" t="s">
        <v>6</v>
      </c>
      <c r="F11" s="567">
        <v>0</v>
      </c>
      <c r="G11" s="569">
        <v>0</v>
      </c>
    </row>
    <row r="12" spans="2:11" ht="33" customHeight="1">
      <c r="B12" s="566" t="s">
        <v>7</v>
      </c>
      <c r="C12" s="567">
        <v>77589</v>
      </c>
      <c r="D12" s="567">
        <v>159263</v>
      </c>
      <c r="E12" s="570" t="s">
        <v>8</v>
      </c>
      <c r="F12" s="567">
        <v>0</v>
      </c>
      <c r="G12" s="569">
        <v>0</v>
      </c>
    </row>
    <row r="13" spans="2:11" ht="24" customHeight="1">
      <c r="B13" s="566" t="s">
        <v>9</v>
      </c>
      <c r="C13" s="567">
        <v>0</v>
      </c>
      <c r="D13" s="567">
        <v>0</v>
      </c>
      <c r="E13" s="568" t="s">
        <v>10</v>
      </c>
      <c r="F13" s="567">
        <v>0</v>
      </c>
      <c r="G13" s="569">
        <v>0</v>
      </c>
    </row>
    <row r="14" spans="2:11" ht="24" customHeight="1">
      <c r="B14" s="566" t="s">
        <v>11</v>
      </c>
      <c r="C14" s="567">
        <v>0</v>
      </c>
      <c r="D14" s="567">
        <v>0</v>
      </c>
      <c r="E14" s="568" t="s">
        <v>12</v>
      </c>
      <c r="F14" s="567">
        <v>0</v>
      </c>
      <c r="G14" s="569">
        <v>0</v>
      </c>
    </row>
    <row r="15" spans="2:11" ht="24" customHeight="1">
      <c r="B15" s="571" t="s">
        <v>13</v>
      </c>
      <c r="C15" s="567">
        <v>0</v>
      </c>
      <c r="D15" s="567">
        <v>0</v>
      </c>
      <c r="E15" s="570" t="s">
        <v>14</v>
      </c>
      <c r="F15" s="567">
        <v>0</v>
      </c>
      <c r="G15" s="569">
        <v>0</v>
      </c>
    </row>
    <row r="16" spans="2:11" ht="24" customHeight="1">
      <c r="B16" s="566" t="s">
        <v>15</v>
      </c>
      <c r="C16" s="567">
        <v>0</v>
      </c>
      <c r="D16" s="567">
        <v>0</v>
      </c>
      <c r="E16" s="568" t="s">
        <v>16</v>
      </c>
      <c r="F16" s="567">
        <v>0</v>
      </c>
      <c r="G16" s="569">
        <v>0</v>
      </c>
    </row>
    <row r="17" spans="2:7" ht="24" customHeight="1">
      <c r="B17" s="572"/>
      <c r="C17" s="573"/>
      <c r="D17" s="573"/>
      <c r="E17" s="568" t="s">
        <v>17</v>
      </c>
      <c r="F17" s="567">
        <v>0</v>
      </c>
      <c r="G17" s="569">
        <v>0</v>
      </c>
    </row>
    <row r="18" spans="2:7" ht="24" customHeight="1">
      <c r="B18" s="563" t="s">
        <v>18</v>
      </c>
      <c r="C18" s="574">
        <v>26083303</v>
      </c>
      <c r="D18" s="574">
        <v>43849767</v>
      </c>
      <c r="E18" s="564" t="s">
        <v>19</v>
      </c>
      <c r="F18" s="559">
        <v>26933354</v>
      </c>
      <c r="G18" s="559">
        <v>44699820</v>
      </c>
    </row>
    <row r="19" spans="2:7" ht="35.25" customHeight="1">
      <c r="B19" s="563" t="s">
        <v>20</v>
      </c>
      <c r="C19" s="559"/>
      <c r="D19" s="559"/>
      <c r="E19" s="564" t="s">
        <v>21</v>
      </c>
      <c r="F19" s="576"/>
      <c r="G19" s="575"/>
    </row>
    <row r="20" spans="2:7" ht="24" customHeight="1">
      <c r="B20" s="566" t="s">
        <v>22</v>
      </c>
      <c r="C20" s="567">
        <v>0</v>
      </c>
      <c r="D20" s="567">
        <v>0</v>
      </c>
      <c r="E20" s="568" t="s">
        <v>23</v>
      </c>
      <c r="F20" s="567">
        <v>0</v>
      </c>
      <c r="G20" s="569">
        <v>0</v>
      </c>
    </row>
    <row r="21" spans="2:7" ht="29.25" customHeight="1">
      <c r="B21" s="571" t="s">
        <v>24</v>
      </c>
      <c r="C21" s="567">
        <v>0</v>
      </c>
      <c r="D21" s="567">
        <v>0</v>
      </c>
      <c r="E21" s="568" t="s">
        <v>25</v>
      </c>
      <c r="F21" s="567">
        <v>0</v>
      </c>
      <c r="G21" s="569">
        <v>0</v>
      </c>
    </row>
    <row r="22" spans="2:7" ht="28.5" customHeight="1">
      <c r="B22" s="571" t="s">
        <v>26</v>
      </c>
      <c r="C22" s="567">
        <v>52716290</v>
      </c>
      <c r="D22" s="567">
        <v>52716290</v>
      </c>
      <c r="E22" s="568" t="s">
        <v>234</v>
      </c>
      <c r="F22" s="567">
        <v>0</v>
      </c>
      <c r="G22" s="569">
        <v>0</v>
      </c>
    </row>
    <row r="23" spans="2:7" ht="24" customHeight="1">
      <c r="B23" s="566" t="s">
        <v>27</v>
      </c>
      <c r="C23" s="567">
        <v>79982489</v>
      </c>
      <c r="D23" s="567">
        <v>75592666</v>
      </c>
      <c r="E23" s="568" t="s">
        <v>28</v>
      </c>
      <c r="F23" s="567">
        <v>0</v>
      </c>
      <c r="G23" s="569">
        <v>0</v>
      </c>
    </row>
    <row r="24" spans="2:7" ht="33.75" customHeight="1">
      <c r="B24" s="566" t="s">
        <v>235</v>
      </c>
      <c r="C24" s="567">
        <v>1726581</v>
      </c>
      <c r="D24" s="567">
        <v>1494581</v>
      </c>
      <c r="E24" s="570" t="s">
        <v>274</v>
      </c>
      <c r="F24" s="567">
        <v>0</v>
      </c>
      <c r="G24" s="569">
        <v>0</v>
      </c>
    </row>
    <row r="25" spans="2:7" ht="24" customHeight="1">
      <c r="B25" s="571" t="s">
        <v>30</v>
      </c>
      <c r="C25" s="567">
        <v>-9409734</v>
      </c>
      <c r="D25" s="567">
        <v>-6245926</v>
      </c>
      <c r="E25" s="568" t="s">
        <v>31</v>
      </c>
      <c r="F25" s="567">
        <v>0</v>
      </c>
      <c r="G25" s="569">
        <v>0</v>
      </c>
    </row>
    <row r="26" spans="2:7" ht="24" customHeight="1">
      <c r="B26" s="566" t="s">
        <v>32</v>
      </c>
      <c r="C26" s="567">
        <v>0</v>
      </c>
      <c r="D26" s="567">
        <v>0</v>
      </c>
      <c r="E26" s="564" t="s">
        <v>34</v>
      </c>
      <c r="F26" s="574">
        <v>0</v>
      </c>
      <c r="G26" s="574">
        <v>0</v>
      </c>
    </row>
    <row r="27" spans="2:7" ht="24" customHeight="1">
      <c r="B27" s="571" t="s">
        <v>33</v>
      </c>
      <c r="C27" s="567">
        <v>0</v>
      </c>
      <c r="D27" s="567">
        <v>0</v>
      </c>
      <c r="E27" s="560" t="s">
        <v>36</v>
      </c>
      <c r="F27" s="977">
        <v>26933354</v>
      </c>
      <c r="G27" s="977">
        <v>44699820</v>
      </c>
    </row>
    <row r="28" spans="2:7" ht="24" customHeight="1">
      <c r="B28" s="566" t="s">
        <v>35</v>
      </c>
      <c r="C28" s="567">
        <v>0</v>
      </c>
      <c r="D28" s="567">
        <v>0</v>
      </c>
      <c r="E28" s="560" t="s">
        <v>38</v>
      </c>
      <c r="F28" s="576"/>
      <c r="G28" s="575"/>
    </row>
    <row r="29" spans="2:7" ht="24" customHeight="1">
      <c r="B29" s="572"/>
      <c r="C29" s="573"/>
      <c r="D29" s="573"/>
      <c r="E29" s="564" t="s">
        <v>40</v>
      </c>
      <c r="F29" s="574">
        <v>13103621</v>
      </c>
      <c r="G29" s="574">
        <v>13103621</v>
      </c>
    </row>
    <row r="30" spans="2:7" ht="24" customHeight="1">
      <c r="B30" s="563" t="s">
        <v>37</v>
      </c>
      <c r="C30" s="574">
        <v>125015625</v>
      </c>
      <c r="D30" s="574">
        <v>123557610</v>
      </c>
      <c r="E30" s="568" t="s">
        <v>41</v>
      </c>
      <c r="F30" s="567">
        <v>0</v>
      </c>
      <c r="G30" s="569">
        <v>0</v>
      </c>
    </row>
    <row r="31" spans="2:7" ht="24" customHeight="1">
      <c r="B31" s="558" t="s">
        <v>39</v>
      </c>
      <c r="C31" s="574">
        <v>151098928</v>
      </c>
      <c r="D31" s="574">
        <v>167407376</v>
      </c>
      <c r="E31" s="568" t="s">
        <v>42</v>
      </c>
      <c r="F31" s="567">
        <v>0</v>
      </c>
      <c r="G31" s="569">
        <v>0</v>
      </c>
    </row>
    <row r="32" spans="2:7" ht="24" customHeight="1">
      <c r="B32" s="558"/>
      <c r="C32" s="574"/>
      <c r="D32" s="574"/>
      <c r="E32" s="570" t="s">
        <v>43</v>
      </c>
      <c r="F32" s="567">
        <v>13103621</v>
      </c>
      <c r="G32" s="569">
        <v>13103621</v>
      </c>
    </row>
    <row r="33" spans="2:21" ht="24" customHeight="1">
      <c r="B33" s="581"/>
      <c r="C33" s="559"/>
      <c r="D33" s="559"/>
      <c r="E33" s="564" t="s">
        <v>44</v>
      </c>
      <c r="F33" s="574">
        <v>111061953</v>
      </c>
      <c r="G33" s="574">
        <v>109603936</v>
      </c>
    </row>
    <row r="34" spans="2:21" ht="24" customHeight="1">
      <c r="B34" s="582"/>
      <c r="C34" s="573"/>
      <c r="D34" s="573"/>
      <c r="E34" s="568" t="s">
        <v>45</v>
      </c>
      <c r="F34" s="567">
        <v>1458017</v>
      </c>
      <c r="G34" s="569">
        <v>3101555</v>
      </c>
    </row>
    <row r="35" spans="2:21" ht="24" customHeight="1">
      <c r="B35" s="582"/>
      <c r="C35" s="573"/>
      <c r="D35" s="573"/>
      <c r="E35" s="568" t="s">
        <v>46</v>
      </c>
      <c r="F35" s="567">
        <v>109603936</v>
      </c>
      <c r="G35" s="569">
        <v>106502381</v>
      </c>
    </row>
    <row r="36" spans="2:21" ht="24" customHeight="1">
      <c r="B36" s="582"/>
      <c r="C36" s="573"/>
      <c r="D36" s="573"/>
      <c r="E36" s="568" t="s">
        <v>47</v>
      </c>
      <c r="F36" s="567">
        <v>0</v>
      </c>
      <c r="G36" s="569">
        <v>0</v>
      </c>
    </row>
    <row r="37" spans="2:21" ht="24" customHeight="1">
      <c r="B37" s="581"/>
      <c r="C37" s="559"/>
      <c r="D37" s="559"/>
      <c r="E37" s="568" t="s">
        <v>48</v>
      </c>
      <c r="F37" s="567">
        <v>0</v>
      </c>
      <c r="G37" s="569">
        <v>0</v>
      </c>
    </row>
    <row r="38" spans="2:21" ht="24" customHeight="1">
      <c r="B38" s="582"/>
      <c r="C38" s="573"/>
      <c r="D38" s="573"/>
      <c r="E38" s="570" t="s">
        <v>49</v>
      </c>
      <c r="F38" s="567">
        <v>0</v>
      </c>
      <c r="G38" s="569">
        <v>0</v>
      </c>
    </row>
    <row r="39" spans="2:21" ht="24" customHeight="1">
      <c r="B39" s="582"/>
      <c r="C39" s="573"/>
      <c r="D39" s="573"/>
      <c r="E39" s="583" t="s">
        <v>231</v>
      </c>
      <c r="F39" s="574">
        <v>0</v>
      </c>
      <c r="G39" s="574">
        <v>0</v>
      </c>
    </row>
    <row r="40" spans="2:21" ht="24" customHeight="1">
      <c r="B40" s="582"/>
      <c r="C40" s="584"/>
      <c r="D40" s="584"/>
      <c r="E40" s="585" t="s">
        <v>50</v>
      </c>
      <c r="F40" s="586">
        <v>0</v>
      </c>
      <c r="G40" s="587">
        <v>0</v>
      </c>
    </row>
    <row r="41" spans="2:21" ht="24" customHeight="1">
      <c r="B41" s="582"/>
      <c r="C41" s="584"/>
      <c r="D41" s="584"/>
      <c r="E41" s="588" t="s">
        <v>51</v>
      </c>
      <c r="F41" s="586">
        <v>0</v>
      </c>
      <c r="G41" s="587">
        <v>0</v>
      </c>
    </row>
    <row r="42" spans="2:21" ht="24" customHeight="1">
      <c r="B42" s="581"/>
      <c r="C42" s="559"/>
      <c r="D42" s="559"/>
      <c r="E42" s="589" t="s">
        <v>52</v>
      </c>
      <c r="F42" s="590">
        <v>124165574</v>
      </c>
      <c r="G42" s="590">
        <v>122707556</v>
      </c>
    </row>
    <row r="43" spans="2:21" ht="36" customHeight="1">
      <c r="B43" s="591"/>
      <c r="C43" s="592"/>
      <c r="D43" s="592"/>
      <c r="E43" s="593" t="s">
        <v>53</v>
      </c>
      <c r="F43" s="594">
        <v>151098928</v>
      </c>
      <c r="G43" s="594">
        <v>167407376</v>
      </c>
    </row>
    <row r="44" spans="2:21" ht="24" customHeight="1">
      <c r="B44" s="595" t="s">
        <v>54</v>
      </c>
      <c r="C44" s="596"/>
      <c r="D44" s="596"/>
      <c r="E44" s="597"/>
      <c r="F44" s="598"/>
      <c r="G44" s="598"/>
    </row>
    <row r="45" spans="2:21" ht="24" customHeight="1">
      <c r="C45" s="599"/>
      <c r="D45" s="599"/>
      <c r="E45" s="600"/>
      <c r="F45" s="599"/>
      <c r="G45" s="599"/>
      <c r="H45" s="978"/>
      <c r="I45" s="979"/>
      <c r="J45" s="597"/>
      <c r="K45" s="597"/>
      <c r="L45" s="597"/>
      <c r="M45" s="597"/>
      <c r="N45" s="597"/>
      <c r="O45" s="597"/>
      <c r="P45" s="597"/>
      <c r="Q45" s="597"/>
      <c r="R45" s="597"/>
      <c r="S45" s="597"/>
      <c r="T45" s="597"/>
      <c r="U45" s="597"/>
    </row>
    <row r="46" spans="2:21" ht="24" customHeight="1"/>
    <row r="47" spans="2:21" s="597" customFormat="1" ht="14.25" customHeight="1">
      <c r="B47" s="547"/>
      <c r="C47" s="548"/>
      <c r="D47" s="548"/>
      <c r="E47" s="549"/>
      <c r="F47" s="548"/>
      <c r="G47" s="548"/>
      <c r="H47" s="978"/>
      <c r="I47" s="979"/>
    </row>
    <row r="48" spans="2:21" ht="6" customHeight="1">
      <c r="H48" s="980"/>
      <c r="I48" s="981"/>
      <c r="J48" s="600"/>
      <c r="K48" s="600"/>
      <c r="L48" s="600"/>
      <c r="M48" s="600"/>
      <c r="N48" s="600"/>
      <c r="O48" s="600"/>
      <c r="P48" s="600"/>
      <c r="Q48" s="600"/>
      <c r="R48" s="600"/>
      <c r="S48" s="600"/>
      <c r="T48" s="600"/>
      <c r="U48" s="600"/>
    </row>
    <row r="49" ht="6.75" customHeight="1"/>
    <row r="50" ht="6.75" customHeight="1"/>
    <row r="51" ht="6.75" customHeight="1"/>
    <row r="52" ht="6.75" customHeight="1"/>
    <row r="53" ht="6.75" customHeight="1"/>
    <row r="54" ht="6.75" customHeight="1"/>
    <row r="55" ht="6.75" customHeight="1"/>
    <row r="56" ht="6.75" customHeight="1"/>
    <row r="57" ht="6.75" customHeight="1"/>
    <row r="58" ht="6.75" customHeight="1"/>
    <row r="59" ht="6.75" customHeight="1"/>
    <row r="60" ht="6.75" customHeight="1"/>
    <row r="61" ht="6.75" customHeight="1"/>
    <row r="62" ht="6.75" customHeight="1"/>
    <row r="63" ht="6.75" customHeight="1"/>
    <row r="64" ht="6.75" customHeight="1"/>
    <row r="65" ht="6.75" customHeight="1"/>
    <row r="66" ht="6.75" customHeight="1"/>
    <row r="67" ht="6.75" customHeight="1"/>
    <row r="68" ht="6.75" customHeight="1"/>
    <row r="69" ht="6.75" customHeight="1"/>
    <row r="70" ht="6.75" customHeight="1"/>
    <row r="71" ht="6.75" customHeight="1"/>
    <row r="72" ht="6.75" customHeight="1"/>
    <row r="73" ht="6.75" customHeight="1"/>
    <row r="74" ht="6.75" customHeight="1"/>
    <row r="75" ht="6.75" customHeight="1"/>
    <row r="76" ht="6.75" customHeight="1"/>
    <row r="77" ht="6.75" customHeight="1"/>
    <row r="78" ht="6.75" customHeight="1"/>
    <row r="79" ht="6.75" customHeight="1"/>
    <row r="80" ht="6.75" customHeight="1"/>
    <row r="81" ht="6.75" customHeight="1"/>
    <row r="82" ht="6.75" customHeight="1"/>
    <row r="83" ht="6.75" customHeight="1"/>
    <row r="84" ht="6.75" customHeight="1"/>
    <row r="85" ht="6.75" customHeight="1"/>
    <row r="86" ht="6.75" customHeight="1"/>
    <row r="87" ht="6.75" customHeight="1"/>
    <row r="88" ht="6.75" customHeight="1"/>
    <row r="89" ht="6.75" customHeight="1"/>
    <row r="90" ht="6.75" customHeight="1"/>
    <row r="91" ht="6.75" customHeight="1"/>
    <row r="92" ht="6.75" customHeight="1"/>
    <row r="93" ht="6.75" customHeight="1"/>
    <row r="94" ht="6.75" customHeight="1"/>
    <row r="95" ht="6.75" customHeight="1"/>
    <row r="96" ht="6.75" customHeight="1"/>
    <row r="97" ht="6.75" customHeight="1"/>
    <row r="98" ht="6.75" customHeight="1"/>
    <row r="99" ht="6.75" customHeight="1"/>
    <row r="100" ht="6.75" customHeight="1"/>
    <row r="101" ht="6.75" customHeight="1"/>
    <row r="102" ht="6.75" customHeight="1"/>
    <row r="103" ht="6.75" customHeight="1"/>
    <row r="104" ht="6.75" customHeight="1"/>
    <row r="105" ht="6.75" customHeight="1"/>
    <row r="106" ht="6.75" customHeight="1"/>
    <row r="107" ht="6.75" customHeight="1"/>
    <row r="108" ht="6.75" customHeight="1"/>
    <row r="109" ht="6.75" customHeight="1"/>
    <row r="110" ht="6.75" customHeight="1"/>
    <row r="111" ht="6.75" customHeight="1"/>
    <row r="112" ht="6.75" customHeight="1"/>
    <row r="113" ht="6.75" customHeight="1"/>
    <row r="114" ht="6.75" customHeight="1"/>
    <row r="115" ht="6.75" customHeight="1"/>
    <row r="116" ht="6.75" customHeight="1"/>
    <row r="117" ht="6.75" customHeight="1"/>
    <row r="118" ht="6.75" customHeight="1"/>
    <row r="119" ht="6.75" customHeight="1"/>
    <row r="120" ht="6.75" customHeight="1"/>
    <row r="121" ht="6.75" customHeight="1"/>
    <row r="122" ht="6.75" customHeight="1"/>
    <row r="123" ht="6.75" customHeight="1"/>
    <row r="124" ht="6.75" customHeight="1"/>
    <row r="125" ht="6.75" customHeight="1"/>
    <row r="126" ht="6.75" customHeight="1"/>
    <row r="127" ht="6.75" customHeight="1"/>
    <row r="128" ht="6.75" customHeight="1"/>
    <row r="129" ht="6.75" customHeight="1"/>
    <row r="130" ht="6.75" customHeight="1"/>
    <row r="131" ht="6.75" customHeight="1"/>
    <row r="132" ht="6.75" customHeight="1"/>
    <row r="133" ht="6.75" customHeight="1"/>
    <row r="134" ht="6.75" customHeight="1"/>
    <row r="135" ht="6.75" customHeight="1"/>
    <row r="136" ht="6.75" customHeight="1"/>
    <row r="137" ht="6.75" customHeight="1"/>
    <row r="138" ht="6.75" customHeight="1"/>
    <row r="139" ht="6.75" customHeight="1"/>
    <row r="140" ht="6.75" customHeight="1"/>
    <row r="141" ht="6.75" customHeight="1"/>
    <row r="142" ht="6.75" customHeight="1"/>
    <row r="143" ht="6.75" customHeight="1"/>
    <row r="144" ht="6.75" customHeight="1"/>
    <row r="145" ht="6.75" customHeight="1"/>
    <row r="146" ht="6.75" customHeight="1"/>
    <row r="147" ht="6.75" customHeight="1"/>
    <row r="148" ht="6.75" customHeight="1"/>
    <row r="149" ht="6.75" customHeight="1"/>
    <row r="150" ht="6.75" customHeight="1"/>
    <row r="151" ht="6.75" customHeight="1"/>
    <row r="152" ht="6.75" customHeight="1"/>
    <row r="153" ht="6.75" customHeight="1"/>
    <row r="154" ht="6.75" customHeight="1"/>
    <row r="155" ht="6.75" customHeight="1"/>
    <row r="156" ht="6.75" customHeight="1"/>
    <row r="157" ht="6.75" customHeight="1"/>
    <row r="158" ht="6.75" customHeight="1"/>
    <row r="159" ht="6.75" customHeight="1"/>
    <row r="160" ht="6.75" customHeight="1"/>
    <row r="161" ht="6.75" customHeight="1"/>
    <row r="162" ht="6.75"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sheetData>
  <mergeCells count="5">
    <mergeCell ref="B1:G1"/>
    <mergeCell ref="B2:G2"/>
    <mergeCell ref="B3:G3"/>
    <mergeCell ref="B4:G4"/>
    <mergeCell ref="B5:G5"/>
  </mergeCells>
  <printOptions horizontalCentered="1"/>
  <pageMargins left="0.51181102362204722" right="0.15748031496062992" top="0.47244094488188981" bottom="0.15748031496062992" header="0" footer="0.27559055118110237"/>
  <pageSetup scale="65"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tabColor rgb="FFFFC000"/>
    <pageSetUpPr fitToPage="1"/>
  </sheetPr>
  <dimension ref="A1:M999"/>
  <sheetViews>
    <sheetView showGridLines="0" view="pageBreakPreview" zoomScale="70" zoomScaleSheetLayoutView="70" workbookViewId="0">
      <selection activeCell="L39" sqref="L39"/>
    </sheetView>
  </sheetViews>
  <sheetFormatPr baseColWidth="10" defaultColWidth="14.28515625" defaultRowHeight="15" customHeight="1"/>
  <cols>
    <col min="1" max="1" width="54.28515625" style="603" customWidth="1"/>
    <col min="2" max="2" width="17.28515625" style="595" customWidth="1"/>
    <col min="3" max="6" width="17.28515625" style="604" customWidth="1"/>
    <col min="7" max="7" width="2.28515625" style="604" customWidth="1"/>
    <col min="8" max="8" width="1.140625" style="605" customWidth="1"/>
    <col min="9" max="13" width="8" style="604" customWidth="1"/>
    <col min="14" max="16384" width="14.28515625" style="604"/>
  </cols>
  <sheetData>
    <row r="1" spans="1:13" ht="15" customHeight="1">
      <c r="A1" s="1687" t="s">
        <v>284</v>
      </c>
      <c r="B1" s="1687"/>
      <c r="C1" s="1687"/>
      <c r="D1" s="1687"/>
      <c r="E1" s="1687"/>
      <c r="F1" s="1687"/>
    </row>
    <row r="2" spans="1:13" ht="15" customHeight="1">
      <c r="A2" s="1687" t="s">
        <v>1069</v>
      </c>
      <c r="B2" s="1687"/>
      <c r="C2" s="1687"/>
      <c r="D2" s="1687"/>
      <c r="E2" s="1687"/>
      <c r="F2" s="1687"/>
    </row>
    <row r="3" spans="1:13" ht="15" customHeight="1">
      <c r="A3" s="1687" t="s">
        <v>267</v>
      </c>
      <c r="B3" s="1687"/>
      <c r="C3" s="1687"/>
      <c r="D3" s="1687"/>
      <c r="E3" s="1687"/>
      <c r="F3" s="1687"/>
    </row>
    <row r="4" spans="1:13" ht="15" customHeight="1">
      <c r="A4" s="1687" t="s">
        <v>279</v>
      </c>
      <c r="B4" s="1687"/>
      <c r="C4" s="1687"/>
      <c r="D4" s="1687"/>
      <c r="E4" s="1687"/>
      <c r="F4" s="1687"/>
    </row>
    <row r="5" spans="1:13" ht="15" customHeight="1">
      <c r="A5" s="1688" t="s">
        <v>264</v>
      </c>
      <c r="B5" s="1688"/>
      <c r="C5" s="1688"/>
      <c r="D5" s="1688"/>
      <c r="E5" s="1688"/>
      <c r="F5" s="1688"/>
    </row>
    <row r="6" spans="1:13" ht="15" customHeight="1">
      <c r="A6" s="947"/>
      <c r="B6" s="947"/>
      <c r="C6" s="947"/>
      <c r="D6" s="947"/>
      <c r="E6" s="947"/>
      <c r="F6" s="947"/>
    </row>
    <row r="7" spans="1:13" ht="97.5" customHeight="1">
      <c r="A7" s="609" t="s">
        <v>0</v>
      </c>
      <c r="B7" s="610" t="s">
        <v>105</v>
      </c>
      <c r="C7" s="611" t="s">
        <v>219</v>
      </c>
      <c r="D7" s="611" t="s">
        <v>106</v>
      </c>
      <c r="E7" s="612" t="s">
        <v>220</v>
      </c>
      <c r="F7" s="611" t="s">
        <v>221</v>
      </c>
      <c r="G7" s="613"/>
      <c r="H7" s="613"/>
      <c r="I7" s="616"/>
      <c r="J7" s="616"/>
      <c r="K7" s="616"/>
      <c r="L7" s="616"/>
      <c r="M7" s="616"/>
    </row>
    <row r="8" spans="1:13" ht="26.25" customHeight="1">
      <c r="A8" s="617" t="s">
        <v>222</v>
      </c>
      <c r="B8" s="618">
        <v>13103621</v>
      </c>
      <c r="C8" s="618">
        <v>0</v>
      </c>
      <c r="D8" s="618">
        <v>0</v>
      </c>
      <c r="E8" s="618">
        <v>0</v>
      </c>
      <c r="F8" s="619">
        <v>13103621</v>
      </c>
      <c r="G8" s="620"/>
      <c r="H8" s="620"/>
      <c r="I8" s="623"/>
      <c r="J8" s="623"/>
      <c r="K8" s="623"/>
      <c r="L8" s="623"/>
      <c r="M8" s="623"/>
    </row>
    <row r="9" spans="1:13" ht="26.25" customHeight="1">
      <c r="A9" s="624" t="s">
        <v>41</v>
      </c>
      <c r="B9" s="625">
        <v>0</v>
      </c>
      <c r="C9" s="567">
        <v>0</v>
      </c>
      <c r="D9" s="567">
        <v>0</v>
      </c>
      <c r="E9" s="626">
        <v>0</v>
      </c>
      <c r="F9" s="567">
        <v>0</v>
      </c>
      <c r="G9" s="620"/>
      <c r="H9" s="620"/>
      <c r="I9" s="623"/>
      <c r="J9" s="623"/>
      <c r="K9" s="623"/>
      <c r="L9" s="623"/>
      <c r="M9" s="623"/>
    </row>
    <row r="10" spans="1:13" ht="26.25" customHeight="1">
      <c r="A10" s="624" t="s">
        <v>107</v>
      </c>
      <c r="B10" s="625">
        <v>0</v>
      </c>
      <c r="C10" s="567">
        <v>0</v>
      </c>
      <c r="D10" s="567">
        <v>0</v>
      </c>
      <c r="E10" s="626">
        <v>0</v>
      </c>
      <c r="F10" s="567">
        <v>0</v>
      </c>
      <c r="G10" s="613"/>
      <c r="H10" s="613"/>
      <c r="I10" s="616"/>
      <c r="J10" s="616"/>
      <c r="K10" s="616"/>
      <c r="L10" s="616"/>
      <c r="M10" s="616"/>
    </row>
    <row r="11" spans="1:13" ht="26.25" customHeight="1">
      <c r="A11" s="624" t="s">
        <v>108</v>
      </c>
      <c r="B11" s="625">
        <v>13103621</v>
      </c>
      <c r="C11" s="567">
        <v>0</v>
      </c>
      <c r="D11" s="567">
        <v>0</v>
      </c>
      <c r="E11" s="626">
        <v>0</v>
      </c>
      <c r="F11" s="567">
        <v>13103621</v>
      </c>
      <c r="G11" s="613"/>
      <c r="H11" s="613"/>
      <c r="I11" s="616"/>
      <c r="J11" s="616"/>
      <c r="K11" s="616"/>
      <c r="L11" s="616"/>
      <c r="M11" s="616"/>
    </row>
    <row r="12" spans="1:13" ht="33" customHeight="1">
      <c r="A12" s="627"/>
      <c r="B12" s="625"/>
      <c r="C12" s="567"/>
      <c r="D12" s="567"/>
      <c r="E12" s="626"/>
      <c r="F12" s="574"/>
      <c r="G12" s="613"/>
      <c r="H12" s="613"/>
      <c r="I12" s="616"/>
      <c r="J12" s="616"/>
      <c r="K12" s="616"/>
      <c r="L12" s="616"/>
      <c r="M12" s="616"/>
    </row>
    <row r="13" spans="1:13" ht="26.25" customHeight="1">
      <c r="A13" s="628" t="s">
        <v>223</v>
      </c>
      <c r="B13" s="629">
        <v>0</v>
      </c>
      <c r="C13" s="629">
        <v>106502381</v>
      </c>
      <c r="D13" s="629">
        <v>3101555</v>
      </c>
      <c r="E13" s="629">
        <v>0</v>
      </c>
      <c r="F13" s="574">
        <v>109603936</v>
      </c>
      <c r="G13" s="630"/>
      <c r="H13" s="613"/>
      <c r="I13" s="616"/>
      <c r="J13" s="616"/>
      <c r="K13" s="616"/>
      <c r="L13" s="616"/>
      <c r="M13" s="616"/>
    </row>
    <row r="14" spans="1:13" ht="26.25" customHeight="1">
      <c r="A14" s="624" t="s">
        <v>109</v>
      </c>
      <c r="B14" s="625">
        <v>0</v>
      </c>
      <c r="C14" s="567">
        <v>0</v>
      </c>
      <c r="D14" s="567">
        <v>3101555</v>
      </c>
      <c r="E14" s="626">
        <v>0</v>
      </c>
      <c r="F14" s="567">
        <v>3101555</v>
      </c>
      <c r="G14" s="841"/>
      <c r="H14" s="613"/>
      <c r="I14" s="616"/>
      <c r="J14" s="616"/>
      <c r="K14" s="616"/>
      <c r="L14" s="616"/>
      <c r="M14" s="616"/>
    </row>
    <row r="15" spans="1:13" ht="26.25" customHeight="1">
      <c r="A15" s="624" t="s">
        <v>110</v>
      </c>
      <c r="B15" s="625">
        <v>0</v>
      </c>
      <c r="C15" s="567">
        <v>106502381</v>
      </c>
      <c r="D15" s="567">
        <v>0</v>
      </c>
      <c r="E15" s="626">
        <v>0</v>
      </c>
      <c r="F15" s="567">
        <v>106502381</v>
      </c>
      <c r="G15" s="841"/>
      <c r="H15" s="613"/>
      <c r="I15" s="616"/>
      <c r="J15" s="616"/>
      <c r="K15" s="616"/>
      <c r="L15" s="616"/>
      <c r="M15" s="616"/>
    </row>
    <row r="16" spans="1:13" ht="26.25" customHeight="1">
      <c r="A16" s="624" t="s">
        <v>47</v>
      </c>
      <c r="B16" s="625">
        <v>0</v>
      </c>
      <c r="C16" s="567">
        <v>0</v>
      </c>
      <c r="D16" s="567">
        <v>0</v>
      </c>
      <c r="E16" s="626">
        <v>0</v>
      </c>
      <c r="F16" s="567">
        <v>0</v>
      </c>
      <c r="G16" s="841"/>
      <c r="H16" s="613"/>
      <c r="I16" s="616"/>
      <c r="J16" s="616"/>
      <c r="K16" s="616"/>
      <c r="L16" s="616"/>
      <c r="M16" s="616"/>
    </row>
    <row r="17" spans="1:13" ht="26.25" customHeight="1">
      <c r="A17" s="624" t="s">
        <v>48</v>
      </c>
      <c r="B17" s="625">
        <v>0</v>
      </c>
      <c r="C17" s="567">
        <v>0</v>
      </c>
      <c r="D17" s="567">
        <v>0</v>
      </c>
      <c r="E17" s="626">
        <v>0</v>
      </c>
      <c r="F17" s="567">
        <v>0</v>
      </c>
      <c r="G17" s="613"/>
      <c r="H17" s="613"/>
      <c r="I17" s="616"/>
      <c r="J17" s="616"/>
      <c r="K17" s="616"/>
      <c r="L17" s="616"/>
      <c r="M17" s="616"/>
    </row>
    <row r="18" spans="1:13" ht="26.25" customHeight="1">
      <c r="A18" s="624" t="s">
        <v>49</v>
      </c>
      <c r="B18" s="625">
        <v>0</v>
      </c>
      <c r="C18" s="567">
        <v>0</v>
      </c>
      <c r="D18" s="567">
        <v>0</v>
      </c>
      <c r="E18" s="626">
        <v>0</v>
      </c>
      <c r="F18" s="567">
        <v>0</v>
      </c>
      <c r="G18" s="613"/>
      <c r="H18" s="613"/>
      <c r="I18" s="616"/>
      <c r="J18" s="616"/>
      <c r="K18" s="616"/>
      <c r="L18" s="616"/>
      <c r="M18" s="616"/>
    </row>
    <row r="19" spans="1:13" ht="6.75" customHeight="1">
      <c r="A19" s="627"/>
      <c r="B19" s="625"/>
      <c r="C19" s="567"/>
      <c r="D19" s="567"/>
      <c r="E19" s="626"/>
      <c r="F19" s="574"/>
      <c r="G19" s="613"/>
      <c r="H19" s="613"/>
      <c r="I19" s="616"/>
      <c r="J19" s="616"/>
      <c r="K19" s="616"/>
      <c r="L19" s="616"/>
      <c r="M19" s="616"/>
    </row>
    <row r="20" spans="1:13" ht="26.25" customHeight="1">
      <c r="A20" s="628" t="s">
        <v>224</v>
      </c>
      <c r="B20" s="629">
        <v>0</v>
      </c>
      <c r="C20" s="629">
        <v>0</v>
      </c>
      <c r="D20" s="629">
        <v>0</v>
      </c>
      <c r="E20" s="629">
        <v>0</v>
      </c>
      <c r="F20" s="574">
        <v>0</v>
      </c>
      <c r="G20" s="620"/>
      <c r="H20" s="620"/>
      <c r="I20" s="623"/>
      <c r="J20" s="623"/>
      <c r="K20" s="623"/>
      <c r="L20" s="623"/>
      <c r="M20" s="623"/>
    </row>
    <row r="21" spans="1:13" ht="26.25" customHeight="1">
      <c r="A21" s="624" t="s">
        <v>111</v>
      </c>
      <c r="B21" s="625">
        <v>0</v>
      </c>
      <c r="C21" s="567">
        <v>0</v>
      </c>
      <c r="D21" s="567">
        <v>0</v>
      </c>
      <c r="E21" s="626">
        <v>0</v>
      </c>
      <c r="F21" s="567">
        <v>0</v>
      </c>
      <c r="G21" s="613"/>
      <c r="H21" s="613"/>
      <c r="I21" s="616"/>
      <c r="J21" s="616"/>
      <c r="K21" s="616"/>
      <c r="L21" s="616"/>
      <c r="M21" s="616"/>
    </row>
    <row r="22" spans="1:13" ht="26.25" customHeight="1">
      <c r="A22" s="624" t="s">
        <v>277</v>
      </c>
      <c r="B22" s="625">
        <v>0</v>
      </c>
      <c r="C22" s="567">
        <v>0</v>
      </c>
      <c r="D22" s="567">
        <v>0</v>
      </c>
      <c r="E22" s="626">
        <v>0</v>
      </c>
      <c r="F22" s="567">
        <v>0</v>
      </c>
      <c r="G22" s="613"/>
      <c r="H22" s="613"/>
      <c r="I22" s="616"/>
      <c r="J22" s="616"/>
      <c r="K22" s="616"/>
      <c r="L22" s="616"/>
      <c r="M22" s="616"/>
    </row>
    <row r="23" spans="1:13" ht="13.5" customHeight="1">
      <c r="A23" s="627"/>
      <c r="B23" s="625"/>
      <c r="C23" s="567"/>
      <c r="D23" s="567"/>
      <c r="E23" s="626"/>
      <c r="F23" s="574"/>
      <c r="G23" s="613"/>
      <c r="H23" s="631"/>
      <c r="I23" s="616"/>
      <c r="J23" s="616"/>
      <c r="K23" s="616"/>
      <c r="L23" s="616"/>
      <c r="M23" s="616"/>
    </row>
    <row r="24" spans="1:13" ht="26.25" customHeight="1">
      <c r="A24" s="628" t="s">
        <v>225</v>
      </c>
      <c r="B24" s="629">
        <v>13103621</v>
      </c>
      <c r="C24" s="629">
        <v>106502381</v>
      </c>
      <c r="D24" s="629">
        <v>3101555</v>
      </c>
      <c r="E24" s="629">
        <v>0</v>
      </c>
      <c r="F24" s="632">
        <v>122707556</v>
      </c>
      <c r="G24" s="631"/>
      <c r="H24" s="633"/>
      <c r="I24" s="616"/>
      <c r="J24" s="616"/>
      <c r="K24" s="616"/>
      <c r="L24" s="616"/>
      <c r="M24" s="616"/>
    </row>
    <row r="25" spans="1:13" ht="6.75" customHeight="1">
      <c r="A25" s="627"/>
      <c r="B25" s="625"/>
      <c r="C25" s="567"/>
      <c r="D25" s="567"/>
      <c r="E25" s="626"/>
      <c r="F25" s="574"/>
      <c r="G25" s="613"/>
      <c r="H25" s="613"/>
      <c r="I25" s="616"/>
      <c r="J25" s="616"/>
      <c r="K25" s="616"/>
      <c r="L25" s="616"/>
      <c r="M25" s="616"/>
    </row>
    <row r="26" spans="1:13" ht="26.25" customHeight="1">
      <c r="A26" s="628" t="s">
        <v>226</v>
      </c>
      <c r="B26" s="629">
        <v>0</v>
      </c>
      <c r="C26" s="629">
        <v>0</v>
      </c>
      <c r="D26" s="629">
        <v>0</v>
      </c>
      <c r="E26" s="629">
        <v>0</v>
      </c>
      <c r="F26" s="574">
        <v>0</v>
      </c>
      <c r="G26" s="613"/>
      <c r="H26" s="633"/>
      <c r="I26" s="616"/>
      <c r="J26" s="616"/>
      <c r="K26" s="616"/>
      <c r="L26" s="616"/>
      <c r="M26" s="616"/>
    </row>
    <row r="27" spans="1:13" ht="26.25" customHeight="1">
      <c r="A27" s="624" t="s">
        <v>41</v>
      </c>
      <c r="B27" s="625">
        <v>0</v>
      </c>
      <c r="C27" s="567">
        <v>0</v>
      </c>
      <c r="D27" s="567">
        <v>0</v>
      </c>
      <c r="E27" s="626">
        <v>0</v>
      </c>
      <c r="F27" s="567">
        <v>0</v>
      </c>
      <c r="G27" s="613"/>
      <c r="H27" s="631"/>
      <c r="I27" s="616"/>
      <c r="J27" s="616"/>
      <c r="K27" s="616"/>
      <c r="L27" s="616"/>
      <c r="M27" s="616"/>
    </row>
    <row r="28" spans="1:13" ht="26.25" customHeight="1">
      <c r="A28" s="624" t="s">
        <v>107</v>
      </c>
      <c r="B28" s="625">
        <v>0</v>
      </c>
      <c r="C28" s="567">
        <v>0</v>
      </c>
      <c r="D28" s="567">
        <v>0</v>
      </c>
      <c r="E28" s="626">
        <v>0</v>
      </c>
      <c r="F28" s="567">
        <v>0</v>
      </c>
      <c r="G28" s="613"/>
      <c r="H28" s="633"/>
      <c r="I28" s="616"/>
      <c r="J28" s="616"/>
      <c r="K28" s="616"/>
      <c r="L28" s="616"/>
      <c r="M28" s="616"/>
    </row>
    <row r="29" spans="1:13" ht="26.25" customHeight="1">
      <c r="A29" s="624" t="s">
        <v>108</v>
      </c>
      <c r="B29" s="625">
        <v>0</v>
      </c>
      <c r="C29" s="567">
        <v>0</v>
      </c>
      <c r="D29" s="567">
        <v>0</v>
      </c>
      <c r="E29" s="626">
        <v>0</v>
      </c>
      <c r="F29" s="567">
        <v>0</v>
      </c>
      <c r="G29" s="613"/>
      <c r="H29" s="633"/>
      <c r="I29" s="616"/>
      <c r="J29" s="616"/>
      <c r="K29" s="616"/>
      <c r="L29" s="616"/>
      <c r="M29" s="616"/>
    </row>
    <row r="30" spans="1:13" ht="6.75" customHeight="1">
      <c r="A30" s="627"/>
      <c r="B30" s="625"/>
      <c r="C30" s="567"/>
      <c r="D30" s="567"/>
      <c r="E30" s="626"/>
      <c r="F30" s="574"/>
      <c r="G30" s="613"/>
      <c r="H30" s="613"/>
      <c r="I30" s="616"/>
      <c r="J30" s="616"/>
      <c r="K30" s="616"/>
      <c r="L30" s="616"/>
      <c r="M30" s="616"/>
    </row>
    <row r="31" spans="1:13" ht="26.25" customHeight="1">
      <c r="A31" s="628" t="s">
        <v>227</v>
      </c>
      <c r="B31" s="629">
        <v>0</v>
      </c>
      <c r="C31" s="629">
        <v>3101555</v>
      </c>
      <c r="D31" s="629">
        <v>-1643538</v>
      </c>
      <c r="E31" s="629">
        <v>0</v>
      </c>
      <c r="F31" s="632">
        <v>1458017</v>
      </c>
      <c r="G31" s="613"/>
      <c r="H31" s="633"/>
      <c r="I31" s="616"/>
      <c r="J31" s="616"/>
      <c r="K31" s="616"/>
      <c r="L31" s="616"/>
      <c r="M31" s="616"/>
    </row>
    <row r="32" spans="1:13" ht="26.25" customHeight="1">
      <c r="A32" s="624" t="s">
        <v>109</v>
      </c>
      <c r="B32" s="625">
        <v>0</v>
      </c>
      <c r="C32" s="567">
        <v>0</v>
      </c>
      <c r="D32" s="567">
        <v>1458017</v>
      </c>
      <c r="E32" s="626">
        <v>0</v>
      </c>
      <c r="F32" s="567">
        <v>1458017</v>
      </c>
      <c r="G32" s="613"/>
      <c r="H32" s="633"/>
      <c r="I32" s="616"/>
      <c r="J32" s="616"/>
      <c r="K32" s="616"/>
      <c r="L32" s="616"/>
      <c r="M32" s="616"/>
    </row>
    <row r="33" spans="1:13" ht="26.25" customHeight="1">
      <c r="A33" s="624" t="s">
        <v>110</v>
      </c>
      <c r="B33" s="625">
        <v>0</v>
      </c>
      <c r="C33" s="567">
        <v>3101555</v>
      </c>
      <c r="D33" s="567">
        <v>-3101555</v>
      </c>
      <c r="E33" s="626">
        <v>0</v>
      </c>
      <c r="F33" s="567">
        <v>0</v>
      </c>
      <c r="G33" s="613"/>
      <c r="H33" s="631"/>
      <c r="I33" s="616"/>
      <c r="J33" s="616"/>
      <c r="K33" s="616"/>
      <c r="L33" s="616"/>
      <c r="M33" s="616"/>
    </row>
    <row r="34" spans="1:13" ht="26.25" customHeight="1">
      <c r="A34" s="624" t="s">
        <v>47</v>
      </c>
      <c r="B34" s="625">
        <v>0</v>
      </c>
      <c r="C34" s="567">
        <v>0</v>
      </c>
      <c r="D34" s="567">
        <v>0</v>
      </c>
      <c r="E34" s="626">
        <v>0</v>
      </c>
      <c r="F34" s="567">
        <v>0</v>
      </c>
      <c r="G34" s="613"/>
      <c r="H34" s="634"/>
      <c r="I34" s="616"/>
      <c r="J34" s="616"/>
      <c r="K34" s="616"/>
      <c r="L34" s="616"/>
      <c r="M34" s="616"/>
    </row>
    <row r="35" spans="1:13" ht="26.25" customHeight="1">
      <c r="A35" s="624" t="s">
        <v>48</v>
      </c>
      <c r="B35" s="625">
        <v>0</v>
      </c>
      <c r="C35" s="567">
        <v>0</v>
      </c>
      <c r="D35" s="567">
        <v>0</v>
      </c>
      <c r="E35" s="626">
        <v>0</v>
      </c>
      <c r="F35" s="567">
        <v>0</v>
      </c>
      <c r="G35" s="613"/>
      <c r="H35" s="634"/>
      <c r="I35" s="616"/>
      <c r="J35" s="616"/>
      <c r="K35" s="616"/>
      <c r="L35" s="616"/>
      <c r="M35" s="616"/>
    </row>
    <row r="36" spans="1:13" ht="26.25" customHeight="1">
      <c r="A36" s="624" t="s">
        <v>49</v>
      </c>
      <c r="B36" s="625">
        <v>0</v>
      </c>
      <c r="C36" s="567">
        <v>0</v>
      </c>
      <c r="D36" s="567">
        <v>0</v>
      </c>
      <c r="E36" s="626">
        <v>0</v>
      </c>
      <c r="F36" s="567">
        <v>0</v>
      </c>
      <c r="G36" s="613"/>
      <c r="H36" s="635"/>
      <c r="I36" s="616"/>
      <c r="J36" s="616"/>
      <c r="K36" s="616"/>
      <c r="L36" s="616"/>
      <c r="M36" s="616"/>
    </row>
    <row r="37" spans="1:13" ht="6.75" customHeight="1">
      <c r="A37" s="627"/>
      <c r="B37" s="625"/>
      <c r="C37" s="567"/>
      <c r="D37" s="567"/>
      <c r="E37" s="626"/>
      <c r="F37" s="574"/>
      <c r="G37" s="613"/>
      <c r="H37" s="613"/>
      <c r="I37" s="616"/>
      <c r="J37" s="616"/>
      <c r="K37" s="616"/>
      <c r="L37" s="616"/>
      <c r="M37" s="616"/>
    </row>
    <row r="38" spans="1:13" ht="45" customHeight="1">
      <c r="A38" s="628" t="s">
        <v>228</v>
      </c>
      <c r="B38" s="629">
        <v>0</v>
      </c>
      <c r="C38" s="574">
        <v>0</v>
      </c>
      <c r="D38" s="574">
        <v>0</v>
      </c>
      <c r="E38" s="639">
        <v>0</v>
      </c>
      <c r="F38" s="574">
        <v>0</v>
      </c>
      <c r="G38" s="631"/>
      <c r="H38" s="635"/>
      <c r="I38" s="616"/>
      <c r="J38" s="616"/>
      <c r="K38" s="616"/>
      <c r="L38" s="616"/>
      <c r="M38" s="616"/>
    </row>
    <row r="39" spans="1:13" ht="26.25" customHeight="1">
      <c r="A39" s="624" t="s">
        <v>111</v>
      </c>
      <c r="B39" s="625">
        <v>0</v>
      </c>
      <c r="C39" s="567">
        <v>0</v>
      </c>
      <c r="D39" s="567">
        <v>0</v>
      </c>
      <c r="E39" s="626">
        <v>0</v>
      </c>
      <c r="F39" s="567">
        <v>0</v>
      </c>
      <c r="G39" s="613"/>
      <c r="H39" s="613"/>
      <c r="I39" s="616"/>
      <c r="J39" s="616"/>
      <c r="K39" s="616"/>
      <c r="L39" s="616"/>
      <c r="M39" s="616"/>
    </row>
    <row r="40" spans="1:13" ht="26.25" customHeight="1">
      <c r="A40" s="624" t="s">
        <v>277</v>
      </c>
      <c r="B40" s="625">
        <v>0</v>
      </c>
      <c r="C40" s="567">
        <v>0</v>
      </c>
      <c r="D40" s="567">
        <v>0</v>
      </c>
      <c r="E40" s="626">
        <v>0</v>
      </c>
      <c r="F40" s="567">
        <v>0</v>
      </c>
      <c r="G40" s="613"/>
      <c r="H40" s="613"/>
      <c r="I40" s="616"/>
      <c r="J40" s="616"/>
      <c r="K40" s="616"/>
      <c r="L40" s="616"/>
      <c r="M40" s="616"/>
    </row>
    <row r="41" spans="1:13" ht="6.75" customHeight="1">
      <c r="A41" s="627"/>
      <c r="B41" s="625"/>
      <c r="C41" s="567"/>
      <c r="D41" s="567"/>
      <c r="E41" s="626"/>
      <c r="F41" s="574"/>
      <c r="G41" s="613"/>
      <c r="H41" s="613"/>
      <c r="I41" s="616"/>
      <c r="J41" s="616"/>
      <c r="K41" s="616"/>
      <c r="L41" s="616"/>
      <c r="M41" s="616"/>
    </row>
    <row r="42" spans="1:13" s="605" customFormat="1" ht="26.25" customHeight="1">
      <c r="A42" s="637" t="s">
        <v>229</v>
      </c>
      <c r="B42" s="638">
        <v>13103621</v>
      </c>
      <c r="C42" s="638">
        <v>109603936</v>
      </c>
      <c r="D42" s="638">
        <v>1458017</v>
      </c>
      <c r="E42" s="638">
        <v>0</v>
      </c>
      <c r="F42" s="982">
        <v>124165574</v>
      </c>
      <c r="G42" s="620"/>
      <c r="I42" s="620"/>
      <c r="J42" s="620"/>
      <c r="K42" s="620"/>
      <c r="L42" s="620"/>
      <c r="M42" s="620"/>
    </row>
    <row r="43" spans="1:13" s="605" customFormat="1" ht="14.25" customHeight="1">
      <c r="A43" s="641" t="s">
        <v>54</v>
      </c>
      <c r="B43" s="642"/>
      <c r="C43" s="643"/>
      <c r="D43" s="643"/>
      <c r="E43" s="643"/>
      <c r="F43" s="643"/>
      <c r="G43" s="613"/>
      <c r="H43" s="613"/>
      <c r="I43" s="613"/>
      <c r="J43" s="613"/>
      <c r="K43" s="613"/>
      <c r="L43" s="613"/>
      <c r="M43" s="613"/>
    </row>
    <row r="44" spans="1:13" ht="14.25" customHeight="1">
      <c r="A44" s="595"/>
      <c r="B44" s="646"/>
      <c r="C44" s="616"/>
      <c r="D44" s="616"/>
      <c r="E44" s="616"/>
      <c r="F44" s="616"/>
      <c r="G44" s="616"/>
      <c r="H44" s="613"/>
      <c r="I44" s="616"/>
      <c r="J44" s="616"/>
      <c r="K44" s="616"/>
      <c r="L44" s="616"/>
      <c r="M44" s="616"/>
    </row>
    <row r="45" spans="1:13" ht="14.25" customHeight="1">
      <c r="A45" s="595"/>
      <c r="B45" s="646"/>
      <c r="C45" s="616"/>
      <c r="D45" s="616"/>
      <c r="E45" s="616"/>
      <c r="F45" s="616"/>
      <c r="G45" s="616"/>
      <c r="H45" s="613"/>
      <c r="I45" s="616"/>
      <c r="J45" s="616"/>
      <c r="K45" s="616"/>
      <c r="L45" s="616"/>
      <c r="M45" s="616"/>
    </row>
    <row r="46" spans="1:13" ht="14.25" customHeight="1">
      <c r="A46" s="595"/>
      <c r="B46" s="646"/>
      <c r="C46" s="616"/>
      <c r="D46" s="616"/>
      <c r="E46" s="616"/>
      <c r="F46" s="616"/>
      <c r="G46" s="616"/>
      <c r="H46" s="613"/>
      <c r="I46" s="616"/>
      <c r="J46" s="616"/>
      <c r="K46" s="616"/>
      <c r="L46" s="616"/>
      <c r="M46" s="616"/>
    </row>
    <row r="47" spans="1:13" ht="12.75" customHeight="1">
      <c r="A47" s="595"/>
      <c r="B47" s="646"/>
      <c r="C47" s="616"/>
      <c r="D47" s="616"/>
      <c r="E47" s="616"/>
      <c r="F47" s="616"/>
      <c r="G47" s="616"/>
      <c r="H47" s="613"/>
      <c r="I47" s="616"/>
      <c r="J47" s="616"/>
      <c r="K47" s="616"/>
      <c r="L47" s="616"/>
      <c r="M47" s="616"/>
    </row>
    <row r="48" spans="1:13" ht="12.75" customHeight="1">
      <c r="A48" s="646"/>
      <c r="B48" s="646"/>
      <c r="C48" s="616"/>
      <c r="D48" s="616"/>
      <c r="E48" s="616"/>
      <c r="F48" s="616"/>
      <c r="G48" s="616"/>
      <c r="H48" s="613"/>
      <c r="I48" s="616"/>
      <c r="J48" s="616"/>
      <c r="K48" s="616"/>
      <c r="L48" s="616"/>
      <c r="M48" s="616"/>
    </row>
    <row r="49" spans="1:13" ht="12.75" customHeight="1">
      <c r="A49" s="646"/>
      <c r="B49" s="646"/>
      <c r="C49" s="616"/>
      <c r="D49" s="616"/>
      <c r="E49" s="616"/>
      <c r="F49" s="616"/>
      <c r="G49" s="616"/>
      <c r="H49" s="613"/>
      <c r="I49" s="616"/>
      <c r="J49" s="616"/>
      <c r="K49" s="616"/>
      <c r="L49" s="616"/>
      <c r="M49" s="616"/>
    </row>
    <row r="50" spans="1:13" ht="12.75" customHeight="1">
      <c r="A50" s="646"/>
      <c r="B50" s="646"/>
      <c r="C50" s="616"/>
      <c r="D50" s="616"/>
      <c r="E50" s="616"/>
      <c r="F50" s="616"/>
      <c r="G50" s="616"/>
      <c r="H50" s="613"/>
      <c r="I50" s="616"/>
      <c r="J50" s="616"/>
      <c r="K50" s="616"/>
      <c r="L50" s="616"/>
      <c r="M50" s="616"/>
    </row>
    <row r="51" spans="1:13" ht="12.75" customHeight="1">
      <c r="A51" s="646"/>
      <c r="B51" s="646"/>
      <c r="C51" s="616"/>
      <c r="D51" s="616"/>
      <c r="E51" s="616"/>
      <c r="F51" s="616"/>
      <c r="G51" s="616"/>
      <c r="H51" s="613"/>
      <c r="I51" s="616"/>
      <c r="J51" s="616"/>
      <c r="K51" s="616"/>
      <c r="L51" s="616"/>
      <c r="M51" s="616"/>
    </row>
    <row r="52" spans="1:13" ht="12.75" customHeight="1">
      <c r="A52" s="646"/>
      <c r="B52" s="646"/>
      <c r="C52" s="616"/>
      <c r="D52" s="616"/>
      <c r="E52" s="616"/>
      <c r="F52" s="616"/>
      <c r="G52" s="616"/>
      <c r="H52" s="613"/>
      <c r="I52" s="616"/>
      <c r="J52" s="616"/>
      <c r="K52" s="616"/>
      <c r="L52" s="616"/>
      <c r="M52" s="616"/>
    </row>
    <row r="53" spans="1:13" ht="12.75" customHeight="1">
      <c r="A53" s="646"/>
      <c r="B53" s="646"/>
      <c r="C53" s="616"/>
      <c r="D53" s="616"/>
      <c r="E53" s="616"/>
      <c r="F53" s="616"/>
      <c r="G53" s="616"/>
      <c r="H53" s="613"/>
      <c r="I53" s="616"/>
      <c r="J53" s="616"/>
      <c r="K53" s="616"/>
      <c r="L53" s="616"/>
      <c r="M53" s="616"/>
    </row>
    <row r="54" spans="1:13" ht="12.75" customHeight="1">
      <c r="A54" s="646"/>
      <c r="B54" s="646"/>
      <c r="C54" s="616"/>
      <c r="D54" s="616"/>
      <c r="E54" s="616"/>
      <c r="F54" s="616"/>
      <c r="G54" s="616"/>
      <c r="H54" s="613"/>
      <c r="I54" s="616"/>
      <c r="J54" s="616"/>
      <c r="K54" s="616"/>
      <c r="L54" s="616"/>
      <c r="M54" s="616"/>
    </row>
    <row r="55" spans="1:13" ht="12.75" customHeight="1">
      <c r="A55" s="646"/>
      <c r="B55" s="646"/>
      <c r="C55" s="616"/>
      <c r="D55" s="616"/>
      <c r="E55" s="616"/>
      <c r="F55" s="616"/>
      <c r="G55" s="616"/>
      <c r="H55" s="613"/>
      <c r="I55" s="616"/>
      <c r="J55" s="616"/>
      <c r="K55" s="616"/>
      <c r="L55" s="616"/>
      <c r="M55" s="616"/>
    </row>
    <row r="56" spans="1:13" ht="12.75" customHeight="1">
      <c r="A56" s="646"/>
      <c r="B56" s="646"/>
      <c r="C56" s="616"/>
      <c r="D56" s="616"/>
      <c r="E56" s="616"/>
      <c r="F56" s="616"/>
      <c r="G56" s="616"/>
      <c r="H56" s="613"/>
      <c r="I56" s="616"/>
      <c r="J56" s="616"/>
      <c r="K56" s="616"/>
      <c r="L56" s="616"/>
      <c r="M56" s="616"/>
    </row>
    <row r="57" spans="1:13" ht="12.75" customHeight="1">
      <c r="A57" s="646"/>
      <c r="B57" s="646"/>
      <c r="C57" s="616"/>
      <c r="D57" s="616"/>
      <c r="E57" s="616"/>
      <c r="F57" s="616"/>
      <c r="G57" s="616"/>
      <c r="H57" s="613"/>
      <c r="I57" s="616"/>
      <c r="J57" s="616"/>
      <c r="K57" s="616"/>
      <c r="L57" s="616"/>
      <c r="M57" s="616"/>
    </row>
    <row r="58" spans="1:13" ht="12.75" customHeight="1">
      <c r="A58" s="646"/>
      <c r="B58" s="646"/>
      <c r="C58" s="616"/>
      <c r="D58" s="616"/>
      <c r="E58" s="616"/>
      <c r="F58" s="616"/>
      <c r="G58" s="616"/>
      <c r="H58" s="613"/>
      <c r="I58" s="616"/>
      <c r="J58" s="616"/>
      <c r="K58" s="616"/>
      <c r="L58" s="616"/>
      <c r="M58" s="616"/>
    </row>
    <row r="59" spans="1:13" ht="12.75" customHeight="1">
      <c r="A59" s="646"/>
      <c r="B59" s="646"/>
      <c r="C59" s="616"/>
      <c r="D59" s="616"/>
      <c r="E59" s="616"/>
      <c r="F59" s="616"/>
      <c r="G59" s="616"/>
      <c r="H59" s="613"/>
      <c r="I59" s="616"/>
      <c r="J59" s="616"/>
      <c r="K59" s="616"/>
      <c r="L59" s="616"/>
      <c r="M59" s="616"/>
    </row>
    <row r="60" spans="1:13" ht="12.75" customHeight="1">
      <c r="A60" s="646"/>
      <c r="B60" s="646"/>
      <c r="C60" s="616"/>
      <c r="D60" s="616"/>
      <c r="E60" s="616"/>
      <c r="F60" s="616"/>
      <c r="G60" s="616"/>
      <c r="H60" s="613"/>
      <c r="I60" s="616"/>
      <c r="J60" s="616"/>
      <c r="K60" s="616"/>
      <c r="L60" s="616"/>
      <c r="M60" s="616"/>
    </row>
    <row r="61" spans="1:13" ht="12.75" customHeight="1">
      <c r="A61" s="646"/>
      <c r="B61" s="646"/>
      <c r="C61" s="616"/>
      <c r="D61" s="616"/>
      <c r="E61" s="616"/>
      <c r="F61" s="616"/>
      <c r="G61" s="616"/>
      <c r="H61" s="613"/>
      <c r="I61" s="616"/>
      <c r="J61" s="616"/>
      <c r="K61" s="616"/>
      <c r="L61" s="616"/>
      <c r="M61" s="616"/>
    </row>
    <row r="62" spans="1:13" ht="12.75" customHeight="1">
      <c r="A62" s="646"/>
      <c r="B62" s="646"/>
      <c r="C62" s="616"/>
      <c r="D62" s="616"/>
      <c r="E62" s="616"/>
      <c r="F62" s="616"/>
      <c r="G62" s="616"/>
      <c r="H62" s="613"/>
      <c r="I62" s="616"/>
      <c r="J62" s="616"/>
      <c r="K62" s="616"/>
      <c r="L62" s="616"/>
      <c r="M62" s="616"/>
    </row>
    <row r="63" spans="1:13" ht="12.75" customHeight="1">
      <c r="A63" s="646"/>
      <c r="B63" s="646"/>
      <c r="C63" s="616"/>
      <c r="D63" s="616"/>
      <c r="E63" s="616"/>
      <c r="F63" s="616"/>
      <c r="G63" s="616"/>
      <c r="H63" s="613"/>
      <c r="I63" s="616"/>
      <c r="J63" s="616"/>
      <c r="K63" s="616"/>
      <c r="L63" s="616"/>
      <c r="M63" s="616"/>
    </row>
    <row r="64" spans="1:13" ht="12.75" customHeight="1">
      <c r="A64" s="646"/>
      <c r="B64" s="646"/>
      <c r="C64" s="616"/>
      <c r="D64" s="616"/>
      <c r="E64" s="616"/>
      <c r="F64" s="616"/>
      <c r="G64" s="616"/>
      <c r="H64" s="613"/>
      <c r="I64" s="616"/>
      <c r="J64" s="616"/>
      <c r="K64" s="616"/>
      <c r="L64" s="616"/>
      <c r="M64" s="616"/>
    </row>
    <row r="65" spans="1:13" ht="12.75" customHeight="1">
      <c r="A65" s="646"/>
      <c r="B65" s="646"/>
      <c r="C65" s="616"/>
      <c r="D65" s="616"/>
      <c r="E65" s="616"/>
      <c r="F65" s="616"/>
      <c r="G65" s="616"/>
      <c r="H65" s="613"/>
      <c r="I65" s="616"/>
      <c r="J65" s="616"/>
      <c r="K65" s="616"/>
      <c r="L65" s="616"/>
      <c r="M65" s="616"/>
    </row>
    <row r="66" spans="1:13" ht="12.75" customHeight="1">
      <c r="A66" s="646"/>
      <c r="B66" s="646"/>
      <c r="C66" s="616"/>
      <c r="D66" s="616"/>
      <c r="E66" s="616"/>
      <c r="F66" s="616"/>
      <c r="G66" s="616"/>
      <c r="H66" s="613"/>
      <c r="I66" s="616"/>
      <c r="J66" s="616"/>
      <c r="K66" s="616"/>
      <c r="L66" s="616"/>
      <c r="M66" s="616"/>
    </row>
    <row r="67" spans="1:13" ht="12.75" customHeight="1">
      <c r="A67" s="646"/>
      <c r="B67" s="646"/>
      <c r="C67" s="616"/>
      <c r="D67" s="616"/>
      <c r="E67" s="616"/>
      <c r="F67" s="616"/>
      <c r="G67" s="616"/>
      <c r="H67" s="613"/>
      <c r="I67" s="616"/>
      <c r="J67" s="616"/>
      <c r="K67" s="616"/>
      <c r="L67" s="616"/>
      <c r="M67" s="616"/>
    </row>
    <row r="68" spans="1:13" ht="12.75" customHeight="1">
      <c r="A68" s="646"/>
      <c r="B68" s="646"/>
      <c r="C68" s="616"/>
      <c r="D68" s="616"/>
      <c r="E68" s="616"/>
      <c r="F68" s="616"/>
      <c r="G68" s="616"/>
      <c r="H68" s="613"/>
      <c r="I68" s="616"/>
      <c r="J68" s="616"/>
      <c r="K68" s="616"/>
      <c r="L68" s="616"/>
      <c r="M68" s="616"/>
    </row>
    <row r="69" spans="1:13" ht="12.75" customHeight="1">
      <c r="A69" s="646"/>
      <c r="B69" s="646"/>
      <c r="C69" s="616"/>
      <c r="D69" s="616"/>
      <c r="E69" s="616"/>
      <c r="F69" s="616"/>
      <c r="G69" s="616"/>
      <c r="H69" s="613"/>
      <c r="I69" s="616"/>
      <c r="J69" s="616"/>
      <c r="K69" s="616"/>
      <c r="L69" s="616"/>
      <c r="M69" s="616"/>
    </row>
    <row r="70" spans="1:13" ht="12.75" customHeight="1">
      <c r="A70" s="646"/>
      <c r="B70" s="646"/>
      <c r="C70" s="616"/>
      <c r="D70" s="616"/>
      <c r="E70" s="616"/>
      <c r="F70" s="616"/>
      <c r="G70" s="616"/>
      <c r="H70" s="613"/>
      <c r="I70" s="616"/>
      <c r="J70" s="616"/>
      <c r="K70" s="616"/>
      <c r="L70" s="616"/>
      <c r="M70" s="616"/>
    </row>
    <row r="71" spans="1:13" ht="12.75" customHeight="1">
      <c r="A71" s="646"/>
      <c r="B71" s="646"/>
      <c r="C71" s="616"/>
      <c r="D71" s="616"/>
      <c r="E71" s="616"/>
      <c r="F71" s="616"/>
      <c r="G71" s="616"/>
      <c r="H71" s="613"/>
      <c r="I71" s="616"/>
      <c r="J71" s="616"/>
      <c r="K71" s="616"/>
      <c r="L71" s="616"/>
      <c r="M71" s="616"/>
    </row>
    <row r="72" spans="1:13" ht="12.75" customHeight="1">
      <c r="A72" s="646"/>
      <c r="B72" s="646"/>
      <c r="C72" s="616"/>
      <c r="D72" s="616"/>
      <c r="E72" s="616"/>
      <c r="F72" s="616"/>
      <c r="G72" s="616"/>
      <c r="H72" s="613"/>
      <c r="I72" s="616"/>
      <c r="J72" s="616"/>
      <c r="K72" s="616"/>
      <c r="L72" s="616"/>
      <c r="M72" s="616"/>
    </row>
    <row r="73" spans="1:13" ht="12.75" customHeight="1">
      <c r="A73" s="646"/>
      <c r="B73" s="646"/>
      <c r="C73" s="616"/>
      <c r="D73" s="616"/>
      <c r="E73" s="616"/>
      <c r="F73" s="616"/>
      <c r="G73" s="616"/>
      <c r="H73" s="613"/>
      <c r="I73" s="616"/>
      <c r="J73" s="616"/>
      <c r="K73" s="616"/>
      <c r="L73" s="616"/>
      <c r="M73" s="616"/>
    </row>
    <row r="74" spans="1:13" ht="12.75" customHeight="1">
      <c r="A74" s="646"/>
      <c r="B74" s="646"/>
      <c r="C74" s="616"/>
      <c r="D74" s="616"/>
      <c r="E74" s="616"/>
      <c r="F74" s="616"/>
      <c r="G74" s="616"/>
      <c r="H74" s="613"/>
      <c r="I74" s="616"/>
      <c r="J74" s="616"/>
      <c r="K74" s="616"/>
      <c r="L74" s="616"/>
      <c r="M74" s="616"/>
    </row>
    <row r="75" spans="1:13" ht="12.75" customHeight="1">
      <c r="A75" s="646"/>
      <c r="B75" s="646"/>
      <c r="C75" s="616"/>
      <c r="D75" s="616"/>
      <c r="E75" s="616"/>
      <c r="F75" s="616"/>
      <c r="G75" s="616"/>
      <c r="H75" s="613"/>
      <c r="I75" s="616"/>
      <c r="J75" s="616"/>
      <c r="K75" s="616"/>
      <c r="L75" s="616"/>
      <c r="M75" s="616"/>
    </row>
    <row r="76" spans="1:13" ht="12.75" customHeight="1">
      <c r="A76" s="646"/>
      <c r="B76" s="646"/>
      <c r="C76" s="616"/>
      <c r="D76" s="616"/>
      <c r="E76" s="616"/>
      <c r="F76" s="616"/>
      <c r="G76" s="616"/>
      <c r="H76" s="613"/>
      <c r="I76" s="616"/>
      <c r="J76" s="616"/>
      <c r="K76" s="616"/>
      <c r="L76" s="616"/>
      <c r="M76" s="616"/>
    </row>
    <row r="77" spans="1:13" ht="12.75" customHeight="1">
      <c r="A77" s="646"/>
      <c r="B77" s="646"/>
      <c r="C77" s="616"/>
      <c r="D77" s="616"/>
      <c r="E77" s="616"/>
      <c r="F77" s="616"/>
      <c r="G77" s="616"/>
      <c r="H77" s="613"/>
      <c r="I77" s="616"/>
      <c r="J77" s="616"/>
      <c r="K77" s="616"/>
      <c r="L77" s="616"/>
      <c r="M77" s="616"/>
    </row>
    <row r="78" spans="1:13" ht="12.75" customHeight="1">
      <c r="A78" s="646"/>
      <c r="B78" s="646"/>
      <c r="C78" s="616"/>
      <c r="D78" s="616"/>
      <c r="E78" s="616"/>
      <c r="F78" s="616"/>
      <c r="G78" s="616"/>
      <c r="H78" s="613"/>
      <c r="I78" s="616"/>
      <c r="J78" s="616"/>
      <c r="K78" s="616"/>
      <c r="L78" s="616"/>
      <c r="M78" s="616"/>
    </row>
    <row r="79" spans="1:13" ht="12.75" customHeight="1">
      <c r="A79" s="646"/>
      <c r="B79" s="646"/>
      <c r="C79" s="616"/>
      <c r="D79" s="616"/>
      <c r="E79" s="616"/>
      <c r="F79" s="616"/>
      <c r="G79" s="616"/>
      <c r="H79" s="613"/>
      <c r="I79" s="616"/>
      <c r="J79" s="616"/>
      <c r="K79" s="616"/>
      <c r="L79" s="616"/>
      <c r="M79" s="616"/>
    </row>
    <row r="80" spans="1:13" ht="12.75" customHeight="1">
      <c r="A80" s="646"/>
      <c r="B80" s="646"/>
      <c r="C80" s="616"/>
      <c r="D80" s="616"/>
      <c r="E80" s="616"/>
      <c r="F80" s="616"/>
      <c r="G80" s="616"/>
      <c r="H80" s="613"/>
      <c r="I80" s="616"/>
      <c r="J80" s="616"/>
      <c r="K80" s="616"/>
      <c r="L80" s="616"/>
      <c r="M80" s="616"/>
    </row>
    <row r="81" spans="1:13" ht="12.75" customHeight="1">
      <c r="A81" s="646"/>
      <c r="B81" s="646"/>
      <c r="C81" s="616"/>
      <c r="D81" s="616"/>
      <c r="E81" s="616"/>
      <c r="F81" s="616"/>
      <c r="G81" s="616"/>
      <c r="H81" s="613"/>
      <c r="I81" s="616"/>
      <c r="J81" s="616"/>
      <c r="K81" s="616"/>
      <c r="L81" s="616"/>
      <c r="M81" s="616"/>
    </row>
    <row r="82" spans="1:13" ht="12.75" customHeight="1">
      <c r="A82" s="646"/>
      <c r="B82" s="646"/>
      <c r="C82" s="616"/>
      <c r="D82" s="616"/>
      <c r="E82" s="616"/>
      <c r="F82" s="616"/>
      <c r="G82" s="616"/>
      <c r="H82" s="613"/>
      <c r="I82" s="616"/>
      <c r="J82" s="616"/>
      <c r="K82" s="616"/>
      <c r="L82" s="616"/>
      <c r="M82" s="616"/>
    </row>
    <row r="83" spans="1:13" ht="12.75" customHeight="1">
      <c r="A83" s="646"/>
      <c r="B83" s="646"/>
      <c r="C83" s="616"/>
      <c r="D83" s="616"/>
      <c r="E83" s="616"/>
      <c r="F83" s="616"/>
      <c r="G83" s="616"/>
      <c r="H83" s="613"/>
      <c r="I83" s="616"/>
      <c r="J83" s="616"/>
      <c r="K83" s="616"/>
      <c r="L83" s="616"/>
      <c r="M83" s="616"/>
    </row>
    <row r="84" spans="1:13" ht="12.75" customHeight="1">
      <c r="A84" s="646"/>
      <c r="B84" s="646"/>
      <c r="C84" s="616"/>
      <c r="D84" s="616"/>
      <c r="E84" s="616"/>
      <c r="F84" s="616"/>
      <c r="G84" s="616"/>
      <c r="H84" s="613"/>
      <c r="I84" s="616"/>
      <c r="J84" s="616"/>
      <c r="K84" s="616"/>
      <c r="L84" s="616"/>
      <c r="M84" s="616"/>
    </row>
    <row r="85" spans="1:13" ht="12.75" customHeight="1">
      <c r="A85" s="646"/>
      <c r="B85" s="646"/>
      <c r="C85" s="616"/>
      <c r="D85" s="616"/>
      <c r="E85" s="616"/>
      <c r="F85" s="616"/>
      <c r="G85" s="616"/>
      <c r="H85" s="613"/>
      <c r="I85" s="616"/>
      <c r="J85" s="616"/>
      <c r="K85" s="616"/>
      <c r="L85" s="616"/>
      <c r="M85" s="616"/>
    </row>
    <row r="86" spans="1:13" ht="12.75" customHeight="1">
      <c r="A86" s="646"/>
      <c r="B86" s="646"/>
      <c r="C86" s="616"/>
      <c r="D86" s="616"/>
      <c r="E86" s="616"/>
      <c r="F86" s="616"/>
      <c r="G86" s="616"/>
      <c r="H86" s="613"/>
      <c r="I86" s="616"/>
      <c r="J86" s="616"/>
      <c r="K86" s="616"/>
      <c r="L86" s="616"/>
      <c r="M86" s="616"/>
    </row>
    <row r="87" spans="1:13" ht="12.75" customHeight="1">
      <c r="A87" s="646"/>
      <c r="B87" s="646"/>
      <c r="C87" s="616"/>
      <c r="D87" s="616"/>
      <c r="E87" s="616"/>
      <c r="F87" s="616"/>
      <c r="G87" s="616"/>
      <c r="H87" s="613"/>
      <c r="I87" s="616"/>
      <c r="J87" s="616"/>
      <c r="K87" s="616"/>
      <c r="L87" s="616"/>
      <c r="M87" s="616"/>
    </row>
    <row r="88" spans="1:13" ht="12.75" customHeight="1">
      <c r="A88" s="646"/>
      <c r="B88" s="646"/>
      <c r="C88" s="616"/>
      <c r="D88" s="616"/>
      <c r="E88" s="616"/>
      <c r="F88" s="616"/>
      <c r="G88" s="616"/>
      <c r="H88" s="613"/>
      <c r="I88" s="616"/>
      <c r="J88" s="616"/>
      <c r="K88" s="616"/>
      <c r="L88" s="616"/>
      <c r="M88" s="616"/>
    </row>
    <row r="89" spans="1:13" ht="12.75" customHeight="1">
      <c r="A89" s="646"/>
      <c r="B89" s="646"/>
      <c r="C89" s="616"/>
      <c r="D89" s="616"/>
      <c r="E89" s="616"/>
      <c r="F89" s="616"/>
      <c r="G89" s="616"/>
      <c r="H89" s="613"/>
      <c r="I89" s="616"/>
      <c r="J89" s="616"/>
      <c r="K89" s="616"/>
      <c r="L89" s="616"/>
      <c r="M89" s="616"/>
    </row>
    <row r="90" spans="1:13" ht="12.75" customHeight="1">
      <c r="A90" s="646"/>
      <c r="B90" s="646"/>
      <c r="C90" s="616"/>
      <c r="D90" s="616"/>
      <c r="E90" s="616"/>
      <c r="F90" s="616"/>
      <c r="G90" s="616"/>
      <c r="H90" s="613"/>
      <c r="I90" s="616"/>
      <c r="J90" s="616"/>
      <c r="K90" s="616"/>
      <c r="L90" s="616"/>
      <c r="M90" s="616"/>
    </row>
    <row r="91" spans="1:13" ht="12.75" customHeight="1">
      <c r="A91" s="646"/>
      <c r="B91" s="646"/>
      <c r="C91" s="616"/>
      <c r="D91" s="616"/>
      <c r="E91" s="616"/>
      <c r="F91" s="616"/>
      <c r="G91" s="616"/>
      <c r="H91" s="613"/>
      <c r="I91" s="616"/>
      <c r="J91" s="616"/>
      <c r="K91" s="616"/>
      <c r="L91" s="616"/>
      <c r="M91" s="616"/>
    </row>
    <row r="92" spans="1:13" ht="12.75" customHeight="1">
      <c r="A92" s="646"/>
      <c r="B92" s="646"/>
      <c r="C92" s="616"/>
      <c r="D92" s="616"/>
      <c r="E92" s="616"/>
      <c r="F92" s="616"/>
      <c r="G92" s="616"/>
      <c r="H92" s="613"/>
      <c r="I92" s="616"/>
      <c r="J92" s="616"/>
      <c r="K92" s="616"/>
      <c r="L92" s="616"/>
      <c r="M92" s="616"/>
    </row>
    <row r="93" spans="1:13" ht="12.75" customHeight="1">
      <c r="A93" s="646"/>
      <c r="B93" s="646"/>
      <c r="C93" s="616"/>
      <c r="D93" s="616"/>
      <c r="E93" s="616"/>
      <c r="F93" s="616"/>
      <c r="G93" s="616"/>
      <c r="H93" s="613"/>
      <c r="I93" s="616"/>
      <c r="J93" s="616"/>
      <c r="K93" s="616"/>
      <c r="L93" s="616"/>
      <c r="M93" s="616"/>
    </row>
    <row r="94" spans="1:13" ht="12.75" customHeight="1">
      <c r="A94" s="646"/>
      <c r="B94" s="646"/>
      <c r="C94" s="616"/>
      <c r="D94" s="616"/>
      <c r="E94" s="616"/>
      <c r="F94" s="616"/>
      <c r="G94" s="616"/>
      <c r="H94" s="613"/>
      <c r="I94" s="616"/>
      <c r="J94" s="616"/>
      <c r="K94" s="616"/>
      <c r="L94" s="616"/>
      <c r="M94" s="616"/>
    </row>
    <row r="95" spans="1:13" ht="12.75" customHeight="1">
      <c r="A95" s="646"/>
      <c r="B95" s="646"/>
      <c r="C95" s="616"/>
      <c r="D95" s="616"/>
      <c r="E95" s="616"/>
      <c r="F95" s="616"/>
      <c r="G95" s="616"/>
      <c r="H95" s="613"/>
      <c r="I95" s="616"/>
      <c r="J95" s="616"/>
      <c r="K95" s="616"/>
      <c r="L95" s="616"/>
      <c r="M95" s="616"/>
    </row>
    <row r="96" spans="1:13" ht="12.75" customHeight="1">
      <c r="A96" s="646"/>
      <c r="B96" s="646"/>
      <c r="C96" s="616"/>
      <c r="D96" s="616"/>
      <c r="E96" s="616"/>
      <c r="F96" s="616"/>
      <c r="G96" s="616"/>
      <c r="H96" s="613"/>
      <c r="I96" s="616"/>
      <c r="J96" s="616"/>
      <c r="K96" s="616"/>
      <c r="L96" s="616"/>
      <c r="M96" s="616"/>
    </row>
    <row r="97" spans="1:13" ht="12.75" customHeight="1">
      <c r="A97" s="646"/>
      <c r="B97" s="646"/>
      <c r="C97" s="616"/>
      <c r="D97" s="616"/>
      <c r="E97" s="616"/>
      <c r="F97" s="616"/>
      <c r="G97" s="616"/>
      <c r="H97" s="613"/>
      <c r="I97" s="616"/>
      <c r="J97" s="616"/>
      <c r="K97" s="616"/>
      <c r="L97" s="616"/>
      <c r="M97" s="616"/>
    </row>
    <row r="98" spans="1:13" ht="12.75" customHeight="1">
      <c r="A98" s="646"/>
      <c r="B98" s="646"/>
      <c r="C98" s="616"/>
      <c r="D98" s="616"/>
      <c r="E98" s="616"/>
      <c r="F98" s="616"/>
      <c r="G98" s="616"/>
      <c r="H98" s="613"/>
      <c r="I98" s="616"/>
      <c r="J98" s="616"/>
      <c r="K98" s="616"/>
      <c r="L98" s="616"/>
      <c r="M98" s="616"/>
    </row>
    <row r="99" spans="1:13" ht="12.75" customHeight="1">
      <c r="A99" s="646"/>
      <c r="B99" s="646"/>
      <c r="C99" s="616"/>
      <c r="D99" s="616"/>
      <c r="E99" s="616"/>
      <c r="F99" s="616"/>
      <c r="G99" s="616"/>
      <c r="H99" s="613"/>
      <c r="I99" s="616"/>
      <c r="J99" s="616"/>
      <c r="K99" s="616"/>
      <c r="L99" s="616"/>
      <c r="M99" s="616"/>
    </row>
    <row r="100" spans="1:13" ht="12.75" customHeight="1">
      <c r="A100" s="646"/>
      <c r="B100" s="646"/>
      <c r="C100" s="616"/>
      <c r="D100" s="616"/>
      <c r="E100" s="616"/>
      <c r="F100" s="616"/>
      <c r="G100" s="616"/>
      <c r="H100" s="613"/>
      <c r="I100" s="616"/>
      <c r="J100" s="616"/>
      <c r="K100" s="616"/>
      <c r="L100" s="616"/>
      <c r="M100" s="616"/>
    </row>
    <row r="101" spans="1:13" ht="12.75" customHeight="1">
      <c r="A101" s="646"/>
      <c r="B101" s="646"/>
      <c r="C101" s="616"/>
      <c r="D101" s="616"/>
      <c r="E101" s="616"/>
      <c r="F101" s="616"/>
      <c r="G101" s="616"/>
      <c r="H101" s="613"/>
      <c r="I101" s="616"/>
      <c r="J101" s="616"/>
      <c r="K101" s="616"/>
      <c r="L101" s="616"/>
      <c r="M101" s="616"/>
    </row>
    <row r="102" spans="1:13" ht="12.75" customHeight="1">
      <c r="A102" s="646"/>
      <c r="B102" s="646"/>
      <c r="C102" s="616"/>
      <c r="D102" s="616"/>
      <c r="E102" s="616"/>
      <c r="F102" s="616"/>
      <c r="G102" s="616"/>
      <c r="H102" s="613"/>
      <c r="I102" s="616"/>
      <c r="J102" s="616"/>
      <c r="K102" s="616"/>
      <c r="L102" s="616"/>
      <c r="M102" s="616"/>
    </row>
    <row r="103" spans="1:13" ht="12.75" customHeight="1">
      <c r="A103" s="646"/>
      <c r="B103" s="646"/>
      <c r="C103" s="616"/>
      <c r="D103" s="616"/>
      <c r="E103" s="616"/>
      <c r="F103" s="616"/>
      <c r="G103" s="616"/>
      <c r="H103" s="613"/>
      <c r="I103" s="616"/>
      <c r="J103" s="616"/>
      <c r="K103" s="616"/>
      <c r="L103" s="616"/>
      <c r="M103" s="616"/>
    </row>
    <row r="104" spans="1:13" ht="12.75" customHeight="1">
      <c r="A104" s="646"/>
      <c r="B104" s="646"/>
      <c r="C104" s="616"/>
      <c r="D104" s="616"/>
      <c r="E104" s="616"/>
      <c r="F104" s="616"/>
      <c r="G104" s="616"/>
      <c r="H104" s="613"/>
      <c r="I104" s="616"/>
      <c r="J104" s="616"/>
      <c r="K104" s="616"/>
      <c r="L104" s="616"/>
      <c r="M104" s="616"/>
    </row>
    <row r="105" spans="1:13" ht="12.75" customHeight="1">
      <c r="A105" s="646"/>
      <c r="B105" s="646"/>
      <c r="C105" s="616"/>
      <c r="D105" s="616"/>
      <c r="E105" s="616"/>
      <c r="F105" s="616"/>
      <c r="G105" s="616"/>
      <c r="H105" s="613"/>
      <c r="I105" s="616"/>
      <c r="J105" s="616"/>
      <c r="K105" s="616"/>
      <c r="L105" s="616"/>
      <c r="M105" s="616"/>
    </row>
    <row r="106" spans="1:13" ht="12.75" customHeight="1">
      <c r="A106" s="646"/>
      <c r="B106" s="646"/>
      <c r="C106" s="616"/>
      <c r="D106" s="616"/>
      <c r="E106" s="616"/>
      <c r="F106" s="616"/>
      <c r="G106" s="616"/>
      <c r="H106" s="613"/>
      <c r="I106" s="616"/>
      <c r="J106" s="616"/>
      <c r="K106" s="616"/>
      <c r="L106" s="616"/>
      <c r="M106" s="616"/>
    </row>
    <row r="107" spans="1:13" ht="12.75" customHeight="1">
      <c r="A107" s="646"/>
      <c r="B107" s="646"/>
      <c r="C107" s="616"/>
      <c r="D107" s="616"/>
      <c r="E107" s="616"/>
      <c r="F107" s="616"/>
      <c r="G107" s="616"/>
      <c r="H107" s="613"/>
      <c r="I107" s="616"/>
      <c r="J107" s="616"/>
      <c r="K107" s="616"/>
      <c r="L107" s="616"/>
      <c r="M107" s="616"/>
    </row>
    <row r="108" spans="1:13" ht="12.75" customHeight="1">
      <c r="A108" s="646"/>
      <c r="B108" s="646"/>
      <c r="C108" s="616"/>
      <c r="D108" s="616"/>
      <c r="E108" s="616"/>
      <c r="F108" s="616"/>
      <c r="G108" s="616"/>
      <c r="H108" s="613"/>
      <c r="I108" s="616"/>
      <c r="J108" s="616"/>
      <c r="K108" s="616"/>
      <c r="L108" s="616"/>
      <c r="M108" s="616"/>
    </row>
    <row r="109" spans="1:13" ht="12.75" customHeight="1">
      <c r="A109" s="646"/>
      <c r="B109" s="646"/>
      <c r="C109" s="616"/>
      <c r="D109" s="616"/>
      <c r="E109" s="616"/>
      <c r="F109" s="616"/>
      <c r="G109" s="616"/>
      <c r="H109" s="613"/>
      <c r="I109" s="616"/>
      <c r="J109" s="616"/>
      <c r="K109" s="616"/>
      <c r="L109" s="616"/>
      <c r="M109" s="616"/>
    </row>
    <row r="110" spans="1:13" ht="12.75" customHeight="1">
      <c r="A110" s="646"/>
      <c r="B110" s="646"/>
      <c r="C110" s="616"/>
      <c r="D110" s="616"/>
      <c r="E110" s="616"/>
      <c r="F110" s="616"/>
      <c r="G110" s="616"/>
      <c r="H110" s="613"/>
      <c r="I110" s="616"/>
      <c r="J110" s="616"/>
      <c r="K110" s="616"/>
      <c r="L110" s="616"/>
      <c r="M110" s="616"/>
    </row>
    <row r="111" spans="1:13" ht="12.75" customHeight="1">
      <c r="A111" s="646"/>
      <c r="B111" s="646"/>
      <c r="C111" s="616"/>
      <c r="D111" s="616"/>
      <c r="E111" s="616"/>
      <c r="F111" s="616"/>
      <c r="G111" s="616"/>
      <c r="H111" s="613"/>
      <c r="I111" s="616"/>
      <c r="J111" s="616"/>
      <c r="K111" s="616"/>
      <c r="L111" s="616"/>
      <c r="M111" s="616"/>
    </row>
    <row r="112" spans="1:13" ht="12.75" customHeight="1">
      <c r="A112" s="646"/>
      <c r="B112" s="646"/>
      <c r="C112" s="616"/>
      <c r="D112" s="616"/>
      <c r="E112" s="616"/>
      <c r="F112" s="616"/>
      <c r="G112" s="616"/>
      <c r="H112" s="613"/>
      <c r="I112" s="616"/>
      <c r="J112" s="616"/>
      <c r="K112" s="616"/>
      <c r="L112" s="616"/>
      <c r="M112" s="616"/>
    </row>
    <row r="113" spans="1:13" ht="12.75" customHeight="1">
      <c r="A113" s="646"/>
      <c r="B113" s="646"/>
      <c r="C113" s="616"/>
      <c r="D113" s="616"/>
      <c r="E113" s="616"/>
      <c r="F113" s="616"/>
      <c r="G113" s="616"/>
      <c r="H113" s="613"/>
      <c r="I113" s="616"/>
      <c r="J113" s="616"/>
      <c r="K113" s="616"/>
      <c r="L113" s="616"/>
      <c r="M113" s="616"/>
    </row>
    <row r="114" spans="1:13" ht="12.75" customHeight="1">
      <c r="A114" s="646"/>
      <c r="B114" s="646"/>
      <c r="C114" s="616"/>
      <c r="D114" s="616"/>
      <c r="E114" s="616"/>
      <c r="F114" s="616"/>
      <c r="G114" s="616"/>
      <c r="H114" s="613"/>
      <c r="I114" s="616"/>
      <c r="J114" s="616"/>
      <c r="K114" s="616"/>
      <c r="L114" s="616"/>
      <c r="M114" s="616"/>
    </row>
    <row r="115" spans="1:13" ht="12.75" customHeight="1">
      <c r="A115" s="646"/>
      <c r="B115" s="646"/>
      <c r="C115" s="616"/>
      <c r="D115" s="616"/>
      <c r="E115" s="616"/>
      <c r="F115" s="616"/>
      <c r="G115" s="616"/>
      <c r="H115" s="613"/>
      <c r="I115" s="616"/>
      <c r="J115" s="616"/>
      <c r="K115" s="616"/>
      <c r="L115" s="616"/>
      <c r="M115" s="616"/>
    </row>
    <row r="116" spans="1:13" ht="12.75" customHeight="1">
      <c r="A116" s="646"/>
      <c r="B116" s="646"/>
      <c r="C116" s="616"/>
      <c r="D116" s="616"/>
      <c r="E116" s="616"/>
      <c r="F116" s="616"/>
      <c r="G116" s="616"/>
      <c r="H116" s="613"/>
      <c r="I116" s="616"/>
      <c r="J116" s="616"/>
      <c r="K116" s="616"/>
      <c r="L116" s="616"/>
      <c r="M116" s="616"/>
    </row>
    <row r="117" spans="1:13" ht="12.75" customHeight="1">
      <c r="A117" s="646"/>
      <c r="B117" s="646"/>
      <c r="C117" s="616"/>
      <c r="D117" s="616"/>
      <c r="E117" s="616"/>
      <c r="F117" s="616"/>
      <c r="G117" s="616"/>
      <c r="H117" s="613"/>
      <c r="I117" s="616"/>
      <c r="J117" s="616"/>
      <c r="K117" s="616"/>
      <c r="L117" s="616"/>
      <c r="M117" s="616"/>
    </row>
    <row r="118" spans="1:13" ht="12.75" customHeight="1">
      <c r="A118" s="646"/>
      <c r="B118" s="646"/>
      <c r="C118" s="616"/>
      <c r="D118" s="616"/>
      <c r="E118" s="616"/>
      <c r="F118" s="616"/>
      <c r="G118" s="616"/>
      <c r="H118" s="613"/>
      <c r="I118" s="616"/>
      <c r="J118" s="616"/>
      <c r="K118" s="616"/>
      <c r="L118" s="616"/>
      <c r="M118" s="616"/>
    </row>
    <row r="119" spans="1:13" ht="12.75" customHeight="1">
      <c r="A119" s="646"/>
      <c r="B119" s="646"/>
      <c r="C119" s="616"/>
      <c r="D119" s="616"/>
      <c r="E119" s="616"/>
      <c r="F119" s="616"/>
      <c r="G119" s="616"/>
      <c r="H119" s="613"/>
      <c r="I119" s="616"/>
      <c r="J119" s="616"/>
      <c r="K119" s="616"/>
      <c r="L119" s="616"/>
      <c r="M119" s="616"/>
    </row>
    <row r="120" spans="1:13" ht="12.75" customHeight="1">
      <c r="A120" s="646"/>
      <c r="B120" s="646"/>
      <c r="C120" s="616"/>
      <c r="D120" s="616"/>
      <c r="E120" s="616"/>
      <c r="F120" s="616"/>
      <c r="G120" s="616"/>
      <c r="H120" s="613"/>
      <c r="I120" s="616"/>
      <c r="J120" s="616"/>
      <c r="K120" s="616"/>
      <c r="L120" s="616"/>
      <c r="M120" s="616"/>
    </row>
    <row r="121" spans="1:13" ht="12.75" customHeight="1">
      <c r="A121" s="646"/>
      <c r="B121" s="646"/>
      <c r="C121" s="616"/>
      <c r="D121" s="616"/>
      <c r="E121" s="616"/>
      <c r="F121" s="616"/>
      <c r="G121" s="616"/>
      <c r="H121" s="613"/>
      <c r="I121" s="616"/>
      <c r="J121" s="616"/>
      <c r="K121" s="616"/>
      <c r="L121" s="616"/>
      <c r="M121" s="616"/>
    </row>
    <row r="122" spans="1:13" ht="12.75" customHeight="1">
      <c r="A122" s="646"/>
      <c r="B122" s="646"/>
      <c r="C122" s="616"/>
      <c r="D122" s="616"/>
      <c r="E122" s="616"/>
      <c r="F122" s="616"/>
      <c r="G122" s="616"/>
      <c r="H122" s="613"/>
      <c r="I122" s="616"/>
      <c r="J122" s="616"/>
      <c r="K122" s="616"/>
      <c r="L122" s="616"/>
      <c r="M122" s="616"/>
    </row>
    <row r="123" spans="1:13" ht="12.75" customHeight="1">
      <c r="A123" s="646"/>
      <c r="B123" s="646"/>
      <c r="C123" s="616"/>
      <c r="D123" s="616"/>
      <c r="E123" s="616"/>
      <c r="F123" s="616"/>
      <c r="G123" s="616"/>
      <c r="H123" s="613"/>
      <c r="I123" s="616"/>
      <c r="J123" s="616"/>
      <c r="K123" s="616"/>
      <c r="L123" s="616"/>
      <c r="M123" s="616"/>
    </row>
    <row r="124" spans="1:13" ht="12.75" customHeight="1">
      <c r="A124" s="646"/>
      <c r="B124" s="646"/>
      <c r="C124" s="616"/>
      <c r="D124" s="616"/>
      <c r="E124" s="616"/>
      <c r="F124" s="616"/>
      <c r="G124" s="616"/>
      <c r="H124" s="613"/>
      <c r="I124" s="616"/>
      <c r="J124" s="616"/>
      <c r="K124" s="616"/>
      <c r="L124" s="616"/>
      <c r="M124" s="616"/>
    </row>
    <row r="125" spans="1:13" ht="12.75" customHeight="1">
      <c r="A125" s="646"/>
      <c r="B125" s="646"/>
      <c r="C125" s="616"/>
      <c r="D125" s="616"/>
      <c r="E125" s="616"/>
      <c r="F125" s="616"/>
      <c r="G125" s="616"/>
      <c r="H125" s="613"/>
      <c r="I125" s="616"/>
      <c r="J125" s="616"/>
      <c r="K125" s="616"/>
      <c r="L125" s="616"/>
      <c r="M125" s="616"/>
    </row>
    <row r="126" spans="1:13" ht="12.75" customHeight="1">
      <c r="A126" s="646"/>
      <c r="B126" s="646"/>
      <c r="C126" s="616"/>
      <c r="D126" s="616"/>
      <c r="E126" s="616"/>
      <c r="F126" s="616"/>
      <c r="G126" s="616"/>
      <c r="H126" s="613"/>
      <c r="I126" s="616"/>
      <c r="J126" s="616"/>
      <c r="K126" s="616"/>
      <c r="L126" s="616"/>
      <c r="M126" s="616"/>
    </row>
    <row r="127" spans="1:13" ht="12.75" customHeight="1">
      <c r="A127" s="646"/>
      <c r="B127" s="646"/>
      <c r="C127" s="616"/>
      <c r="D127" s="616"/>
      <c r="E127" s="616"/>
      <c r="F127" s="616"/>
      <c r="G127" s="616"/>
      <c r="H127" s="613"/>
      <c r="I127" s="616"/>
      <c r="J127" s="616"/>
      <c r="K127" s="616"/>
      <c r="L127" s="616"/>
      <c r="M127" s="616"/>
    </row>
    <row r="128" spans="1:13" ht="12.75" customHeight="1">
      <c r="A128" s="646"/>
      <c r="B128" s="646"/>
      <c r="C128" s="616"/>
      <c r="D128" s="616"/>
      <c r="E128" s="616"/>
      <c r="F128" s="616"/>
      <c r="G128" s="616"/>
      <c r="H128" s="613"/>
      <c r="I128" s="616"/>
      <c r="J128" s="616"/>
      <c r="K128" s="616"/>
      <c r="L128" s="616"/>
      <c r="M128" s="616"/>
    </row>
    <row r="129" spans="1:13" ht="12.75" customHeight="1">
      <c r="A129" s="646"/>
      <c r="B129" s="646"/>
      <c r="C129" s="616"/>
      <c r="D129" s="616"/>
      <c r="E129" s="616"/>
      <c r="F129" s="616"/>
      <c r="G129" s="616"/>
      <c r="H129" s="613"/>
      <c r="I129" s="616"/>
      <c r="J129" s="616"/>
      <c r="K129" s="616"/>
      <c r="L129" s="616"/>
      <c r="M129" s="616"/>
    </row>
    <row r="130" spans="1:13" ht="12.75" customHeight="1">
      <c r="A130" s="646"/>
      <c r="B130" s="646"/>
      <c r="C130" s="616"/>
      <c r="D130" s="616"/>
      <c r="E130" s="616"/>
      <c r="F130" s="616"/>
      <c r="G130" s="616"/>
      <c r="H130" s="613"/>
      <c r="I130" s="616"/>
      <c r="J130" s="616"/>
      <c r="K130" s="616"/>
      <c r="L130" s="616"/>
      <c r="M130" s="616"/>
    </row>
    <row r="131" spans="1:13" ht="12.75" customHeight="1">
      <c r="A131" s="646"/>
      <c r="B131" s="646"/>
      <c r="C131" s="616"/>
      <c r="D131" s="616"/>
      <c r="E131" s="616"/>
      <c r="F131" s="616"/>
      <c r="G131" s="616"/>
      <c r="H131" s="613"/>
      <c r="I131" s="616"/>
      <c r="J131" s="616"/>
      <c r="K131" s="616"/>
      <c r="L131" s="616"/>
      <c r="M131" s="616"/>
    </row>
    <row r="132" spans="1:13" ht="12.75" customHeight="1">
      <c r="A132" s="646"/>
      <c r="B132" s="646"/>
      <c r="C132" s="616"/>
      <c r="D132" s="616"/>
      <c r="E132" s="616"/>
      <c r="F132" s="616"/>
      <c r="G132" s="616"/>
      <c r="H132" s="613"/>
      <c r="I132" s="616"/>
      <c r="J132" s="616"/>
      <c r="K132" s="616"/>
      <c r="L132" s="616"/>
      <c r="M132" s="616"/>
    </row>
    <row r="133" spans="1:13" ht="12.75" customHeight="1">
      <c r="A133" s="646"/>
      <c r="B133" s="646"/>
      <c r="C133" s="616"/>
      <c r="D133" s="616"/>
      <c r="E133" s="616"/>
      <c r="F133" s="616"/>
      <c r="G133" s="616"/>
      <c r="H133" s="613"/>
      <c r="I133" s="616"/>
      <c r="J133" s="616"/>
      <c r="K133" s="616"/>
      <c r="L133" s="616"/>
      <c r="M133" s="616"/>
    </row>
    <row r="134" spans="1:13" ht="12.75" customHeight="1">
      <c r="A134" s="646"/>
      <c r="B134" s="646"/>
      <c r="C134" s="616"/>
      <c r="D134" s="616"/>
      <c r="E134" s="616"/>
      <c r="F134" s="616"/>
      <c r="G134" s="616"/>
      <c r="H134" s="613"/>
      <c r="I134" s="616"/>
      <c r="J134" s="616"/>
      <c r="K134" s="616"/>
      <c r="L134" s="616"/>
      <c r="M134" s="616"/>
    </row>
    <row r="135" spans="1:13" ht="12.75" customHeight="1">
      <c r="A135" s="646"/>
      <c r="B135" s="646"/>
      <c r="C135" s="616"/>
      <c r="D135" s="616"/>
      <c r="E135" s="616"/>
      <c r="F135" s="616"/>
      <c r="G135" s="616"/>
      <c r="H135" s="613"/>
      <c r="I135" s="616"/>
      <c r="J135" s="616"/>
      <c r="K135" s="616"/>
      <c r="L135" s="616"/>
      <c r="M135" s="616"/>
    </row>
    <row r="136" spans="1:13" ht="12.75" customHeight="1">
      <c r="A136" s="646"/>
      <c r="B136" s="646"/>
      <c r="C136" s="616"/>
      <c r="D136" s="616"/>
      <c r="E136" s="616"/>
      <c r="F136" s="616"/>
      <c r="G136" s="616"/>
      <c r="H136" s="613"/>
      <c r="I136" s="616"/>
      <c r="J136" s="616"/>
      <c r="K136" s="616"/>
      <c r="L136" s="616"/>
      <c r="M136" s="616"/>
    </row>
    <row r="137" spans="1:13" ht="12.75" customHeight="1">
      <c r="A137" s="646"/>
      <c r="B137" s="646"/>
      <c r="C137" s="616"/>
      <c r="D137" s="616"/>
      <c r="E137" s="616"/>
      <c r="F137" s="616"/>
      <c r="G137" s="616"/>
      <c r="H137" s="613"/>
      <c r="I137" s="616"/>
      <c r="J137" s="616"/>
      <c r="K137" s="616"/>
      <c r="L137" s="616"/>
      <c r="M137" s="616"/>
    </row>
    <row r="138" spans="1:13" ht="12.75" customHeight="1">
      <c r="A138" s="646"/>
      <c r="B138" s="646"/>
      <c r="C138" s="616"/>
      <c r="D138" s="616"/>
      <c r="E138" s="616"/>
      <c r="F138" s="616"/>
      <c r="G138" s="616"/>
      <c r="H138" s="613"/>
      <c r="I138" s="616"/>
      <c r="J138" s="616"/>
      <c r="K138" s="616"/>
      <c r="L138" s="616"/>
      <c r="M138" s="616"/>
    </row>
    <row r="139" spans="1:13" ht="12.75" customHeight="1">
      <c r="A139" s="646"/>
      <c r="B139" s="646"/>
      <c r="C139" s="616"/>
      <c r="D139" s="616"/>
      <c r="E139" s="616"/>
      <c r="F139" s="616"/>
      <c r="G139" s="616"/>
      <c r="H139" s="613"/>
      <c r="I139" s="616"/>
      <c r="J139" s="616"/>
      <c r="K139" s="616"/>
      <c r="L139" s="616"/>
      <c r="M139" s="616"/>
    </row>
    <row r="140" spans="1:13" ht="12.75" customHeight="1">
      <c r="A140" s="646"/>
      <c r="B140" s="646"/>
      <c r="C140" s="616"/>
      <c r="D140" s="616"/>
      <c r="E140" s="616"/>
      <c r="F140" s="616"/>
      <c r="G140" s="616"/>
      <c r="H140" s="613"/>
      <c r="I140" s="616"/>
      <c r="J140" s="616"/>
      <c r="K140" s="616"/>
      <c r="L140" s="616"/>
      <c r="M140" s="616"/>
    </row>
    <row r="141" spans="1:13" ht="12.75" customHeight="1">
      <c r="A141" s="646"/>
      <c r="B141" s="646"/>
      <c r="C141" s="616"/>
      <c r="D141" s="616"/>
      <c r="E141" s="616"/>
      <c r="F141" s="616"/>
      <c r="G141" s="616"/>
      <c r="H141" s="613"/>
      <c r="I141" s="616"/>
      <c r="J141" s="616"/>
      <c r="K141" s="616"/>
      <c r="L141" s="616"/>
      <c r="M141" s="616"/>
    </row>
    <row r="142" spans="1:13" ht="12.75" customHeight="1">
      <c r="A142" s="646"/>
      <c r="B142" s="646"/>
      <c r="C142" s="616"/>
      <c r="D142" s="616"/>
      <c r="E142" s="616"/>
      <c r="F142" s="616"/>
      <c r="G142" s="616"/>
      <c r="H142" s="613"/>
      <c r="I142" s="616"/>
      <c r="J142" s="616"/>
      <c r="K142" s="616"/>
      <c r="L142" s="616"/>
      <c r="M142" s="616"/>
    </row>
    <row r="143" spans="1:13" ht="12.75" customHeight="1">
      <c r="A143" s="646"/>
      <c r="B143" s="646"/>
      <c r="C143" s="616"/>
      <c r="D143" s="616"/>
      <c r="E143" s="616"/>
      <c r="F143" s="616"/>
      <c r="G143" s="616"/>
      <c r="H143" s="613"/>
      <c r="I143" s="616"/>
      <c r="J143" s="616"/>
      <c r="K143" s="616"/>
      <c r="L143" s="616"/>
      <c r="M143" s="616"/>
    </row>
    <row r="144" spans="1:13" ht="12.75" customHeight="1">
      <c r="A144" s="646"/>
      <c r="B144" s="646"/>
      <c r="C144" s="616"/>
      <c r="D144" s="616"/>
      <c r="E144" s="616"/>
      <c r="F144" s="616"/>
      <c r="G144" s="616"/>
      <c r="H144" s="613"/>
      <c r="I144" s="616"/>
      <c r="J144" s="616"/>
      <c r="K144" s="616"/>
      <c r="L144" s="616"/>
      <c r="M144" s="616"/>
    </row>
    <row r="145" spans="1:13" ht="12.75" customHeight="1">
      <c r="A145" s="646"/>
      <c r="B145" s="646"/>
      <c r="C145" s="616"/>
      <c r="D145" s="616"/>
      <c r="E145" s="616"/>
      <c r="F145" s="616"/>
      <c r="G145" s="616"/>
      <c r="H145" s="613"/>
      <c r="I145" s="616"/>
      <c r="J145" s="616"/>
      <c r="K145" s="616"/>
      <c r="L145" s="616"/>
      <c r="M145" s="616"/>
    </row>
    <row r="146" spans="1:13" ht="12.75" customHeight="1">
      <c r="A146" s="646"/>
      <c r="B146" s="646"/>
      <c r="C146" s="616"/>
      <c r="D146" s="616"/>
      <c r="E146" s="616"/>
      <c r="F146" s="616"/>
      <c r="G146" s="616"/>
      <c r="H146" s="613"/>
      <c r="I146" s="616"/>
      <c r="J146" s="616"/>
      <c r="K146" s="616"/>
      <c r="L146" s="616"/>
      <c r="M146" s="616"/>
    </row>
    <row r="147" spans="1:13" ht="12.75" customHeight="1">
      <c r="A147" s="646"/>
      <c r="B147" s="646"/>
      <c r="C147" s="616"/>
      <c r="D147" s="616"/>
      <c r="E147" s="616"/>
      <c r="F147" s="616"/>
      <c r="G147" s="616"/>
      <c r="H147" s="613"/>
      <c r="I147" s="616"/>
      <c r="J147" s="616"/>
      <c r="K147" s="616"/>
      <c r="L147" s="616"/>
      <c r="M147" s="616"/>
    </row>
    <row r="148" spans="1:13" ht="12.75" customHeight="1">
      <c r="A148" s="646"/>
      <c r="B148" s="646"/>
      <c r="C148" s="616"/>
      <c r="D148" s="616"/>
      <c r="E148" s="616"/>
      <c r="F148" s="616"/>
      <c r="G148" s="616"/>
      <c r="H148" s="613"/>
      <c r="I148" s="616"/>
      <c r="J148" s="616"/>
      <c r="K148" s="616"/>
      <c r="L148" s="616"/>
      <c r="M148" s="616"/>
    </row>
    <row r="149" spans="1:13" ht="12.75" customHeight="1">
      <c r="A149" s="646"/>
      <c r="B149" s="646"/>
      <c r="C149" s="616"/>
      <c r="D149" s="616"/>
      <c r="E149" s="616"/>
      <c r="F149" s="616"/>
      <c r="G149" s="616"/>
      <c r="H149" s="613"/>
      <c r="I149" s="616"/>
      <c r="J149" s="616"/>
      <c r="K149" s="616"/>
      <c r="L149" s="616"/>
      <c r="M149" s="616"/>
    </row>
    <row r="150" spans="1:13" ht="12.75" customHeight="1">
      <c r="A150" s="646"/>
      <c r="B150" s="646"/>
      <c r="C150" s="616"/>
      <c r="D150" s="616"/>
      <c r="E150" s="616"/>
      <c r="F150" s="616"/>
      <c r="G150" s="616"/>
      <c r="H150" s="613"/>
      <c r="I150" s="616"/>
      <c r="J150" s="616"/>
      <c r="K150" s="616"/>
      <c r="L150" s="616"/>
      <c r="M150" s="616"/>
    </row>
    <row r="151" spans="1:13" ht="12.75" customHeight="1">
      <c r="A151" s="646"/>
      <c r="B151" s="646"/>
      <c r="C151" s="616"/>
      <c r="D151" s="616"/>
      <c r="E151" s="616"/>
      <c r="F151" s="616"/>
      <c r="G151" s="616"/>
      <c r="H151" s="613"/>
      <c r="I151" s="616"/>
      <c r="J151" s="616"/>
      <c r="K151" s="616"/>
      <c r="L151" s="616"/>
      <c r="M151" s="616"/>
    </row>
    <row r="152" spans="1:13" ht="12.75" customHeight="1">
      <c r="A152" s="646"/>
      <c r="B152" s="646"/>
      <c r="C152" s="616"/>
      <c r="D152" s="616"/>
      <c r="E152" s="616"/>
      <c r="F152" s="616"/>
      <c r="G152" s="616"/>
      <c r="H152" s="613"/>
      <c r="I152" s="616"/>
      <c r="J152" s="616"/>
      <c r="K152" s="616"/>
      <c r="L152" s="616"/>
      <c r="M152" s="616"/>
    </row>
    <row r="153" spans="1:13" ht="12.75" customHeight="1">
      <c r="A153" s="646"/>
      <c r="B153" s="646"/>
      <c r="C153" s="616"/>
      <c r="D153" s="616"/>
      <c r="E153" s="616"/>
      <c r="F153" s="616"/>
      <c r="G153" s="616"/>
      <c r="H153" s="613"/>
      <c r="I153" s="616"/>
      <c r="J153" s="616"/>
      <c r="K153" s="616"/>
      <c r="L153" s="616"/>
      <c r="M153" s="616"/>
    </row>
    <row r="154" spans="1:13" ht="12.75" customHeight="1">
      <c r="A154" s="646"/>
      <c r="B154" s="646"/>
      <c r="C154" s="616"/>
      <c r="D154" s="616"/>
      <c r="E154" s="616"/>
      <c r="F154" s="616"/>
      <c r="G154" s="616"/>
      <c r="H154" s="613"/>
      <c r="I154" s="616"/>
      <c r="J154" s="616"/>
      <c r="K154" s="616"/>
      <c r="L154" s="616"/>
      <c r="M154" s="616"/>
    </row>
    <row r="155" spans="1:13" ht="12.75" customHeight="1">
      <c r="A155" s="646"/>
      <c r="B155" s="646"/>
      <c r="C155" s="616"/>
      <c r="D155" s="616"/>
      <c r="E155" s="616"/>
      <c r="F155" s="616"/>
      <c r="G155" s="616"/>
      <c r="H155" s="613"/>
      <c r="I155" s="616"/>
      <c r="J155" s="616"/>
      <c r="K155" s="616"/>
      <c r="L155" s="616"/>
      <c r="M155" s="616"/>
    </row>
    <row r="156" spans="1:13" ht="12.75" customHeight="1">
      <c r="A156" s="646"/>
      <c r="B156" s="646"/>
      <c r="C156" s="616"/>
      <c r="D156" s="616"/>
      <c r="E156" s="616"/>
      <c r="F156" s="616"/>
      <c r="G156" s="616"/>
      <c r="H156" s="613"/>
      <c r="I156" s="616"/>
      <c r="J156" s="616"/>
      <c r="K156" s="616"/>
      <c r="L156" s="616"/>
      <c r="M156" s="616"/>
    </row>
    <row r="157" spans="1:13" ht="12.75" customHeight="1">
      <c r="A157" s="646"/>
      <c r="B157" s="646"/>
      <c r="C157" s="616"/>
      <c r="D157" s="616"/>
      <c r="E157" s="616"/>
      <c r="F157" s="616"/>
      <c r="G157" s="616"/>
      <c r="H157" s="613"/>
      <c r="I157" s="616"/>
      <c r="J157" s="616"/>
      <c r="K157" s="616"/>
      <c r="L157" s="616"/>
      <c r="M157" s="616"/>
    </row>
    <row r="158" spans="1:13" ht="12.75" customHeight="1">
      <c r="A158" s="646"/>
      <c r="B158" s="646"/>
      <c r="C158" s="616"/>
      <c r="D158" s="616"/>
      <c r="E158" s="616"/>
      <c r="F158" s="616"/>
      <c r="G158" s="616"/>
      <c r="H158" s="613"/>
      <c r="I158" s="616"/>
      <c r="J158" s="616"/>
      <c r="K158" s="616"/>
      <c r="L158" s="616"/>
      <c r="M158" s="616"/>
    </row>
    <row r="159" spans="1:13" ht="12.75" customHeight="1">
      <c r="A159" s="646"/>
      <c r="B159" s="646"/>
      <c r="C159" s="616"/>
      <c r="D159" s="616"/>
      <c r="E159" s="616"/>
      <c r="F159" s="616"/>
      <c r="G159" s="616"/>
      <c r="H159" s="613"/>
      <c r="I159" s="616"/>
      <c r="J159" s="616"/>
      <c r="K159" s="616"/>
      <c r="L159" s="616"/>
      <c r="M159" s="616"/>
    </row>
    <row r="160" spans="1:13" ht="12.75" customHeight="1">
      <c r="A160" s="646"/>
      <c r="B160" s="646"/>
      <c r="C160" s="616"/>
      <c r="D160" s="616"/>
      <c r="E160" s="616"/>
      <c r="F160" s="616"/>
      <c r="G160" s="616"/>
      <c r="H160" s="613"/>
      <c r="I160" s="616"/>
      <c r="J160" s="616"/>
      <c r="K160" s="616"/>
      <c r="L160" s="616"/>
      <c r="M160" s="616"/>
    </row>
    <row r="161" spans="1:13" ht="12.75" customHeight="1">
      <c r="A161" s="646"/>
      <c r="B161" s="646"/>
      <c r="C161" s="616"/>
      <c r="D161" s="616"/>
      <c r="E161" s="616"/>
      <c r="F161" s="616"/>
      <c r="G161" s="616"/>
      <c r="H161" s="613"/>
      <c r="I161" s="616"/>
      <c r="J161" s="616"/>
      <c r="K161" s="616"/>
      <c r="L161" s="616"/>
      <c r="M161" s="616"/>
    </row>
    <row r="162" spans="1:13" ht="12.75" customHeight="1">
      <c r="A162" s="646"/>
      <c r="B162" s="646"/>
      <c r="C162" s="616"/>
      <c r="D162" s="616"/>
      <c r="E162" s="616"/>
      <c r="F162" s="616"/>
      <c r="G162" s="616"/>
      <c r="H162" s="613"/>
      <c r="I162" s="616"/>
      <c r="J162" s="616"/>
      <c r="K162" s="616"/>
      <c r="L162" s="616"/>
      <c r="M162" s="616"/>
    </row>
    <row r="163" spans="1:13" ht="12.75" customHeight="1">
      <c r="A163" s="646"/>
      <c r="B163" s="646"/>
      <c r="C163" s="616"/>
      <c r="D163" s="616"/>
      <c r="E163" s="616"/>
      <c r="F163" s="616"/>
      <c r="G163" s="616"/>
      <c r="H163" s="613"/>
      <c r="I163" s="616"/>
      <c r="J163" s="616"/>
      <c r="K163" s="616"/>
      <c r="L163" s="616"/>
      <c r="M163" s="616"/>
    </row>
    <row r="164" spans="1:13" ht="12.75" customHeight="1">
      <c r="A164" s="646"/>
      <c r="B164" s="646"/>
      <c r="C164" s="616"/>
      <c r="D164" s="616"/>
      <c r="E164" s="616"/>
      <c r="F164" s="616"/>
      <c r="G164" s="616"/>
      <c r="H164" s="613"/>
      <c r="I164" s="616"/>
      <c r="J164" s="616"/>
      <c r="K164" s="616"/>
      <c r="L164" s="616"/>
      <c r="M164" s="616"/>
    </row>
    <row r="165" spans="1:13" ht="12.75" customHeight="1">
      <c r="A165" s="646"/>
      <c r="B165" s="646"/>
      <c r="C165" s="616"/>
      <c r="D165" s="616"/>
      <c r="E165" s="616"/>
      <c r="F165" s="616"/>
      <c r="G165" s="616"/>
      <c r="H165" s="613"/>
      <c r="I165" s="616"/>
      <c r="J165" s="616"/>
      <c r="K165" s="616"/>
      <c r="L165" s="616"/>
      <c r="M165" s="616"/>
    </row>
    <row r="166" spans="1:13" ht="12.75" customHeight="1">
      <c r="A166" s="646"/>
      <c r="B166" s="646"/>
      <c r="C166" s="616"/>
      <c r="D166" s="616"/>
      <c r="E166" s="616"/>
      <c r="F166" s="616"/>
      <c r="G166" s="616"/>
      <c r="H166" s="613"/>
      <c r="I166" s="616"/>
      <c r="J166" s="616"/>
      <c r="K166" s="616"/>
      <c r="L166" s="616"/>
      <c r="M166" s="616"/>
    </row>
    <row r="167" spans="1:13" ht="12.75" customHeight="1">
      <c r="A167" s="646"/>
      <c r="B167" s="646"/>
      <c r="C167" s="616"/>
      <c r="D167" s="616"/>
      <c r="E167" s="616"/>
      <c r="F167" s="616"/>
      <c r="G167" s="616"/>
      <c r="H167" s="613"/>
      <c r="I167" s="616"/>
      <c r="J167" s="616"/>
      <c r="K167" s="616"/>
      <c r="L167" s="616"/>
      <c r="M167" s="616"/>
    </row>
    <row r="168" spans="1:13" ht="12.75" customHeight="1">
      <c r="A168" s="646"/>
      <c r="B168" s="646"/>
      <c r="C168" s="616"/>
      <c r="D168" s="616"/>
      <c r="E168" s="616"/>
      <c r="F168" s="616"/>
      <c r="G168" s="616"/>
      <c r="H168" s="613"/>
      <c r="I168" s="616"/>
      <c r="J168" s="616"/>
      <c r="K168" s="616"/>
      <c r="L168" s="616"/>
      <c r="M168" s="616"/>
    </row>
    <row r="169" spans="1:13" ht="12.75" customHeight="1">
      <c r="A169" s="646"/>
      <c r="B169" s="646"/>
      <c r="C169" s="616"/>
      <c r="D169" s="616"/>
      <c r="E169" s="616"/>
      <c r="F169" s="616"/>
      <c r="G169" s="616"/>
      <c r="H169" s="613"/>
      <c r="I169" s="616"/>
      <c r="J169" s="616"/>
      <c r="K169" s="616"/>
      <c r="L169" s="616"/>
      <c r="M169" s="616"/>
    </row>
    <row r="170" spans="1:13" ht="12.75" customHeight="1">
      <c r="A170" s="646"/>
      <c r="B170" s="646"/>
      <c r="C170" s="616"/>
      <c r="D170" s="616"/>
      <c r="E170" s="616"/>
      <c r="F170" s="616"/>
      <c r="G170" s="616"/>
      <c r="H170" s="613"/>
      <c r="I170" s="616"/>
      <c r="J170" s="616"/>
      <c r="K170" s="616"/>
      <c r="L170" s="616"/>
      <c r="M170" s="616"/>
    </row>
    <row r="171" spans="1:13" ht="12.75" customHeight="1">
      <c r="A171" s="646"/>
      <c r="B171" s="646"/>
      <c r="C171" s="616"/>
      <c r="D171" s="616"/>
      <c r="E171" s="616"/>
      <c r="F171" s="616"/>
      <c r="G171" s="616"/>
      <c r="H171" s="613"/>
      <c r="I171" s="616"/>
      <c r="J171" s="616"/>
      <c r="K171" s="616"/>
      <c r="L171" s="616"/>
      <c r="M171" s="616"/>
    </row>
    <row r="172" spans="1:13" ht="12.75" customHeight="1">
      <c r="A172" s="646"/>
      <c r="B172" s="646"/>
      <c r="C172" s="616"/>
      <c r="D172" s="616"/>
      <c r="E172" s="616"/>
      <c r="F172" s="616"/>
      <c r="G172" s="616"/>
      <c r="H172" s="613"/>
      <c r="I172" s="616"/>
      <c r="J172" s="616"/>
      <c r="K172" s="616"/>
      <c r="L172" s="616"/>
      <c r="M172" s="616"/>
    </row>
    <row r="173" spans="1:13" ht="12.75" customHeight="1">
      <c r="A173" s="646"/>
      <c r="B173" s="646"/>
      <c r="C173" s="616"/>
      <c r="D173" s="616"/>
      <c r="E173" s="616"/>
      <c r="F173" s="616"/>
      <c r="G173" s="616"/>
      <c r="H173" s="613"/>
      <c r="I173" s="616"/>
      <c r="J173" s="616"/>
      <c r="K173" s="616"/>
      <c r="L173" s="616"/>
      <c r="M173" s="616"/>
    </row>
    <row r="174" spans="1:13" ht="12.75" customHeight="1">
      <c r="A174" s="646"/>
      <c r="B174" s="646"/>
      <c r="C174" s="616"/>
      <c r="D174" s="616"/>
      <c r="E174" s="616"/>
      <c r="F174" s="616"/>
      <c r="G174" s="616"/>
      <c r="H174" s="613"/>
      <c r="I174" s="616"/>
      <c r="J174" s="616"/>
      <c r="K174" s="616"/>
      <c r="L174" s="616"/>
      <c r="M174" s="616"/>
    </row>
    <row r="175" spans="1:13" ht="12.75" customHeight="1">
      <c r="A175" s="646"/>
      <c r="B175" s="646"/>
      <c r="C175" s="616"/>
      <c r="D175" s="616"/>
      <c r="E175" s="616"/>
      <c r="F175" s="616"/>
      <c r="G175" s="616"/>
      <c r="H175" s="613"/>
      <c r="I175" s="616"/>
      <c r="J175" s="616"/>
      <c r="K175" s="616"/>
      <c r="L175" s="616"/>
      <c r="M175" s="616"/>
    </row>
    <row r="176" spans="1:13" ht="12.75" customHeight="1">
      <c r="A176" s="646"/>
      <c r="B176" s="646"/>
      <c r="C176" s="616"/>
      <c r="D176" s="616"/>
      <c r="E176" s="616"/>
      <c r="F176" s="616"/>
      <c r="G176" s="616"/>
      <c r="H176" s="613"/>
      <c r="I176" s="616"/>
      <c r="J176" s="616"/>
      <c r="K176" s="616"/>
      <c r="L176" s="616"/>
      <c r="M176" s="616"/>
    </row>
    <row r="177" spans="1:13" ht="12.75" customHeight="1">
      <c r="A177" s="646"/>
      <c r="B177" s="646"/>
      <c r="C177" s="616"/>
      <c r="D177" s="616"/>
      <c r="E177" s="616"/>
      <c r="F177" s="616"/>
      <c r="G177" s="616"/>
      <c r="H177" s="613"/>
      <c r="I177" s="616"/>
      <c r="J177" s="616"/>
      <c r="K177" s="616"/>
      <c r="L177" s="616"/>
      <c r="M177" s="616"/>
    </row>
    <row r="178" spans="1:13" ht="12.75" customHeight="1">
      <c r="A178" s="646"/>
      <c r="B178" s="646"/>
      <c r="C178" s="616"/>
      <c r="D178" s="616"/>
      <c r="E178" s="616"/>
      <c r="F178" s="616"/>
      <c r="G178" s="616"/>
      <c r="H178" s="613"/>
      <c r="I178" s="616"/>
      <c r="J178" s="616"/>
      <c r="K178" s="616"/>
      <c r="L178" s="616"/>
      <c r="M178" s="616"/>
    </row>
    <row r="179" spans="1:13" ht="12.75" customHeight="1">
      <c r="A179" s="646"/>
      <c r="B179" s="646"/>
      <c r="C179" s="616"/>
      <c r="D179" s="616"/>
      <c r="E179" s="616"/>
      <c r="F179" s="616"/>
      <c r="G179" s="616"/>
      <c r="H179" s="613"/>
      <c r="I179" s="616"/>
      <c r="J179" s="616"/>
      <c r="K179" s="616"/>
      <c r="L179" s="616"/>
      <c r="M179" s="616"/>
    </row>
    <row r="180" spans="1:13" ht="12.75" customHeight="1">
      <c r="A180" s="646"/>
      <c r="B180" s="646"/>
      <c r="C180" s="616"/>
      <c r="D180" s="616"/>
      <c r="E180" s="616"/>
      <c r="F180" s="616"/>
      <c r="G180" s="616"/>
      <c r="H180" s="613"/>
      <c r="I180" s="616"/>
      <c r="J180" s="616"/>
      <c r="K180" s="616"/>
      <c r="L180" s="616"/>
      <c r="M180" s="616"/>
    </row>
    <row r="181" spans="1:13" ht="12.75" customHeight="1">
      <c r="A181" s="646"/>
      <c r="B181" s="646"/>
      <c r="C181" s="616"/>
      <c r="D181" s="616"/>
      <c r="E181" s="616"/>
      <c r="F181" s="616"/>
      <c r="G181" s="616"/>
      <c r="H181" s="613"/>
      <c r="I181" s="616"/>
      <c r="J181" s="616"/>
      <c r="K181" s="616"/>
      <c r="L181" s="616"/>
      <c r="M181" s="616"/>
    </row>
    <row r="182" spans="1:13" ht="12.75" customHeight="1">
      <c r="A182" s="646"/>
      <c r="B182" s="646"/>
      <c r="C182" s="616"/>
      <c r="D182" s="616"/>
      <c r="E182" s="616"/>
      <c r="F182" s="616"/>
      <c r="G182" s="616"/>
      <c r="H182" s="613"/>
      <c r="I182" s="616"/>
      <c r="J182" s="616"/>
      <c r="K182" s="616"/>
      <c r="L182" s="616"/>
      <c r="M182" s="616"/>
    </row>
    <row r="183" spans="1:13" ht="12.75" customHeight="1">
      <c r="A183" s="646"/>
      <c r="B183" s="646"/>
      <c r="C183" s="616"/>
      <c r="D183" s="616"/>
      <c r="E183" s="616"/>
      <c r="F183" s="616"/>
      <c r="G183" s="616"/>
      <c r="H183" s="613"/>
      <c r="I183" s="616"/>
      <c r="J183" s="616"/>
      <c r="K183" s="616"/>
      <c r="L183" s="616"/>
      <c r="M183" s="616"/>
    </row>
    <row r="184" spans="1:13" ht="12.75" customHeight="1">
      <c r="A184" s="646"/>
      <c r="B184" s="646"/>
      <c r="C184" s="616"/>
      <c r="D184" s="616"/>
      <c r="E184" s="616"/>
      <c r="F184" s="616"/>
      <c r="G184" s="616"/>
      <c r="H184" s="613"/>
      <c r="I184" s="616"/>
      <c r="J184" s="616"/>
      <c r="K184" s="616"/>
      <c r="L184" s="616"/>
      <c r="M184" s="616"/>
    </row>
    <row r="185" spans="1:13" ht="12.75" customHeight="1">
      <c r="A185" s="646"/>
      <c r="B185" s="646"/>
      <c r="C185" s="616"/>
      <c r="D185" s="616"/>
      <c r="E185" s="616"/>
      <c r="F185" s="616"/>
      <c r="G185" s="616"/>
      <c r="H185" s="613"/>
      <c r="I185" s="616"/>
      <c r="J185" s="616"/>
      <c r="K185" s="616"/>
      <c r="L185" s="616"/>
      <c r="M185" s="616"/>
    </row>
    <row r="186" spans="1:13" ht="12.75" customHeight="1">
      <c r="A186" s="646"/>
      <c r="B186" s="646"/>
      <c r="C186" s="616"/>
      <c r="D186" s="616"/>
      <c r="E186" s="616"/>
      <c r="F186" s="616"/>
      <c r="G186" s="616"/>
      <c r="H186" s="613"/>
      <c r="I186" s="616"/>
      <c r="J186" s="616"/>
      <c r="K186" s="616"/>
      <c r="L186" s="616"/>
      <c r="M186" s="616"/>
    </row>
    <row r="187" spans="1:13" ht="12.75" customHeight="1">
      <c r="A187" s="646"/>
      <c r="B187" s="646"/>
      <c r="C187" s="616"/>
      <c r="D187" s="616"/>
      <c r="E187" s="616"/>
      <c r="F187" s="616"/>
      <c r="G187" s="616"/>
      <c r="H187" s="613"/>
      <c r="I187" s="616"/>
      <c r="J187" s="616"/>
      <c r="K187" s="616"/>
      <c r="L187" s="616"/>
      <c r="M187" s="616"/>
    </row>
    <row r="188" spans="1:13" ht="12.75" customHeight="1">
      <c r="A188" s="646"/>
      <c r="B188" s="646"/>
      <c r="C188" s="616"/>
      <c r="D188" s="616"/>
      <c r="E188" s="616"/>
      <c r="F188" s="616"/>
      <c r="G188" s="616"/>
      <c r="H188" s="613"/>
      <c r="I188" s="616"/>
      <c r="J188" s="616"/>
      <c r="K188" s="616"/>
      <c r="L188" s="616"/>
      <c r="M188" s="616"/>
    </row>
    <row r="189" spans="1:13" ht="12.75" customHeight="1">
      <c r="A189" s="646"/>
      <c r="B189" s="646"/>
      <c r="C189" s="616"/>
      <c r="D189" s="616"/>
      <c r="E189" s="616"/>
      <c r="F189" s="616"/>
      <c r="G189" s="616"/>
      <c r="H189" s="613"/>
      <c r="I189" s="616"/>
      <c r="J189" s="616"/>
      <c r="K189" s="616"/>
      <c r="L189" s="616"/>
      <c r="M189" s="616"/>
    </row>
    <row r="190" spans="1:13" ht="12.75" customHeight="1">
      <c r="A190" s="646"/>
      <c r="B190" s="646"/>
      <c r="C190" s="616"/>
      <c r="D190" s="616"/>
      <c r="E190" s="616"/>
      <c r="F190" s="616"/>
      <c r="G190" s="616"/>
      <c r="H190" s="613"/>
      <c r="I190" s="616"/>
      <c r="J190" s="616"/>
      <c r="K190" s="616"/>
      <c r="L190" s="616"/>
      <c r="M190" s="616"/>
    </row>
    <row r="191" spans="1:13" ht="12.75" customHeight="1">
      <c r="A191" s="646"/>
      <c r="B191" s="646"/>
      <c r="C191" s="616"/>
      <c r="D191" s="616"/>
      <c r="E191" s="616"/>
      <c r="F191" s="616"/>
      <c r="G191" s="616"/>
      <c r="H191" s="613"/>
      <c r="I191" s="616"/>
      <c r="J191" s="616"/>
      <c r="K191" s="616"/>
      <c r="L191" s="616"/>
      <c r="M191" s="616"/>
    </row>
    <row r="192" spans="1:13" ht="12.75" customHeight="1">
      <c r="A192" s="646"/>
      <c r="B192" s="646"/>
      <c r="C192" s="616"/>
      <c r="D192" s="616"/>
      <c r="E192" s="616"/>
      <c r="F192" s="616"/>
      <c r="G192" s="616"/>
      <c r="H192" s="613"/>
      <c r="I192" s="616"/>
      <c r="J192" s="616"/>
      <c r="K192" s="616"/>
      <c r="L192" s="616"/>
      <c r="M192" s="616"/>
    </row>
    <row r="193" spans="1:13" ht="12.75" customHeight="1">
      <c r="A193" s="646"/>
      <c r="B193" s="646"/>
      <c r="C193" s="616"/>
      <c r="D193" s="616"/>
      <c r="E193" s="616"/>
      <c r="F193" s="616"/>
      <c r="G193" s="616"/>
      <c r="H193" s="613"/>
      <c r="I193" s="616"/>
      <c r="J193" s="616"/>
      <c r="K193" s="616"/>
      <c r="L193" s="616"/>
      <c r="M193" s="616"/>
    </row>
    <row r="194" spans="1:13" ht="12.75" customHeight="1">
      <c r="A194" s="646"/>
      <c r="B194" s="646"/>
      <c r="C194" s="616"/>
      <c r="D194" s="616"/>
      <c r="E194" s="616"/>
      <c r="F194" s="616"/>
      <c r="G194" s="616"/>
      <c r="H194" s="613"/>
      <c r="I194" s="616"/>
      <c r="J194" s="616"/>
      <c r="K194" s="616"/>
      <c r="L194" s="616"/>
      <c r="M194" s="616"/>
    </row>
    <row r="195" spans="1:13" ht="12.75" customHeight="1">
      <c r="A195" s="646"/>
      <c r="B195" s="646"/>
      <c r="C195" s="616"/>
      <c r="D195" s="616"/>
      <c r="E195" s="616"/>
      <c r="F195" s="616"/>
      <c r="G195" s="616"/>
      <c r="H195" s="613"/>
      <c r="I195" s="616"/>
      <c r="J195" s="616"/>
      <c r="K195" s="616"/>
      <c r="L195" s="616"/>
      <c r="M195" s="616"/>
    </row>
    <row r="196" spans="1:13" ht="12.75" customHeight="1">
      <c r="A196" s="646"/>
      <c r="B196" s="646"/>
      <c r="C196" s="616"/>
      <c r="D196" s="616"/>
      <c r="E196" s="616"/>
      <c r="F196" s="616"/>
      <c r="G196" s="616"/>
      <c r="H196" s="613"/>
      <c r="I196" s="616"/>
      <c r="J196" s="616"/>
      <c r="K196" s="616"/>
      <c r="L196" s="616"/>
      <c r="M196" s="616"/>
    </row>
    <row r="197" spans="1:13" ht="12.75" customHeight="1">
      <c r="A197" s="646"/>
      <c r="B197" s="646"/>
      <c r="C197" s="616"/>
      <c r="D197" s="616"/>
      <c r="E197" s="616"/>
      <c r="F197" s="616"/>
      <c r="G197" s="616"/>
      <c r="H197" s="613"/>
      <c r="I197" s="616"/>
      <c r="J197" s="616"/>
      <c r="K197" s="616"/>
      <c r="L197" s="616"/>
      <c r="M197" s="616"/>
    </row>
    <row r="198" spans="1:13" ht="12.75" customHeight="1">
      <c r="A198" s="646"/>
      <c r="B198" s="646"/>
      <c r="C198" s="616"/>
      <c r="D198" s="616"/>
      <c r="E198" s="616"/>
      <c r="F198" s="616"/>
      <c r="G198" s="616"/>
      <c r="H198" s="613"/>
      <c r="I198" s="616"/>
      <c r="J198" s="616"/>
      <c r="K198" s="616"/>
      <c r="L198" s="616"/>
      <c r="M198" s="616"/>
    </row>
    <row r="199" spans="1:13" ht="12.75" customHeight="1">
      <c r="A199" s="646"/>
      <c r="B199" s="646"/>
      <c r="C199" s="616"/>
      <c r="D199" s="616"/>
      <c r="E199" s="616"/>
      <c r="F199" s="616"/>
      <c r="G199" s="616"/>
      <c r="H199" s="613"/>
      <c r="I199" s="616"/>
      <c r="J199" s="616"/>
      <c r="K199" s="616"/>
      <c r="L199" s="616"/>
      <c r="M199" s="616"/>
    </row>
    <row r="200" spans="1:13" ht="12.75" customHeight="1">
      <c r="A200" s="646"/>
      <c r="B200" s="646"/>
      <c r="C200" s="616"/>
      <c r="D200" s="616"/>
      <c r="E200" s="616"/>
      <c r="F200" s="616"/>
      <c r="G200" s="616"/>
      <c r="H200" s="613"/>
      <c r="I200" s="616"/>
      <c r="J200" s="616"/>
      <c r="K200" s="616"/>
      <c r="L200" s="616"/>
      <c r="M200" s="616"/>
    </row>
    <row r="201" spans="1:13" ht="12.75" customHeight="1">
      <c r="A201" s="646"/>
      <c r="B201" s="646"/>
      <c r="C201" s="616"/>
      <c r="D201" s="616"/>
      <c r="E201" s="616"/>
      <c r="F201" s="616"/>
      <c r="G201" s="616"/>
      <c r="H201" s="613"/>
      <c r="I201" s="616"/>
      <c r="J201" s="616"/>
      <c r="K201" s="616"/>
      <c r="L201" s="616"/>
      <c r="M201" s="616"/>
    </row>
    <row r="202" spans="1:13" ht="12.75" customHeight="1">
      <c r="A202" s="646"/>
      <c r="B202" s="646"/>
      <c r="C202" s="616"/>
      <c r="D202" s="616"/>
      <c r="E202" s="616"/>
      <c r="F202" s="616"/>
      <c r="G202" s="616"/>
      <c r="H202" s="613"/>
      <c r="I202" s="616"/>
      <c r="J202" s="616"/>
      <c r="K202" s="616"/>
      <c r="L202" s="616"/>
      <c r="M202" s="616"/>
    </row>
    <row r="203" spans="1:13" ht="12.75" customHeight="1">
      <c r="A203" s="646"/>
      <c r="B203" s="646"/>
      <c r="C203" s="616"/>
      <c r="D203" s="616"/>
      <c r="E203" s="616"/>
      <c r="F203" s="616"/>
      <c r="G203" s="616"/>
      <c r="H203" s="613"/>
      <c r="I203" s="616"/>
      <c r="J203" s="616"/>
      <c r="K203" s="616"/>
      <c r="L203" s="616"/>
      <c r="M203" s="616"/>
    </row>
    <row r="204" spans="1:13" ht="12.75" customHeight="1">
      <c r="A204" s="646"/>
      <c r="B204" s="646"/>
      <c r="C204" s="616"/>
      <c r="D204" s="616"/>
      <c r="E204" s="616"/>
      <c r="F204" s="616"/>
      <c r="G204" s="616"/>
      <c r="H204" s="613"/>
      <c r="I204" s="616"/>
      <c r="J204" s="616"/>
      <c r="K204" s="616"/>
      <c r="L204" s="616"/>
      <c r="M204" s="616"/>
    </row>
    <row r="205" spans="1:13" ht="12.75" customHeight="1">
      <c r="A205" s="646"/>
      <c r="B205" s="646"/>
      <c r="C205" s="616"/>
      <c r="D205" s="616"/>
      <c r="E205" s="616"/>
      <c r="F205" s="616"/>
      <c r="G205" s="616"/>
      <c r="H205" s="613"/>
      <c r="I205" s="616"/>
      <c r="J205" s="616"/>
      <c r="K205" s="616"/>
      <c r="L205" s="616"/>
      <c r="M205" s="616"/>
    </row>
    <row r="206" spans="1:13" ht="12.75" customHeight="1">
      <c r="A206" s="646"/>
      <c r="B206" s="646"/>
      <c r="C206" s="616"/>
      <c r="D206" s="616"/>
      <c r="E206" s="616"/>
      <c r="F206" s="616"/>
      <c r="G206" s="616"/>
      <c r="H206" s="613"/>
      <c r="I206" s="616"/>
      <c r="J206" s="616"/>
      <c r="K206" s="616"/>
      <c r="L206" s="616"/>
      <c r="M206" s="616"/>
    </row>
    <row r="207" spans="1:13" ht="12.75" customHeight="1">
      <c r="A207" s="646"/>
      <c r="B207" s="646"/>
      <c r="C207" s="616"/>
      <c r="D207" s="616"/>
      <c r="E207" s="616"/>
      <c r="F207" s="616"/>
      <c r="G207" s="616"/>
      <c r="H207" s="613"/>
      <c r="I207" s="616"/>
      <c r="J207" s="616"/>
      <c r="K207" s="616"/>
      <c r="L207" s="616"/>
      <c r="M207" s="616"/>
    </row>
    <row r="208" spans="1:13" ht="12.75" customHeight="1">
      <c r="A208" s="646"/>
      <c r="B208" s="646"/>
      <c r="C208" s="616"/>
      <c r="D208" s="616"/>
      <c r="E208" s="616"/>
      <c r="F208" s="616"/>
      <c r="G208" s="616"/>
      <c r="H208" s="613"/>
      <c r="I208" s="616"/>
      <c r="J208" s="616"/>
      <c r="K208" s="616"/>
      <c r="L208" s="616"/>
      <c r="M208" s="616"/>
    </row>
    <row r="209" spans="1:13" ht="12.75" customHeight="1">
      <c r="A209" s="646"/>
      <c r="B209" s="646"/>
      <c r="C209" s="616"/>
      <c r="D209" s="616"/>
      <c r="E209" s="616"/>
      <c r="F209" s="616"/>
      <c r="G209" s="616"/>
      <c r="H209" s="613"/>
      <c r="I209" s="616"/>
      <c r="J209" s="616"/>
      <c r="K209" s="616"/>
      <c r="L209" s="616"/>
      <c r="M209" s="616"/>
    </row>
    <row r="210" spans="1:13" ht="12.75" customHeight="1">
      <c r="A210" s="646"/>
      <c r="B210" s="646"/>
      <c r="C210" s="616"/>
      <c r="D210" s="616"/>
      <c r="E210" s="616"/>
      <c r="F210" s="616"/>
      <c r="G210" s="616"/>
      <c r="H210" s="613"/>
      <c r="I210" s="616"/>
      <c r="J210" s="616"/>
      <c r="K210" s="616"/>
      <c r="L210" s="616"/>
      <c r="M210" s="616"/>
    </row>
    <row r="211" spans="1:13" ht="12.75" customHeight="1">
      <c r="A211" s="646"/>
      <c r="B211" s="646"/>
      <c r="C211" s="616"/>
      <c r="D211" s="616"/>
      <c r="E211" s="616"/>
      <c r="F211" s="616"/>
      <c r="G211" s="616"/>
      <c r="H211" s="613"/>
      <c r="I211" s="616"/>
      <c r="J211" s="616"/>
      <c r="K211" s="616"/>
      <c r="L211" s="616"/>
      <c r="M211" s="616"/>
    </row>
    <row r="212" spans="1:13" ht="12.75" customHeight="1">
      <c r="A212" s="646"/>
      <c r="B212" s="646"/>
      <c r="C212" s="616"/>
      <c r="D212" s="616"/>
      <c r="E212" s="616"/>
      <c r="F212" s="616"/>
      <c r="G212" s="616"/>
      <c r="H212" s="613"/>
      <c r="I212" s="616"/>
      <c r="J212" s="616"/>
      <c r="K212" s="616"/>
      <c r="L212" s="616"/>
      <c r="M212" s="616"/>
    </row>
    <row r="213" spans="1:13" ht="12.75" customHeight="1">
      <c r="A213" s="646"/>
      <c r="B213" s="646"/>
      <c r="C213" s="616"/>
      <c r="D213" s="616"/>
      <c r="E213" s="616"/>
      <c r="F213" s="616"/>
      <c r="G213" s="616"/>
      <c r="H213" s="613"/>
      <c r="I213" s="616"/>
      <c r="J213" s="616"/>
      <c r="K213" s="616"/>
      <c r="L213" s="616"/>
      <c r="M213" s="616"/>
    </row>
    <row r="214" spans="1:13" ht="12.75" customHeight="1">
      <c r="A214" s="646"/>
      <c r="B214" s="646"/>
      <c r="C214" s="616"/>
      <c r="D214" s="616"/>
      <c r="E214" s="616"/>
      <c r="F214" s="616"/>
      <c r="G214" s="616"/>
      <c r="H214" s="613"/>
      <c r="I214" s="616"/>
      <c r="J214" s="616"/>
      <c r="K214" s="616"/>
      <c r="L214" s="616"/>
      <c r="M214" s="616"/>
    </row>
    <row r="215" spans="1:13" ht="12.75" customHeight="1">
      <c r="A215" s="646"/>
      <c r="B215" s="646"/>
      <c r="C215" s="616"/>
      <c r="D215" s="616"/>
      <c r="E215" s="616"/>
      <c r="F215" s="616"/>
      <c r="G215" s="616"/>
      <c r="H215" s="613"/>
      <c r="I215" s="616"/>
      <c r="J215" s="616"/>
      <c r="K215" s="616"/>
      <c r="L215" s="616"/>
      <c r="M215" s="616"/>
    </row>
    <row r="216" spans="1:13" ht="12.75" customHeight="1">
      <c r="A216" s="646"/>
      <c r="B216" s="646"/>
      <c r="C216" s="616"/>
      <c r="D216" s="616"/>
      <c r="E216" s="616"/>
      <c r="F216" s="616"/>
      <c r="G216" s="616"/>
      <c r="H216" s="613"/>
      <c r="I216" s="616"/>
      <c r="J216" s="616"/>
      <c r="K216" s="616"/>
      <c r="L216" s="616"/>
      <c r="M216" s="616"/>
    </row>
    <row r="217" spans="1:13" ht="12.75" customHeight="1">
      <c r="A217" s="646"/>
      <c r="B217" s="646"/>
      <c r="C217" s="616"/>
      <c r="D217" s="616"/>
      <c r="E217" s="616"/>
      <c r="F217" s="616"/>
      <c r="G217" s="616"/>
      <c r="H217" s="613"/>
      <c r="I217" s="616"/>
      <c r="J217" s="616"/>
      <c r="K217" s="616"/>
      <c r="L217" s="616"/>
      <c r="M217" s="616"/>
    </row>
    <row r="218" spans="1:13" ht="12.75" customHeight="1">
      <c r="A218" s="646"/>
      <c r="B218" s="646"/>
      <c r="C218" s="616"/>
      <c r="D218" s="616"/>
      <c r="E218" s="616"/>
      <c r="F218" s="616"/>
      <c r="G218" s="616"/>
      <c r="H218" s="613"/>
      <c r="I218" s="616"/>
      <c r="J218" s="616"/>
      <c r="K218" s="616"/>
      <c r="L218" s="616"/>
      <c r="M218" s="616"/>
    </row>
    <row r="219" spans="1:13" ht="12.75" customHeight="1">
      <c r="A219" s="646"/>
      <c r="B219" s="646"/>
      <c r="C219" s="616"/>
      <c r="D219" s="616"/>
      <c r="E219" s="616"/>
      <c r="F219" s="616"/>
      <c r="G219" s="616"/>
      <c r="H219" s="613"/>
      <c r="I219" s="616"/>
      <c r="J219" s="616"/>
      <c r="K219" s="616"/>
      <c r="L219" s="616"/>
      <c r="M219" s="616"/>
    </row>
    <row r="220" spans="1:13" ht="12.75" customHeight="1">
      <c r="A220" s="646"/>
      <c r="B220" s="646"/>
      <c r="C220" s="616"/>
      <c r="D220" s="616"/>
      <c r="E220" s="616"/>
      <c r="F220" s="616"/>
      <c r="G220" s="616"/>
      <c r="H220" s="613"/>
      <c r="I220" s="616"/>
      <c r="J220" s="616"/>
      <c r="K220" s="616"/>
      <c r="L220" s="616"/>
      <c r="M220" s="616"/>
    </row>
    <row r="221" spans="1:13" ht="12.75" customHeight="1">
      <c r="A221" s="646"/>
      <c r="B221" s="646"/>
      <c r="C221" s="616"/>
      <c r="D221" s="616"/>
      <c r="E221" s="616"/>
      <c r="F221" s="616"/>
      <c r="G221" s="616"/>
      <c r="H221" s="613"/>
      <c r="I221" s="616"/>
      <c r="J221" s="616"/>
      <c r="K221" s="616"/>
      <c r="L221" s="616"/>
      <c r="M221" s="616"/>
    </row>
    <row r="222" spans="1:13" ht="12.75" customHeight="1">
      <c r="A222" s="646"/>
      <c r="B222" s="646"/>
      <c r="C222" s="616"/>
      <c r="D222" s="616"/>
      <c r="E222" s="616"/>
      <c r="F222" s="616"/>
      <c r="G222" s="616"/>
      <c r="H222" s="613"/>
      <c r="I222" s="616"/>
      <c r="J222" s="616"/>
      <c r="K222" s="616"/>
      <c r="L222" s="616"/>
      <c r="M222" s="616"/>
    </row>
    <row r="223" spans="1:13" ht="12.75" customHeight="1">
      <c r="A223" s="646"/>
      <c r="B223" s="646"/>
      <c r="C223" s="616"/>
      <c r="D223" s="616"/>
      <c r="E223" s="616"/>
      <c r="F223" s="616"/>
      <c r="G223" s="616"/>
      <c r="H223" s="613"/>
      <c r="I223" s="616"/>
      <c r="J223" s="616"/>
      <c r="K223" s="616"/>
      <c r="L223" s="616"/>
      <c r="M223" s="616"/>
    </row>
    <row r="224" spans="1:13" ht="12.75" customHeight="1">
      <c r="A224" s="646"/>
      <c r="B224" s="646"/>
      <c r="C224" s="616"/>
      <c r="D224" s="616"/>
      <c r="E224" s="616"/>
      <c r="F224" s="616"/>
      <c r="G224" s="616"/>
      <c r="H224" s="613"/>
      <c r="I224" s="616"/>
      <c r="J224" s="616"/>
      <c r="K224" s="616"/>
      <c r="L224" s="616"/>
      <c r="M224" s="616"/>
    </row>
    <row r="225" spans="1:13" ht="12.75" customHeight="1">
      <c r="A225" s="646"/>
      <c r="B225" s="646"/>
      <c r="C225" s="616"/>
      <c r="D225" s="616"/>
      <c r="E225" s="616"/>
      <c r="F225" s="616"/>
      <c r="G225" s="616"/>
      <c r="H225" s="613"/>
      <c r="I225" s="616"/>
      <c r="J225" s="616"/>
      <c r="K225" s="616"/>
      <c r="L225" s="616"/>
      <c r="M225" s="616"/>
    </row>
    <row r="226" spans="1:13" ht="12.75" customHeight="1">
      <c r="A226" s="646"/>
      <c r="B226" s="646"/>
      <c r="C226" s="616"/>
      <c r="D226" s="616"/>
      <c r="E226" s="616"/>
      <c r="F226" s="616"/>
      <c r="G226" s="616"/>
      <c r="H226" s="613"/>
      <c r="I226" s="616"/>
      <c r="J226" s="616"/>
      <c r="K226" s="616"/>
      <c r="L226" s="616"/>
      <c r="M226" s="616"/>
    </row>
    <row r="227" spans="1:13" ht="12.75" customHeight="1">
      <c r="A227" s="646"/>
      <c r="B227" s="646"/>
      <c r="C227" s="616"/>
      <c r="D227" s="616"/>
      <c r="E227" s="616"/>
      <c r="F227" s="616"/>
      <c r="G227" s="616"/>
      <c r="H227" s="613"/>
      <c r="I227" s="616"/>
      <c r="J227" s="616"/>
      <c r="K227" s="616"/>
      <c r="L227" s="616"/>
      <c r="M227" s="616"/>
    </row>
    <row r="228" spans="1:13" ht="12.75" customHeight="1">
      <c r="A228" s="646"/>
      <c r="B228" s="646"/>
      <c r="C228" s="616"/>
      <c r="D228" s="616"/>
      <c r="E228" s="616"/>
      <c r="F228" s="616"/>
      <c r="G228" s="616"/>
      <c r="H228" s="613"/>
      <c r="I228" s="616"/>
      <c r="J228" s="616"/>
      <c r="K228" s="616"/>
      <c r="L228" s="616"/>
      <c r="M228" s="616"/>
    </row>
    <row r="229" spans="1:13" ht="12.75" customHeight="1">
      <c r="A229" s="646"/>
      <c r="B229" s="646"/>
      <c r="C229" s="616"/>
      <c r="D229" s="616"/>
      <c r="E229" s="616"/>
      <c r="F229" s="616"/>
      <c r="G229" s="616"/>
      <c r="H229" s="613"/>
      <c r="I229" s="616"/>
      <c r="J229" s="616"/>
      <c r="K229" s="616"/>
      <c r="L229" s="616"/>
      <c r="M229" s="616"/>
    </row>
    <row r="230" spans="1:13" ht="12.75" customHeight="1">
      <c r="A230" s="646"/>
      <c r="B230" s="646"/>
      <c r="C230" s="616"/>
      <c r="D230" s="616"/>
      <c r="E230" s="616"/>
      <c r="F230" s="616"/>
      <c r="G230" s="616"/>
      <c r="H230" s="613"/>
      <c r="I230" s="616"/>
      <c r="J230" s="616"/>
      <c r="K230" s="616"/>
      <c r="L230" s="616"/>
      <c r="M230" s="616"/>
    </row>
    <row r="231" spans="1:13" ht="12.75" customHeight="1">
      <c r="A231" s="646"/>
      <c r="B231" s="646"/>
      <c r="C231" s="616"/>
      <c r="D231" s="616"/>
      <c r="E231" s="616"/>
      <c r="F231" s="616"/>
      <c r="G231" s="616"/>
      <c r="H231" s="613"/>
      <c r="I231" s="616"/>
      <c r="J231" s="616"/>
      <c r="K231" s="616"/>
      <c r="L231" s="616"/>
      <c r="M231" s="616"/>
    </row>
    <row r="232" spans="1:13" ht="12.75" customHeight="1">
      <c r="A232" s="646"/>
      <c r="B232" s="646"/>
      <c r="C232" s="616"/>
      <c r="D232" s="616"/>
      <c r="E232" s="616"/>
      <c r="F232" s="616"/>
      <c r="G232" s="616"/>
      <c r="H232" s="613"/>
      <c r="I232" s="616"/>
      <c r="J232" s="616"/>
      <c r="K232" s="616"/>
      <c r="L232" s="616"/>
      <c r="M232" s="616"/>
    </row>
    <row r="233" spans="1:13" ht="12.75" customHeight="1">
      <c r="A233" s="646"/>
      <c r="B233" s="646"/>
      <c r="C233" s="616"/>
      <c r="D233" s="616"/>
      <c r="E233" s="616"/>
      <c r="F233" s="616"/>
      <c r="G233" s="616"/>
      <c r="H233" s="613"/>
      <c r="I233" s="616"/>
      <c r="J233" s="616"/>
      <c r="K233" s="616"/>
      <c r="L233" s="616"/>
      <c r="M233" s="616"/>
    </row>
    <row r="234" spans="1:13" ht="12.75" customHeight="1">
      <c r="A234" s="646"/>
      <c r="B234" s="646"/>
      <c r="C234" s="616"/>
      <c r="D234" s="616"/>
      <c r="E234" s="616"/>
      <c r="F234" s="616"/>
      <c r="G234" s="616"/>
      <c r="H234" s="613"/>
      <c r="I234" s="616"/>
      <c r="J234" s="616"/>
      <c r="K234" s="616"/>
      <c r="L234" s="616"/>
      <c r="M234" s="616"/>
    </row>
    <row r="235" spans="1:13" ht="12.75" customHeight="1">
      <c r="A235" s="646"/>
      <c r="B235" s="646"/>
      <c r="C235" s="616"/>
      <c r="D235" s="616"/>
      <c r="E235" s="616"/>
      <c r="F235" s="616"/>
      <c r="G235" s="616"/>
      <c r="H235" s="613"/>
      <c r="I235" s="616"/>
      <c r="J235" s="616"/>
      <c r="K235" s="616"/>
      <c r="L235" s="616"/>
      <c r="M235" s="616"/>
    </row>
    <row r="236" spans="1:13" ht="12.75" customHeight="1">
      <c r="A236" s="646"/>
      <c r="B236" s="646"/>
      <c r="C236" s="616"/>
      <c r="D236" s="616"/>
      <c r="E236" s="616"/>
      <c r="F236" s="616"/>
      <c r="G236" s="616"/>
      <c r="H236" s="613"/>
      <c r="I236" s="616"/>
      <c r="J236" s="616"/>
      <c r="K236" s="616"/>
      <c r="L236" s="616"/>
      <c r="M236" s="616"/>
    </row>
    <row r="237" spans="1:13" ht="12.75" customHeight="1">
      <c r="A237" s="646"/>
      <c r="B237" s="646"/>
      <c r="C237" s="616"/>
      <c r="D237" s="616"/>
      <c r="E237" s="616"/>
      <c r="F237" s="616"/>
      <c r="G237" s="616"/>
      <c r="H237" s="613"/>
      <c r="I237" s="616"/>
      <c r="J237" s="616"/>
      <c r="K237" s="616"/>
      <c r="L237" s="616"/>
      <c r="M237" s="616"/>
    </row>
    <row r="238" spans="1:13" ht="12.75" customHeight="1">
      <c r="A238" s="646"/>
      <c r="B238" s="646"/>
      <c r="C238" s="616"/>
      <c r="D238" s="616"/>
      <c r="E238" s="616"/>
      <c r="F238" s="616"/>
      <c r="G238" s="616"/>
      <c r="H238" s="613"/>
      <c r="I238" s="616"/>
      <c r="J238" s="616"/>
      <c r="K238" s="616"/>
      <c r="L238" s="616"/>
      <c r="M238" s="616"/>
    </row>
    <row r="239" spans="1:13" ht="12.75" customHeight="1">
      <c r="A239" s="646"/>
      <c r="B239" s="646"/>
      <c r="C239" s="616"/>
      <c r="D239" s="616"/>
      <c r="E239" s="616"/>
      <c r="F239" s="616"/>
      <c r="G239" s="616"/>
      <c r="H239" s="613"/>
      <c r="I239" s="616"/>
      <c r="J239" s="616"/>
      <c r="K239" s="616"/>
      <c r="L239" s="616"/>
      <c r="M239" s="616"/>
    </row>
    <row r="240" spans="1:13" ht="12.75" customHeight="1">
      <c r="A240" s="646"/>
      <c r="B240" s="646"/>
      <c r="C240" s="616"/>
      <c r="D240" s="616"/>
      <c r="E240" s="616"/>
      <c r="F240" s="616"/>
      <c r="G240" s="616"/>
      <c r="H240" s="613"/>
      <c r="I240" s="616"/>
      <c r="J240" s="616"/>
      <c r="K240" s="616"/>
      <c r="L240" s="616"/>
      <c r="M240" s="616"/>
    </row>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5">
    <mergeCell ref="A1:F1"/>
    <mergeCell ref="A2:F2"/>
    <mergeCell ref="A3:F3"/>
    <mergeCell ref="A4:F4"/>
    <mergeCell ref="A5:F5"/>
  </mergeCells>
  <printOptions horizontalCentered="1"/>
  <pageMargins left="0.59055118110236227" right="0.23622047244094491" top="0.39370078740157483" bottom="0.27559055118110237" header="0" footer="0"/>
  <pageSetup scale="65"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rgb="FF7030A0"/>
  </sheetPr>
  <dimension ref="A1:X268"/>
  <sheetViews>
    <sheetView showGridLines="0" view="pageBreakPreview" topLeftCell="B28" zoomScale="90" zoomScaleNormal="160" zoomScaleSheetLayoutView="90" zoomScalePageLayoutView="160" workbookViewId="0">
      <selection activeCell="F17" sqref="F17"/>
    </sheetView>
  </sheetViews>
  <sheetFormatPr baseColWidth="10" defaultColWidth="14.28515625" defaultRowHeight="12.75"/>
  <cols>
    <col min="1" max="1" width="1.28515625" style="549" hidden="1" customWidth="1"/>
    <col min="2" max="2" width="73.28515625" style="547" customWidth="1"/>
    <col min="3" max="4" width="18.28515625" style="549" customWidth="1"/>
    <col min="5" max="5" width="2.28515625" style="983" customWidth="1"/>
    <col min="6" max="6" width="10.7109375" style="984" customWidth="1"/>
    <col min="7" max="7" width="10.7109375" style="549" customWidth="1"/>
    <col min="8" max="8" width="0.28515625" style="549" customWidth="1"/>
    <col min="9" max="24" width="8" style="549" customWidth="1"/>
    <col min="25" max="16384" width="14.28515625" style="549"/>
  </cols>
  <sheetData>
    <row r="1" spans="2:24">
      <c r="B1" s="1687" t="s">
        <v>284</v>
      </c>
      <c r="C1" s="1687"/>
      <c r="D1" s="1687"/>
    </row>
    <row r="2" spans="2:24">
      <c r="B2" s="1687" t="s">
        <v>1069</v>
      </c>
      <c r="C2" s="1687"/>
      <c r="D2" s="1687"/>
    </row>
    <row r="3" spans="2:24">
      <c r="B3" s="1687" t="s">
        <v>268</v>
      </c>
      <c r="C3" s="1687"/>
      <c r="D3" s="1687"/>
    </row>
    <row r="4" spans="2:24">
      <c r="B4" s="1687" t="s">
        <v>279</v>
      </c>
      <c r="C4" s="1687"/>
      <c r="D4" s="1687"/>
    </row>
    <row r="5" spans="2:24">
      <c r="B5" s="1688" t="s">
        <v>264</v>
      </c>
      <c r="C5" s="1688"/>
      <c r="D5" s="1688"/>
    </row>
    <row r="6" spans="2:24" ht="8.25" customHeight="1">
      <c r="C6" s="650"/>
      <c r="D6" s="650"/>
    </row>
    <row r="7" spans="2:24" ht="24.75" customHeight="1">
      <c r="B7" s="554" t="s">
        <v>0</v>
      </c>
      <c r="C7" s="985" t="s">
        <v>112</v>
      </c>
      <c r="D7" s="985" t="s">
        <v>113</v>
      </c>
      <c r="E7" s="986"/>
      <c r="F7" s="987"/>
      <c r="G7" s="988"/>
      <c r="H7" s="655"/>
      <c r="I7" s="655"/>
      <c r="J7" s="655"/>
      <c r="K7" s="655"/>
      <c r="L7" s="655"/>
      <c r="M7" s="655"/>
      <c r="N7" s="655"/>
      <c r="O7" s="655"/>
      <c r="P7" s="655"/>
      <c r="Q7" s="655"/>
      <c r="R7" s="655"/>
      <c r="S7" s="655"/>
      <c r="T7" s="655"/>
      <c r="U7" s="655"/>
      <c r="V7" s="655"/>
      <c r="W7" s="655"/>
      <c r="X7" s="655"/>
    </row>
    <row r="8" spans="2:24">
      <c r="B8" s="656" t="s">
        <v>1</v>
      </c>
      <c r="C8" s="532">
        <v>20930272</v>
      </c>
      <c r="D8" s="532">
        <v>4621823</v>
      </c>
      <c r="E8" s="989"/>
      <c r="F8" s="990"/>
      <c r="G8" s="660"/>
      <c r="H8" s="660"/>
      <c r="I8" s="660"/>
      <c r="J8" s="660"/>
      <c r="K8" s="660"/>
      <c r="L8" s="660"/>
      <c r="M8" s="660"/>
      <c r="N8" s="660"/>
      <c r="O8" s="660"/>
      <c r="P8" s="660"/>
      <c r="Q8" s="660"/>
      <c r="R8" s="660"/>
      <c r="S8" s="660"/>
      <c r="T8" s="660"/>
      <c r="U8" s="660"/>
      <c r="V8" s="660"/>
      <c r="W8" s="660"/>
      <c r="X8" s="660"/>
    </row>
    <row r="9" spans="2:24">
      <c r="B9" s="661" t="s">
        <v>3</v>
      </c>
      <c r="C9" s="532">
        <v>17766464</v>
      </c>
      <c r="D9" s="532">
        <v>0</v>
      </c>
      <c r="E9" s="991"/>
      <c r="F9" s="992"/>
      <c r="G9" s="665"/>
      <c r="H9" s="665"/>
      <c r="I9" s="665"/>
      <c r="J9" s="665"/>
      <c r="K9" s="665"/>
      <c r="L9" s="665"/>
      <c r="M9" s="665"/>
      <c r="N9" s="665"/>
      <c r="O9" s="665"/>
      <c r="P9" s="665"/>
      <c r="Q9" s="665"/>
      <c r="R9" s="665"/>
      <c r="S9" s="665"/>
      <c r="T9" s="665"/>
      <c r="U9" s="665"/>
      <c r="V9" s="665"/>
      <c r="W9" s="665"/>
      <c r="X9" s="665"/>
    </row>
    <row r="10" spans="2:24">
      <c r="B10" s="571" t="s">
        <v>114</v>
      </c>
      <c r="C10" s="567">
        <v>3862180</v>
      </c>
      <c r="D10" s="567">
        <v>0</v>
      </c>
      <c r="E10" s="993"/>
      <c r="F10" s="773"/>
      <c r="G10" s="669"/>
      <c r="H10" s="669"/>
      <c r="I10" s="669"/>
      <c r="J10" s="669"/>
      <c r="K10" s="669"/>
      <c r="L10" s="669"/>
      <c r="M10" s="669"/>
      <c r="N10" s="669"/>
      <c r="O10" s="669"/>
      <c r="P10" s="669"/>
      <c r="Q10" s="669"/>
      <c r="R10" s="669"/>
      <c r="S10" s="669"/>
      <c r="T10" s="669"/>
      <c r="U10" s="669"/>
      <c r="V10" s="669"/>
      <c r="W10" s="669"/>
      <c r="X10" s="669"/>
    </row>
    <row r="11" spans="2:24">
      <c r="B11" s="571" t="s">
        <v>115</v>
      </c>
      <c r="C11" s="567">
        <v>13822609</v>
      </c>
      <c r="D11" s="567">
        <v>0</v>
      </c>
      <c r="E11" s="993"/>
      <c r="F11" s="773"/>
      <c r="G11" s="994"/>
      <c r="H11" s="669"/>
      <c r="I11" s="669"/>
      <c r="J11" s="669"/>
      <c r="K11" s="669"/>
      <c r="L11" s="669"/>
      <c r="M11" s="669"/>
      <c r="N11" s="669"/>
      <c r="O11" s="669"/>
      <c r="P11" s="669"/>
      <c r="Q11" s="669"/>
      <c r="R11" s="669"/>
      <c r="S11" s="669"/>
      <c r="T11" s="669"/>
      <c r="U11" s="669"/>
      <c r="V11" s="669"/>
      <c r="W11" s="669"/>
      <c r="X11" s="669"/>
    </row>
    <row r="12" spans="2:24" ht="12.75" customHeight="1">
      <c r="B12" s="571" t="s">
        <v>7</v>
      </c>
      <c r="C12" s="567">
        <v>81674</v>
      </c>
      <c r="D12" s="567">
        <v>0</v>
      </c>
      <c r="E12" s="993"/>
      <c r="F12" s="773"/>
      <c r="G12" s="994"/>
      <c r="H12" s="669"/>
      <c r="I12" s="669"/>
      <c r="J12" s="669"/>
      <c r="K12" s="669"/>
      <c r="L12" s="669"/>
      <c r="M12" s="669"/>
      <c r="N12" s="669"/>
      <c r="O12" s="669"/>
      <c r="P12" s="669"/>
      <c r="Q12" s="669"/>
      <c r="R12" s="669"/>
      <c r="S12" s="669"/>
      <c r="T12" s="669"/>
      <c r="U12" s="669"/>
      <c r="V12" s="669"/>
      <c r="W12" s="669"/>
      <c r="X12" s="669"/>
    </row>
    <row r="13" spans="2:24">
      <c r="B13" s="571" t="s">
        <v>9</v>
      </c>
      <c r="C13" s="567">
        <v>0</v>
      </c>
      <c r="D13" s="567">
        <v>0</v>
      </c>
      <c r="E13" s="993"/>
      <c r="F13" s="773"/>
      <c r="G13" s="669"/>
      <c r="H13" s="669"/>
      <c r="I13" s="669"/>
      <c r="J13" s="669"/>
      <c r="K13" s="669"/>
      <c r="L13" s="669"/>
      <c r="M13" s="669"/>
      <c r="N13" s="669"/>
      <c r="O13" s="669"/>
      <c r="P13" s="669"/>
      <c r="Q13" s="669"/>
      <c r="R13" s="669"/>
      <c r="S13" s="669"/>
      <c r="T13" s="669"/>
      <c r="U13" s="669"/>
      <c r="V13" s="669"/>
      <c r="W13" s="669"/>
      <c r="X13" s="669"/>
    </row>
    <row r="14" spans="2:24">
      <c r="B14" s="571" t="s">
        <v>11</v>
      </c>
      <c r="C14" s="567">
        <v>0</v>
      </c>
      <c r="D14" s="567">
        <v>0</v>
      </c>
      <c r="E14" s="993"/>
      <c r="F14" s="773"/>
      <c r="G14" s="669"/>
      <c r="H14" s="669"/>
      <c r="I14" s="669"/>
      <c r="J14" s="669"/>
      <c r="K14" s="669"/>
      <c r="L14" s="669"/>
      <c r="M14" s="669"/>
      <c r="N14" s="669"/>
      <c r="O14" s="669"/>
      <c r="P14" s="669"/>
      <c r="Q14" s="669"/>
      <c r="R14" s="669"/>
      <c r="S14" s="669"/>
      <c r="T14" s="669"/>
      <c r="U14" s="669"/>
      <c r="V14" s="669"/>
      <c r="W14" s="669"/>
      <c r="X14" s="669"/>
    </row>
    <row r="15" spans="2:24">
      <c r="B15" s="571" t="s">
        <v>13</v>
      </c>
      <c r="C15" s="567">
        <v>0</v>
      </c>
      <c r="D15" s="567">
        <v>0</v>
      </c>
      <c r="E15" s="993"/>
      <c r="F15" s="773"/>
      <c r="G15" s="669"/>
      <c r="H15" s="669"/>
      <c r="I15" s="669"/>
      <c r="J15" s="669"/>
      <c r="K15" s="669"/>
      <c r="L15" s="669"/>
      <c r="M15" s="669"/>
      <c r="N15" s="669"/>
      <c r="O15" s="669"/>
      <c r="P15" s="669"/>
      <c r="Q15" s="669"/>
      <c r="R15" s="669"/>
      <c r="S15" s="669"/>
      <c r="T15" s="669"/>
      <c r="U15" s="669"/>
      <c r="V15" s="669"/>
      <c r="W15" s="669"/>
      <c r="X15" s="669"/>
    </row>
    <row r="16" spans="2:24">
      <c r="B16" s="571" t="s">
        <v>15</v>
      </c>
      <c r="C16" s="567">
        <v>0</v>
      </c>
      <c r="D16" s="567">
        <v>0</v>
      </c>
      <c r="E16" s="993"/>
      <c r="F16" s="773"/>
      <c r="G16" s="669"/>
      <c r="H16" s="669"/>
      <c r="I16" s="669"/>
      <c r="J16" s="669"/>
      <c r="K16" s="669"/>
      <c r="L16" s="669"/>
      <c r="M16" s="669"/>
      <c r="N16" s="669"/>
      <c r="O16" s="669"/>
      <c r="P16" s="669"/>
      <c r="Q16" s="669"/>
      <c r="R16" s="669"/>
      <c r="S16" s="669"/>
      <c r="T16" s="669"/>
      <c r="U16" s="669"/>
      <c r="V16" s="669"/>
      <c r="W16" s="669"/>
      <c r="X16" s="669"/>
    </row>
    <row r="17" spans="1:24" ht="4.5" customHeight="1">
      <c r="B17" s="670"/>
      <c r="C17" s="671"/>
      <c r="D17" s="672"/>
      <c r="E17" s="994"/>
      <c r="F17" s="995"/>
      <c r="G17" s="976"/>
      <c r="H17" s="669"/>
      <c r="I17" s="669"/>
      <c r="J17" s="669"/>
      <c r="K17" s="669"/>
      <c r="L17" s="669"/>
      <c r="M17" s="669"/>
      <c r="N17" s="669"/>
      <c r="O17" s="669"/>
      <c r="P17" s="669"/>
      <c r="Q17" s="669"/>
      <c r="R17" s="669"/>
      <c r="S17" s="669"/>
      <c r="T17" s="669"/>
      <c r="U17" s="669"/>
      <c r="V17" s="669"/>
      <c r="W17" s="669"/>
      <c r="X17" s="669"/>
    </row>
    <row r="18" spans="1:24">
      <c r="B18" s="661" t="s">
        <v>20</v>
      </c>
      <c r="C18" s="532">
        <v>3163808</v>
      </c>
      <c r="D18" s="532">
        <v>4621823</v>
      </c>
      <c r="E18" s="991"/>
      <c r="F18" s="992"/>
      <c r="G18" s="665"/>
      <c r="H18" s="665"/>
      <c r="I18" s="665"/>
      <c r="J18" s="665"/>
      <c r="K18" s="665"/>
      <c r="L18" s="665"/>
      <c r="M18" s="665"/>
      <c r="N18" s="665"/>
      <c r="O18" s="665"/>
      <c r="P18" s="665"/>
      <c r="Q18" s="665"/>
      <c r="R18" s="665"/>
      <c r="S18" s="665"/>
      <c r="T18" s="665"/>
      <c r="U18" s="665"/>
      <c r="V18" s="665"/>
      <c r="W18" s="665"/>
      <c r="X18" s="665"/>
    </row>
    <row r="19" spans="1:24">
      <c r="B19" s="571" t="s">
        <v>22</v>
      </c>
      <c r="C19" s="567">
        <v>0</v>
      </c>
      <c r="D19" s="567">
        <v>0</v>
      </c>
      <c r="E19" s="993"/>
      <c r="F19" s="773"/>
      <c r="G19" s="669"/>
      <c r="H19" s="669"/>
      <c r="I19" s="669"/>
      <c r="J19" s="669"/>
      <c r="K19" s="669"/>
      <c r="L19" s="669"/>
      <c r="M19" s="669"/>
      <c r="N19" s="669"/>
      <c r="O19" s="669"/>
      <c r="P19" s="669"/>
      <c r="Q19" s="669"/>
      <c r="R19" s="669"/>
      <c r="S19" s="669"/>
      <c r="T19" s="669"/>
      <c r="U19" s="669"/>
      <c r="V19" s="669"/>
      <c r="W19" s="669"/>
      <c r="X19" s="669"/>
    </row>
    <row r="20" spans="1:24">
      <c r="B20" s="571" t="s">
        <v>24</v>
      </c>
      <c r="C20" s="567">
        <v>0</v>
      </c>
      <c r="D20" s="567">
        <v>0</v>
      </c>
      <c r="E20" s="993"/>
      <c r="F20" s="773"/>
      <c r="G20" s="669"/>
      <c r="H20" s="669"/>
      <c r="I20" s="669"/>
      <c r="J20" s="669"/>
      <c r="K20" s="669"/>
      <c r="L20" s="669"/>
      <c r="M20" s="669"/>
      <c r="N20" s="669"/>
      <c r="O20" s="669"/>
      <c r="P20" s="669"/>
      <c r="Q20" s="669"/>
      <c r="R20" s="669"/>
      <c r="S20" s="669"/>
      <c r="T20" s="669"/>
      <c r="U20" s="669"/>
      <c r="V20" s="669"/>
      <c r="W20" s="669"/>
      <c r="X20" s="669"/>
    </row>
    <row r="21" spans="1:24">
      <c r="B21" s="571" t="s">
        <v>26</v>
      </c>
      <c r="C21" s="567">
        <v>0</v>
      </c>
      <c r="D21" s="567">
        <v>0</v>
      </c>
      <c r="E21" s="993"/>
      <c r="F21" s="773"/>
      <c r="G21" s="669"/>
      <c r="H21" s="669"/>
      <c r="I21" s="669"/>
      <c r="J21" s="669"/>
      <c r="K21" s="669"/>
      <c r="L21" s="669"/>
      <c r="M21" s="669"/>
      <c r="N21" s="669"/>
      <c r="O21" s="669"/>
      <c r="P21" s="669"/>
      <c r="Q21" s="669"/>
      <c r="R21" s="669"/>
      <c r="S21" s="669"/>
      <c r="T21" s="669"/>
      <c r="U21" s="669"/>
      <c r="V21" s="669"/>
      <c r="W21" s="669"/>
      <c r="X21" s="669"/>
    </row>
    <row r="22" spans="1:24">
      <c r="B22" s="571" t="s">
        <v>116</v>
      </c>
      <c r="C22" s="567">
        <v>0</v>
      </c>
      <c r="D22" s="567">
        <v>4389823</v>
      </c>
      <c r="E22" s="993"/>
      <c r="F22" s="773"/>
      <c r="G22" s="669"/>
      <c r="H22" s="669"/>
      <c r="I22" s="669"/>
      <c r="J22" s="669"/>
      <c r="K22" s="669"/>
      <c r="L22" s="669"/>
      <c r="M22" s="669"/>
      <c r="N22" s="669"/>
      <c r="O22" s="669"/>
      <c r="P22" s="669"/>
      <c r="Q22" s="669"/>
      <c r="R22" s="669"/>
      <c r="S22" s="669"/>
      <c r="T22" s="669"/>
      <c r="U22" s="669"/>
      <c r="V22" s="669"/>
      <c r="W22" s="669"/>
      <c r="X22" s="669"/>
    </row>
    <row r="23" spans="1:24">
      <c r="B23" s="571" t="s">
        <v>269</v>
      </c>
      <c r="C23" s="567">
        <v>0</v>
      </c>
      <c r="D23" s="567">
        <v>232000</v>
      </c>
      <c r="E23" s="993"/>
      <c r="F23" s="773"/>
      <c r="G23" s="669"/>
      <c r="H23" s="669"/>
      <c r="I23" s="669"/>
      <c r="J23" s="669"/>
      <c r="K23" s="669"/>
      <c r="L23" s="669"/>
      <c r="M23" s="669"/>
      <c r="N23" s="669"/>
      <c r="O23" s="669"/>
      <c r="P23" s="669"/>
      <c r="Q23" s="669"/>
      <c r="R23" s="669"/>
      <c r="S23" s="669"/>
      <c r="T23" s="669"/>
      <c r="U23" s="669"/>
      <c r="V23" s="669"/>
      <c r="W23" s="669"/>
      <c r="X23" s="669"/>
    </row>
    <row r="24" spans="1:24">
      <c r="B24" s="571" t="s">
        <v>30</v>
      </c>
      <c r="C24" s="567">
        <v>3163808</v>
      </c>
      <c r="D24" s="567">
        <v>0</v>
      </c>
      <c r="E24" s="993"/>
      <c r="F24" s="773"/>
      <c r="G24" s="669"/>
      <c r="H24" s="669"/>
      <c r="I24" s="669"/>
      <c r="J24" s="669"/>
      <c r="K24" s="669"/>
      <c r="L24" s="669"/>
      <c r="M24" s="669"/>
      <c r="N24" s="669"/>
      <c r="O24" s="669"/>
      <c r="P24" s="669"/>
      <c r="Q24" s="669"/>
      <c r="R24" s="669"/>
      <c r="S24" s="669"/>
      <c r="T24" s="669"/>
      <c r="U24" s="669"/>
      <c r="V24" s="669"/>
      <c r="W24" s="669"/>
      <c r="X24" s="669"/>
    </row>
    <row r="25" spans="1:24">
      <c r="B25" s="571" t="s">
        <v>32</v>
      </c>
      <c r="C25" s="567">
        <v>0</v>
      </c>
      <c r="D25" s="567">
        <v>0</v>
      </c>
      <c r="E25" s="993"/>
      <c r="F25" s="773"/>
      <c r="G25" s="669"/>
      <c r="H25" s="669"/>
      <c r="I25" s="669"/>
      <c r="J25" s="669"/>
      <c r="K25" s="669"/>
      <c r="L25" s="669"/>
      <c r="M25" s="669"/>
      <c r="N25" s="669"/>
      <c r="O25" s="669"/>
      <c r="P25" s="669"/>
      <c r="Q25" s="669"/>
      <c r="R25" s="669"/>
      <c r="S25" s="669"/>
      <c r="T25" s="669"/>
      <c r="U25" s="669"/>
      <c r="V25" s="669"/>
      <c r="W25" s="669"/>
      <c r="X25" s="669"/>
    </row>
    <row r="26" spans="1:24">
      <c r="B26" s="571" t="s">
        <v>33</v>
      </c>
      <c r="C26" s="567">
        <v>0</v>
      </c>
      <c r="D26" s="567">
        <v>0</v>
      </c>
      <c r="E26" s="993"/>
      <c r="F26" s="773"/>
      <c r="G26" s="669"/>
      <c r="H26" s="669"/>
      <c r="I26" s="669"/>
      <c r="J26" s="669"/>
      <c r="K26" s="669"/>
      <c r="L26" s="669"/>
      <c r="M26" s="669"/>
      <c r="N26" s="669"/>
      <c r="O26" s="669"/>
      <c r="P26" s="669"/>
      <c r="Q26" s="669"/>
      <c r="R26" s="669"/>
      <c r="S26" s="669"/>
      <c r="T26" s="669"/>
      <c r="U26" s="669"/>
      <c r="V26" s="669"/>
      <c r="W26" s="669"/>
      <c r="X26" s="669"/>
    </row>
    <row r="27" spans="1:24">
      <c r="B27" s="571" t="s">
        <v>35</v>
      </c>
      <c r="C27" s="567">
        <v>0</v>
      </c>
      <c r="D27" s="567">
        <v>0</v>
      </c>
      <c r="E27" s="993"/>
      <c r="F27" s="773"/>
      <c r="G27" s="669"/>
      <c r="H27" s="669"/>
      <c r="I27" s="669"/>
      <c r="J27" s="669"/>
      <c r="K27" s="669"/>
      <c r="L27" s="669"/>
      <c r="M27" s="669"/>
      <c r="N27" s="669"/>
      <c r="O27" s="669"/>
      <c r="P27" s="669"/>
      <c r="Q27" s="669"/>
      <c r="R27" s="669"/>
      <c r="S27" s="669"/>
      <c r="T27" s="669"/>
      <c r="U27" s="669"/>
      <c r="V27" s="669"/>
      <c r="W27" s="669"/>
      <c r="X27" s="669"/>
    </row>
    <row r="28" spans="1:24" ht="4.5" customHeight="1">
      <c r="B28" s="670"/>
      <c r="C28" s="671"/>
      <c r="D28" s="672"/>
      <c r="E28" s="994"/>
      <c r="F28" s="995"/>
      <c r="G28" s="976"/>
      <c r="H28" s="669"/>
      <c r="I28" s="669"/>
      <c r="J28" s="669"/>
      <c r="K28" s="669"/>
      <c r="L28" s="669"/>
      <c r="M28" s="669"/>
      <c r="N28" s="669"/>
      <c r="O28" s="669"/>
      <c r="P28" s="669"/>
      <c r="Q28" s="669"/>
      <c r="R28" s="669"/>
      <c r="S28" s="669"/>
      <c r="T28" s="669"/>
      <c r="U28" s="669"/>
      <c r="V28" s="669"/>
      <c r="W28" s="669"/>
      <c r="X28" s="669"/>
    </row>
    <row r="29" spans="1:24">
      <c r="B29" s="656" t="s">
        <v>2</v>
      </c>
      <c r="C29" s="532">
        <v>0</v>
      </c>
      <c r="D29" s="532">
        <v>17766466</v>
      </c>
      <c r="E29" s="993"/>
      <c r="F29" s="773"/>
      <c r="G29" s="669"/>
      <c r="H29" s="669"/>
      <c r="I29" s="669"/>
      <c r="J29" s="669"/>
      <c r="K29" s="669"/>
      <c r="L29" s="669"/>
      <c r="M29" s="669"/>
      <c r="N29" s="669"/>
      <c r="O29" s="669"/>
      <c r="P29" s="669"/>
      <c r="Q29" s="669"/>
      <c r="R29" s="669"/>
      <c r="S29" s="669"/>
      <c r="T29" s="669"/>
      <c r="U29" s="669"/>
      <c r="V29" s="669"/>
      <c r="W29" s="669"/>
      <c r="X29" s="669"/>
    </row>
    <row r="30" spans="1:24">
      <c r="A30" s="675"/>
      <c r="B30" s="661" t="s">
        <v>4</v>
      </c>
      <c r="C30" s="532">
        <v>0</v>
      </c>
      <c r="D30" s="532">
        <v>17766466</v>
      </c>
      <c r="E30" s="993"/>
      <c r="F30" s="773"/>
      <c r="G30" s="669"/>
      <c r="H30" s="669"/>
      <c r="I30" s="669"/>
      <c r="J30" s="669"/>
      <c r="K30" s="669"/>
      <c r="L30" s="669"/>
      <c r="M30" s="669"/>
      <c r="N30" s="669"/>
      <c r="O30" s="669"/>
      <c r="P30" s="669"/>
      <c r="Q30" s="669"/>
      <c r="R30" s="669"/>
      <c r="S30" s="669"/>
      <c r="T30" s="669"/>
      <c r="U30" s="669"/>
      <c r="V30" s="669"/>
      <c r="W30" s="669"/>
      <c r="X30" s="669"/>
    </row>
    <row r="31" spans="1:24">
      <c r="A31" s="675"/>
      <c r="B31" s="571" t="s">
        <v>117</v>
      </c>
      <c r="C31" s="567">
        <v>0</v>
      </c>
      <c r="D31" s="567">
        <v>17766466</v>
      </c>
      <c r="E31" s="993"/>
      <c r="F31" s="773"/>
      <c r="G31" s="996"/>
      <c r="H31" s="669"/>
      <c r="I31" s="669"/>
      <c r="J31" s="669"/>
      <c r="K31" s="669"/>
      <c r="L31" s="669"/>
      <c r="M31" s="669"/>
      <c r="N31" s="669"/>
      <c r="O31" s="669"/>
      <c r="P31" s="669"/>
      <c r="Q31" s="669"/>
      <c r="R31" s="669"/>
      <c r="S31" s="669"/>
      <c r="T31" s="669"/>
      <c r="U31" s="669"/>
      <c r="V31" s="669"/>
      <c r="W31" s="669"/>
      <c r="X31" s="669"/>
    </row>
    <row r="32" spans="1:24">
      <c r="A32" s="675"/>
      <c r="B32" s="571" t="s">
        <v>6</v>
      </c>
      <c r="C32" s="567">
        <v>0</v>
      </c>
      <c r="D32" s="567">
        <v>0</v>
      </c>
      <c r="E32" s="991"/>
      <c r="F32" s="992"/>
      <c r="G32" s="996"/>
      <c r="H32" s="665"/>
      <c r="I32" s="665"/>
      <c r="J32" s="665"/>
      <c r="K32" s="665"/>
      <c r="L32" s="665"/>
      <c r="M32" s="665"/>
      <c r="N32" s="665"/>
      <c r="O32" s="665"/>
      <c r="P32" s="665"/>
      <c r="Q32" s="665"/>
      <c r="R32" s="665"/>
      <c r="S32" s="665"/>
      <c r="T32" s="665"/>
      <c r="U32" s="665"/>
      <c r="V32" s="665"/>
      <c r="W32" s="665"/>
      <c r="X32" s="665"/>
    </row>
    <row r="33" spans="1:24">
      <c r="A33" s="675"/>
      <c r="B33" s="571" t="s">
        <v>118</v>
      </c>
      <c r="C33" s="567">
        <v>0</v>
      </c>
      <c r="D33" s="567">
        <v>0</v>
      </c>
      <c r="E33" s="993"/>
      <c r="F33" s="773"/>
      <c r="G33" s="669"/>
      <c r="H33" s="669"/>
      <c r="I33" s="669"/>
      <c r="J33" s="669"/>
      <c r="K33" s="669"/>
      <c r="L33" s="669"/>
      <c r="M33" s="669"/>
      <c r="N33" s="669"/>
      <c r="O33" s="669"/>
      <c r="P33" s="669"/>
      <c r="Q33" s="669"/>
      <c r="R33" s="669"/>
      <c r="S33" s="669"/>
      <c r="T33" s="669"/>
      <c r="U33" s="669"/>
      <c r="V33" s="669"/>
      <c r="W33" s="669"/>
      <c r="X33" s="669"/>
    </row>
    <row r="34" spans="1:24">
      <c r="A34" s="675"/>
      <c r="B34" s="571" t="s">
        <v>10</v>
      </c>
      <c r="C34" s="567">
        <v>0</v>
      </c>
      <c r="D34" s="567">
        <v>0</v>
      </c>
      <c r="E34" s="993"/>
      <c r="F34" s="773"/>
      <c r="G34" s="669"/>
      <c r="H34" s="669"/>
      <c r="I34" s="669"/>
      <c r="J34" s="669"/>
      <c r="K34" s="669"/>
      <c r="L34" s="669"/>
      <c r="M34" s="669"/>
      <c r="N34" s="669"/>
      <c r="O34" s="669"/>
      <c r="P34" s="669"/>
      <c r="Q34" s="669"/>
      <c r="R34" s="669"/>
      <c r="S34" s="669"/>
      <c r="T34" s="669"/>
      <c r="U34" s="669"/>
      <c r="V34" s="669"/>
      <c r="W34" s="669"/>
      <c r="X34" s="669"/>
    </row>
    <row r="35" spans="1:24">
      <c r="A35" s="675"/>
      <c r="B35" s="571" t="s">
        <v>12</v>
      </c>
      <c r="C35" s="567">
        <v>0</v>
      </c>
      <c r="D35" s="567">
        <v>0</v>
      </c>
      <c r="E35" s="993"/>
      <c r="F35" s="773"/>
      <c r="G35" s="669"/>
      <c r="H35" s="669"/>
      <c r="I35" s="669"/>
      <c r="J35" s="669"/>
      <c r="K35" s="669"/>
      <c r="L35" s="669"/>
      <c r="M35" s="669"/>
      <c r="N35" s="669"/>
      <c r="O35" s="669"/>
      <c r="P35" s="669"/>
      <c r="Q35" s="669"/>
      <c r="R35" s="669"/>
      <c r="S35" s="669"/>
      <c r="T35" s="669"/>
      <c r="U35" s="669"/>
      <c r="V35" s="669"/>
      <c r="W35" s="669"/>
      <c r="X35" s="669"/>
    </row>
    <row r="36" spans="1:24">
      <c r="A36" s="675"/>
      <c r="B36" s="571" t="s">
        <v>14</v>
      </c>
      <c r="C36" s="567">
        <v>0</v>
      </c>
      <c r="D36" s="567">
        <v>0</v>
      </c>
      <c r="E36" s="993"/>
      <c r="F36" s="773"/>
      <c r="G36" s="669"/>
      <c r="H36" s="669"/>
      <c r="I36" s="669"/>
      <c r="J36" s="669"/>
      <c r="K36" s="669"/>
      <c r="L36" s="669"/>
      <c r="M36" s="669"/>
      <c r="N36" s="669"/>
      <c r="O36" s="669"/>
      <c r="P36" s="669"/>
      <c r="Q36" s="669"/>
      <c r="R36" s="669"/>
      <c r="S36" s="669"/>
      <c r="T36" s="669"/>
      <c r="U36" s="669"/>
      <c r="V36" s="669"/>
      <c r="W36" s="669"/>
      <c r="X36" s="669"/>
    </row>
    <row r="37" spans="1:24">
      <c r="A37" s="675"/>
      <c r="B37" s="571" t="s">
        <v>16</v>
      </c>
      <c r="C37" s="567">
        <v>0</v>
      </c>
      <c r="D37" s="567">
        <v>0</v>
      </c>
      <c r="E37" s="993"/>
      <c r="F37" s="773"/>
      <c r="G37" s="669"/>
      <c r="H37" s="669"/>
      <c r="I37" s="669"/>
      <c r="J37" s="669"/>
      <c r="K37" s="669"/>
      <c r="L37" s="669"/>
      <c r="M37" s="669"/>
      <c r="N37" s="669"/>
      <c r="O37" s="669"/>
      <c r="P37" s="669"/>
      <c r="Q37" s="669"/>
      <c r="R37" s="669"/>
      <c r="S37" s="669"/>
      <c r="T37" s="669"/>
      <c r="U37" s="669"/>
      <c r="V37" s="669"/>
      <c r="W37" s="669"/>
      <c r="X37" s="669"/>
    </row>
    <row r="38" spans="1:24">
      <c r="A38" s="675"/>
      <c r="B38" s="571" t="s">
        <v>119</v>
      </c>
      <c r="C38" s="567">
        <v>0</v>
      </c>
      <c r="D38" s="567">
        <v>0</v>
      </c>
      <c r="E38" s="993"/>
      <c r="F38" s="773"/>
      <c r="G38" s="669"/>
      <c r="H38" s="669"/>
      <c r="I38" s="669"/>
      <c r="J38" s="669"/>
      <c r="K38" s="669"/>
      <c r="L38" s="669"/>
      <c r="M38" s="669"/>
      <c r="N38" s="669"/>
      <c r="O38" s="669"/>
      <c r="P38" s="669"/>
      <c r="Q38" s="669"/>
      <c r="R38" s="669"/>
      <c r="S38" s="669"/>
      <c r="T38" s="669"/>
      <c r="U38" s="669"/>
      <c r="V38" s="669"/>
      <c r="W38" s="669"/>
      <c r="X38" s="669"/>
    </row>
    <row r="39" spans="1:24" ht="4.5" customHeight="1">
      <c r="B39" s="670"/>
      <c r="C39" s="671"/>
      <c r="D39" s="672"/>
      <c r="E39" s="994"/>
      <c r="F39" s="995"/>
      <c r="G39" s="976"/>
      <c r="H39" s="669"/>
      <c r="I39" s="669"/>
      <c r="J39" s="669"/>
      <c r="K39" s="669"/>
      <c r="L39" s="669"/>
      <c r="M39" s="669"/>
      <c r="N39" s="669"/>
      <c r="O39" s="669"/>
      <c r="P39" s="669"/>
      <c r="Q39" s="669"/>
      <c r="R39" s="669"/>
      <c r="S39" s="669"/>
      <c r="T39" s="669"/>
      <c r="U39" s="669"/>
      <c r="V39" s="669"/>
      <c r="W39" s="669"/>
      <c r="X39" s="669"/>
    </row>
    <row r="40" spans="1:24">
      <c r="A40" s="675"/>
      <c r="B40" s="678" t="s">
        <v>21</v>
      </c>
      <c r="C40" s="532">
        <v>0</v>
      </c>
      <c r="D40" s="532">
        <v>0</v>
      </c>
      <c r="E40" s="993"/>
      <c r="F40" s="773"/>
      <c r="G40" s="669"/>
      <c r="H40" s="669"/>
      <c r="I40" s="669"/>
      <c r="J40" s="669"/>
      <c r="K40" s="669"/>
      <c r="L40" s="669"/>
      <c r="M40" s="669"/>
      <c r="N40" s="669"/>
      <c r="O40" s="669"/>
      <c r="P40" s="669"/>
      <c r="Q40" s="669"/>
      <c r="R40" s="669"/>
      <c r="S40" s="669"/>
      <c r="T40" s="669"/>
      <c r="U40" s="669"/>
      <c r="V40" s="669"/>
      <c r="W40" s="669"/>
      <c r="X40" s="669"/>
    </row>
    <row r="41" spans="1:24">
      <c r="A41" s="675"/>
      <c r="B41" s="571" t="s">
        <v>236</v>
      </c>
      <c r="C41" s="567">
        <v>0</v>
      </c>
      <c r="D41" s="567">
        <v>0</v>
      </c>
      <c r="E41" s="991"/>
      <c r="F41" s="995"/>
      <c r="G41" s="976"/>
      <c r="H41" s="665"/>
      <c r="I41" s="665"/>
      <c r="J41" s="665"/>
      <c r="K41" s="665"/>
      <c r="L41" s="665"/>
      <c r="M41" s="665"/>
      <c r="N41" s="665"/>
      <c r="O41" s="665"/>
      <c r="P41" s="665"/>
      <c r="Q41" s="665"/>
      <c r="R41" s="665"/>
      <c r="S41" s="665"/>
      <c r="T41" s="665"/>
      <c r="U41" s="665"/>
      <c r="V41" s="665"/>
      <c r="W41" s="665"/>
      <c r="X41" s="665"/>
    </row>
    <row r="42" spans="1:24">
      <c r="A42" s="675"/>
      <c r="B42" s="571" t="s">
        <v>25</v>
      </c>
      <c r="C42" s="679">
        <v>0</v>
      </c>
      <c r="D42" s="567">
        <v>0</v>
      </c>
      <c r="E42" s="991"/>
      <c r="F42" s="995"/>
      <c r="G42" s="976"/>
      <c r="H42" s="665"/>
      <c r="I42" s="665"/>
      <c r="J42" s="665"/>
      <c r="K42" s="665"/>
      <c r="L42" s="665"/>
      <c r="M42" s="665"/>
      <c r="N42" s="665"/>
      <c r="O42" s="665"/>
      <c r="P42" s="665"/>
      <c r="Q42" s="665"/>
      <c r="R42" s="665"/>
      <c r="S42" s="665"/>
      <c r="T42" s="665"/>
      <c r="U42" s="665"/>
      <c r="V42" s="665"/>
      <c r="W42" s="665"/>
      <c r="X42" s="665"/>
    </row>
    <row r="43" spans="1:24">
      <c r="A43" s="675"/>
      <c r="B43" s="571" t="s">
        <v>120</v>
      </c>
      <c r="C43" s="679">
        <v>0</v>
      </c>
      <c r="D43" s="567">
        <v>0</v>
      </c>
      <c r="E43" s="989"/>
      <c r="F43" s="995"/>
      <c r="G43" s="976"/>
      <c r="H43" s="665"/>
      <c r="I43" s="665"/>
      <c r="J43" s="665"/>
      <c r="K43" s="665"/>
      <c r="L43" s="665"/>
      <c r="M43" s="665"/>
      <c r="N43" s="665"/>
      <c r="O43" s="665"/>
      <c r="P43" s="665"/>
      <c r="Q43" s="665"/>
      <c r="R43" s="665"/>
      <c r="S43" s="665"/>
      <c r="T43" s="665"/>
      <c r="U43" s="665"/>
      <c r="V43" s="665"/>
      <c r="W43" s="665"/>
      <c r="X43" s="665"/>
    </row>
    <row r="44" spans="1:24">
      <c r="A44" s="675"/>
      <c r="B44" s="571" t="s">
        <v>28</v>
      </c>
      <c r="C44" s="679">
        <v>0</v>
      </c>
      <c r="D44" s="567">
        <v>0</v>
      </c>
      <c r="E44" s="994"/>
      <c r="F44" s="995"/>
      <c r="G44" s="976"/>
      <c r="H44" s="669"/>
      <c r="I44" s="669"/>
      <c r="J44" s="669"/>
      <c r="K44" s="669"/>
      <c r="L44" s="669"/>
      <c r="M44" s="669"/>
      <c r="N44" s="669"/>
      <c r="O44" s="669"/>
      <c r="P44" s="669"/>
      <c r="Q44" s="669"/>
      <c r="R44" s="669"/>
      <c r="S44" s="669"/>
      <c r="T44" s="669"/>
      <c r="U44" s="669"/>
      <c r="V44" s="669"/>
      <c r="W44" s="669"/>
      <c r="X44" s="669"/>
    </row>
    <row r="45" spans="1:24">
      <c r="A45" s="675"/>
      <c r="B45" s="571" t="s">
        <v>274</v>
      </c>
      <c r="C45" s="567">
        <v>0</v>
      </c>
      <c r="D45" s="569">
        <v>0</v>
      </c>
      <c r="E45" s="994"/>
      <c r="F45" s="995"/>
      <c r="G45" s="976"/>
      <c r="H45" s="669"/>
      <c r="I45" s="669"/>
      <c r="J45" s="669"/>
      <c r="K45" s="669"/>
      <c r="L45" s="669"/>
      <c r="M45" s="669"/>
      <c r="N45" s="669"/>
      <c r="O45" s="669"/>
      <c r="P45" s="669"/>
      <c r="Q45" s="669"/>
      <c r="R45" s="669"/>
      <c r="S45" s="669"/>
      <c r="T45" s="669"/>
      <c r="U45" s="669"/>
      <c r="V45" s="669"/>
      <c r="W45" s="669"/>
      <c r="X45" s="669"/>
    </row>
    <row r="46" spans="1:24">
      <c r="A46" s="675"/>
      <c r="B46" s="571" t="s">
        <v>31</v>
      </c>
      <c r="C46" s="567">
        <v>0</v>
      </c>
      <c r="D46" s="569">
        <v>0</v>
      </c>
      <c r="E46" s="994"/>
      <c r="F46" s="995"/>
      <c r="G46" s="976"/>
      <c r="H46" s="669"/>
      <c r="I46" s="669"/>
      <c r="J46" s="669"/>
      <c r="K46" s="669"/>
      <c r="L46" s="669"/>
      <c r="M46" s="669"/>
      <c r="N46" s="669"/>
      <c r="O46" s="669"/>
      <c r="P46" s="669"/>
      <c r="Q46" s="669"/>
      <c r="R46" s="669"/>
      <c r="S46" s="669"/>
      <c r="T46" s="669"/>
      <c r="U46" s="669"/>
      <c r="V46" s="669"/>
      <c r="W46" s="669"/>
      <c r="X46" s="669"/>
    </row>
    <row r="47" spans="1:24" ht="4.5" customHeight="1">
      <c r="B47" s="670"/>
      <c r="C47" s="671"/>
      <c r="D47" s="672"/>
      <c r="E47" s="994"/>
      <c r="F47" s="995"/>
      <c r="G47" s="976"/>
      <c r="H47" s="669"/>
      <c r="I47" s="669"/>
      <c r="J47" s="669"/>
      <c r="K47" s="669"/>
      <c r="L47" s="669"/>
      <c r="M47" s="669"/>
      <c r="N47" s="669"/>
      <c r="O47" s="669"/>
      <c r="P47" s="669"/>
      <c r="Q47" s="669"/>
      <c r="R47" s="669"/>
      <c r="S47" s="669"/>
      <c r="T47" s="669"/>
      <c r="U47" s="669"/>
      <c r="V47" s="669"/>
      <c r="W47" s="669"/>
      <c r="X47" s="669"/>
    </row>
    <row r="48" spans="1:24">
      <c r="B48" s="656" t="s">
        <v>38</v>
      </c>
      <c r="C48" s="532">
        <v>3101553</v>
      </c>
      <c r="D48" s="532">
        <v>64755278</v>
      </c>
      <c r="E48" s="993"/>
      <c r="F48" s="773"/>
      <c r="G48" s="669"/>
      <c r="H48" s="669"/>
      <c r="I48" s="669"/>
      <c r="J48" s="669"/>
      <c r="K48" s="669"/>
      <c r="L48" s="669"/>
      <c r="M48" s="669"/>
      <c r="N48" s="669"/>
      <c r="O48" s="669"/>
      <c r="P48" s="669"/>
      <c r="Q48" s="669"/>
      <c r="R48" s="669"/>
      <c r="S48" s="669"/>
      <c r="T48" s="669"/>
      <c r="U48" s="669"/>
      <c r="V48" s="669"/>
      <c r="W48" s="669"/>
      <c r="X48" s="669"/>
    </row>
    <row r="49" spans="1:24">
      <c r="A49" s="675"/>
      <c r="B49" s="678" t="s">
        <v>40</v>
      </c>
      <c r="C49" s="532">
        <v>0</v>
      </c>
      <c r="D49" s="532">
        <v>0</v>
      </c>
      <c r="E49" s="993"/>
      <c r="F49" s="773"/>
      <c r="G49" s="669"/>
      <c r="H49" s="669"/>
      <c r="I49" s="669"/>
      <c r="J49" s="669"/>
      <c r="K49" s="669"/>
      <c r="L49" s="669"/>
      <c r="M49" s="669"/>
      <c r="N49" s="669"/>
      <c r="O49" s="669"/>
      <c r="P49" s="669"/>
      <c r="Q49" s="669"/>
      <c r="R49" s="669"/>
      <c r="S49" s="669"/>
      <c r="T49" s="669"/>
      <c r="U49" s="669"/>
      <c r="V49" s="669"/>
      <c r="W49" s="669"/>
      <c r="X49" s="669"/>
    </row>
    <row r="50" spans="1:24">
      <c r="A50" s="675"/>
      <c r="B50" s="571" t="s">
        <v>41</v>
      </c>
      <c r="C50" s="567">
        <v>0</v>
      </c>
      <c r="D50" s="567">
        <v>0</v>
      </c>
      <c r="E50" s="991"/>
      <c r="F50" s="995"/>
      <c r="G50" s="976"/>
      <c r="H50" s="665"/>
      <c r="I50" s="665"/>
      <c r="J50" s="665"/>
      <c r="K50" s="665"/>
      <c r="L50" s="665"/>
      <c r="M50" s="665"/>
      <c r="N50" s="665"/>
      <c r="O50" s="665"/>
      <c r="P50" s="665"/>
      <c r="Q50" s="665"/>
      <c r="R50" s="665"/>
      <c r="S50" s="665"/>
      <c r="T50" s="665"/>
      <c r="U50" s="665"/>
      <c r="V50" s="665"/>
      <c r="W50" s="665"/>
      <c r="X50" s="665"/>
    </row>
    <row r="51" spans="1:24">
      <c r="A51" s="675"/>
      <c r="B51" s="571" t="s">
        <v>42</v>
      </c>
      <c r="C51" s="567">
        <v>0</v>
      </c>
      <c r="D51" s="567">
        <v>0</v>
      </c>
      <c r="E51" s="991"/>
      <c r="F51" s="995"/>
      <c r="G51" s="976"/>
      <c r="H51" s="665"/>
      <c r="I51" s="665"/>
      <c r="J51" s="665"/>
      <c r="K51" s="665"/>
      <c r="L51" s="665"/>
      <c r="M51" s="665"/>
      <c r="N51" s="665"/>
      <c r="O51" s="665"/>
      <c r="P51" s="665"/>
      <c r="Q51" s="665"/>
      <c r="R51" s="665"/>
      <c r="S51" s="665"/>
      <c r="T51" s="665"/>
      <c r="U51" s="665"/>
      <c r="V51" s="665"/>
      <c r="W51" s="665"/>
      <c r="X51" s="665"/>
    </row>
    <row r="52" spans="1:24">
      <c r="A52" s="675"/>
      <c r="B52" s="571" t="s">
        <v>43</v>
      </c>
      <c r="C52" s="567">
        <v>0</v>
      </c>
      <c r="D52" s="567">
        <v>0</v>
      </c>
      <c r="E52" s="991"/>
      <c r="F52" s="995"/>
      <c r="G52" s="976"/>
      <c r="H52" s="665"/>
      <c r="I52" s="665"/>
      <c r="J52" s="665"/>
      <c r="K52" s="665"/>
      <c r="L52" s="665"/>
      <c r="M52" s="665"/>
      <c r="N52" s="665"/>
      <c r="O52" s="665"/>
      <c r="P52" s="665"/>
      <c r="Q52" s="665"/>
      <c r="R52" s="665"/>
      <c r="S52" s="665"/>
      <c r="T52" s="665"/>
      <c r="U52" s="665"/>
      <c r="V52" s="665"/>
      <c r="W52" s="665"/>
      <c r="X52" s="665"/>
    </row>
    <row r="53" spans="1:24" ht="4.5" customHeight="1">
      <c r="B53" s="670"/>
      <c r="C53" s="671"/>
      <c r="D53" s="672"/>
      <c r="E53" s="994"/>
      <c r="F53" s="995"/>
      <c r="G53" s="976"/>
      <c r="H53" s="669"/>
      <c r="I53" s="669"/>
      <c r="J53" s="669"/>
      <c r="K53" s="669"/>
      <c r="L53" s="669"/>
      <c r="M53" s="669"/>
      <c r="N53" s="669"/>
      <c r="O53" s="669"/>
      <c r="P53" s="669"/>
      <c r="Q53" s="669"/>
      <c r="R53" s="669"/>
      <c r="S53" s="669"/>
      <c r="T53" s="669"/>
      <c r="U53" s="669"/>
      <c r="V53" s="669"/>
      <c r="W53" s="669"/>
      <c r="X53" s="669"/>
    </row>
    <row r="54" spans="1:24">
      <c r="A54" s="675"/>
      <c r="B54" s="678" t="s">
        <v>44</v>
      </c>
      <c r="C54" s="532">
        <v>3101553</v>
      </c>
      <c r="D54" s="532">
        <v>64755278</v>
      </c>
      <c r="E54" s="993"/>
      <c r="F54" s="773"/>
      <c r="G54" s="669"/>
      <c r="H54" s="669"/>
      <c r="I54" s="669"/>
      <c r="J54" s="669"/>
      <c r="K54" s="669"/>
      <c r="L54" s="669"/>
      <c r="M54" s="669"/>
      <c r="N54" s="669"/>
      <c r="O54" s="669"/>
      <c r="P54" s="669"/>
      <c r="Q54" s="669"/>
      <c r="R54" s="669"/>
      <c r="S54" s="669"/>
      <c r="T54" s="669"/>
      <c r="U54" s="669"/>
      <c r="V54" s="669"/>
      <c r="W54" s="669"/>
      <c r="X54" s="669"/>
    </row>
    <row r="55" spans="1:24">
      <c r="A55" s="675"/>
      <c r="B55" s="571" t="s">
        <v>45</v>
      </c>
      <c r="C55" s="567">
        <v>0</v>
      </c>
      <c r="D55" s="567">
        <v>64755278</v>
      </c>
      <c r="E55" s="991"/>
      <c r="F55" s="997"/>
      <c r="G55" s="976"/>
      <c r="H55" s="665"/>
      <c r="I55" s="665"/>
      <c r="J55" s="665"/>
      <c r="K55" s="665"/>
      <c r="L55" s="665"/>
      <c r="M55" s="665"/>
      <c r="N55" s="665"/>
      <c r="O55" s="665"/>
      <c r="P55" s="665"/>
      <c r="Q55" s="665"/>
      <c r="R55" s="665"/>
      <c r="S55" s="665"/>
      <c r="T55" s="665"/>
      <c r="U55" s="665"/>
      <c r="V55" s="665"/>
      <c r="W55" s="665"/>
      <c r="X55" s="665"/>
    </row>
    <row r="56" spans="1:24">
      <c r="A56" s="675"/>
      <c r="B56" s="571" t="s">
        <v>46</v>
      </c>
      <c r="C56" s="567">
        <v>3101553</v>
      </c>
      <c r="D56" s="567">
        <v>0</v>
      </c>
      <c r="E56" s="991"/>
      <c r="F56" s="997"/>
      <c r="G56" s="976"/>
      <c r="H56" s="665"/>
      <c r="I56" s="665"/>
      <c r="J56" s="665"/>
      <c r="K56" s="665"/>
      <c r="L56" s="665"/>
      <c r="M56" s="665"/>
      <c r="N56" s="665"/>
      <c r="O56" s="665"/>
      <c r="P56" s="665"/>
      <c r="Q56" s="665"/>
      <c r="R56" s="665"/>
      <c r="S56" s="665"/>
      <c r="T56" s="665"/>
      <c r="U56" s="665"/>
      <c r="V56" s="665"/>
      <c r="W56" s="665"/>
      <c r="X56" s="665"/>
    </row>
    <row r="57" spans="1:24">
      <c r="A57" s="675"/>
      <c r="B57" s="571" t="s">
        <v>47</v>
      </c>
      <c r="C57" s="567">
        <v>0</v>
      </c>
      <c r="D57" s="567">
        <v>0</v>
      </c>
      <c r="E57" s="991"/>
      <c r="F57" s="995"/>
      <c r="G57" s="976"/>
      <c r="H57" s="665"/>
      <c r="I57" s="665"/>
      <c r="J57" s="665"/>
      <c r="K57" s="665"/>
      <c r="L57" s="665"/>
      <c r="M57" s="665"/>
      <c r="N57" s="665"/>
      <c r="O57" s="665"/>
      <c r="P57" s="665"/>
      <c r="Q57" s="665"/>
      <c r="R57" s="665"/>
      <c r="S57" s="665"/>
      <c r="T57" s="665"/>
      <c r="U57" s="665"/>
      <c r="V57" s="665"/>
      <c r="W57" s="665"/>
      <c r="X57" s="665"/>
    </row>
    <row r="58" spans="1:24">
      <c r="A58" s="675"/>
      <c r="B58" s="571" t="s">
        <v>48</v>
      </c>
      <c r="C58" s="567">
        <v>0</v>
      </c>
      <c r="D58" s="567">
        <v>0</v>
      </c>
      <c r="E58" s="991"/>
      <c r="F58" s="995"/>
      <c r="G58" s="976"/>
      <c r="H58" s="665"/>
      <c r="I58" s="665"/>
      <c r="J58" s="665"/>
      <c r="K58" s="665"/>
      <c r="L58" s="665"/>
      <c r="M58" s="665"/>
      <c r="N58" s="665"/>
      <c r="O58" s="665"/>
      <c r="P58" s="665"/>
      <c r="Q58" s="665"/>
      <c r="R58" s="665"/>
      <c r="S58" s="665"/>
      <c r="T58" s="665"/>
      <c r="U58" s="665"/>
      <c r="V58" s="665"/>
      <c r="W58" s="665"/>
      <c r="X58" s="665"/>
    </row>
    <row r="59" spans="1:24">
      <c r="A59" s="675"/>
      <c r="B59" s="571" t="s">
        <v>49</v>
      </c>
      <c r="C59" s="567">
        <v>0</v>
      </c>
      <c r="D59" s="567">
        <v>0</v>
      </c>
      <c r="E59" s="991"/>
      <c r="F59" s="995"/>
      <c r="G59" s="976"/>
      <c r="H59" s="665"/>
      <c r="I59" s="665"/>
      <c r="J59" s="665"/>
      <c r="K59" s="665"/>
      <c r="L59" s="665"/>
      <c r="M59" s="665"/>
      <c r="N59" s="665"/>
      <c r="O59" s="665"/>
      <c r="P59" s="665"/>
      <c r="Q59" s="665"/>
      <c r="R59" s="665"/>
      <c r="S59" s="665"/>
      <c r="T59" s="665"/>
      <c r="U59" s="665"/>
      <c r="V59" s="665"/>
      <c r="W59" s="665"/>
      <c r="X59" s="665"/>
    </row>
    <row r="60" spans="1:24" ht="4.5" customHeight="1">
      <c r="B60" s="670"/>
      <c r="C60" s="671"/>
      <c r="D60" s="672"/>
      <c r="E60" s="994"/>
      <c r="F60" s="995"/>
      <c r="G60" s="976"/>
      <c r="H60" s="669"/>
      <c r="I60" s="669"/>
      <c r="J60" s="669"/>
      <c r="K60" s="669"/>
      <c r="L60" s="669"/>
      <c r="M60" s="669"/>
      <c r="N60" s="669"/>
      <c r="O60" s="669"/>
      <c r="P60" s="669"/>
      <c r="Q60" s="669"/>
      <c r="R60" s="669"/>
      <c r="S60" s="669"/>
      <c r="T60" s="669"/>
      <c r="U60" s="669"/>
      <c r="V60" s="669"/>
      <c r="W60" s="669"/>
      <c r="X60" s="669"/>
    </row>
    <row r="61" spans="1:24" ht="25.5">
      <c r="B61" s="656" t="s">
        <v>121</v>
      </c>
      <c r="C61" s="532">
        <v>0</v>
      </c>
      <c r="D61" s="532">
        <v>0</v>
      </c>
      <c r="E61" s="994"/>
      <c r="F61" s="995"/>
      <c r="G61" s="976"/>
      <c r="H61" s="669"/>
      <c r="I61" s="669"/>
      <c r="J61" s="669"/>
      <c r="K61" s="669"/>
      <c r="L61" s="669"/>
      <c r="M61" s="669"/>
      <c r="N61" s="669"/>
      <c r="O61" s="669"/>
      <c r="P61" s="669"/>
      <c r="Q61" s="669"/>
      <c r="R61" s="669"/>
      <c r="S61" s="669"/>
      <c r="T61" s="669"/>
      <c r="U61" s="669"/>
      <c r="V61" s="669"/>
      <c r="W61" s="669"/>
      <c r="X61" s="669"/>
    </row>
    <row r="62" spans="1:24">
      <c r="B62" s="681" t="s">
        <v>50</v>
      </c>
      <c r="C62" s="567">
        <v>0</v>
      </c>
      <c r="D62" s="569">
        <v>0</v>
      </c>
      <c r="E62" s="994"/>
      <c r="F62" s="995"/>
      <c r="G62" s="976"/>
      <c r="H62" s="669"/>
      <c r="I62" s="669"/>
      <c r="J62" s="669"/>
      <c r="K62" s="669"/>
      <c r="L62" s="669"/>
      <c r="M62" s="669"/>
      <c r="N62" s="669"/>
      <c r="O62" s="669"/>
      <c r="P62" s="669"/>
      <c r="Q62" s="669"/>
      <c r="R62" s="669"/>
      <c r="S62" s="669"/>
      <c r="T62" s="669"/>
      <c r="U62" s="669"/>
      <c r="V62" s="669"/>
      <c r="W62" s="669"/>
      <c r="X62" s="669"/>
    </row>
    <row r="63" spans="1:24">
      <c r="B63" s="681" t="s">
        <v>51</v>
      </c>
      <c r="C63" s="567">
        <v>0</v>
      </c>
      <c r="D63" s="569">
        <v>0</v>
      </c>
      <c r="E63" s="994"/>
      <c r="F63" s="995"/>
      <c r="G63" s="976"/>
      <c r="H63" s="669"/>
      <c r="I63" s="669"/>
      <c r="J63" s="669"/>
      <c r="K63" s="669"/>
      <c r="L63" s="669"/>
      <c r="M63" s="669"/>
      <c r="N63" s="669"/>
      <c r="O63" s="669"/>
      <c r="P63" s="669"/>
      <c r="Q63" s="669"/>
      <c r="R63" s="669"/>
      <c r="S63" s="669"/>
      <c r="T63" s="669"/>
      <c r="U63" s="669"/>
      <c r="V63" s="669"/>
      <c r="W63" s="669"/>
      <c r="X63" s="669"/>
    </row>
    <row r="64" spans="1:24" ht="4.5" customHeight="1">
      <c r="B64" s="682"/>
      <c r="C64" s="594"/>
      <c r="D64" s="683"/>
      <c r="E64" s="994"/>
      <c r="F64" s="995"/>
      <c r="G64" s="976"/>
      <c r="H64" s="669"/>
      <c r="I64" s="669"/>
      <c r="J64" s="669"/>
      <c r="K64" s="669"/>
      <c r="L64" s="669"/>
      <c r="M64" s="669"/>
      <c r="N64" s="669"/>
      <c r="O64" s="669"/>
      <c r="P64" s="669"/>
      <c r="Q64" s="669"/>
      <c r="R64" s="669"/>
      <c r="S64" s="669"/>
      <c r="T64" s="669"/>
      <c r="U64" s="669"/>
      <c r="V64" s="669"/>
      <c r="W64" s="669"/>
      <c r="X64" s="669"/>
    </row>
    <row r="65" spans="2:24">
      <c r="B65" s="1678" t="s">
        <v>54</v>
      </c>
      <c r="C65" s="1679"/>
      <c r="D65" s="1679"/>
      <c r="E65" s="994"/>
      <c r="F65" s="995"/>
      <c r="G65" s="976"/>
      <c r="H65" s="669"/>
      <c r="I65" s="669"/>
      <c r="J65" s="669"/>
      <c r="K65" s="669"/>
      <c r="L65" s="669"/>
      <c r="M65" s="669"/>
      <c r="N65" s="669"/>
      <c r="O65" s="669"/>
      <c r="P65" s="669"/>
      <c r="Q65" s="669"/>
      <c r="R65" s="669"/>
      <c r="S65" s="669"/>
      <c r="T65" s="669"/>
      <c r="U65" s="669"/>
      <c r="V65" s="669"/>
      <c r="W65" s="669"/>
      <c r="X65" s="669"/>
    </row>
    <row r="66" spans="2:24">
      <c r="B66" s="684"/>
      <c r="E66" s="994"/>
      <c r="F66" s="995"/>
      <c r="G66" s="976"/>
      <c r="H66" s="669"/>
      <c r="I66" s="669"/>
      <c r="J66" s="669"/>
      <c r="K66" s="669"/>
      <c r="L66" s="669"/>
      <c r="M66" s="669"/>
      <c r="N66" s="669"/>
      <c r="O66" s="669"/>
      <c r="P66" s="669"/>
      <c r="Q66" s="669"/>
      <c r="R66" s="669"/>
      <c r="S66" s="669"/>
      <c r="T66" s="669"/>
      <c r="U66" s="669"/>
      <c r="V66" s="669"/>
      <c r="W66" s="669"/>
      <c r="X66" s="669"/>
    </row>
    <row r="67" spans="2:24">
      <c r="B67" s="684"/>
      <c r="E67" s="994"/>
      <c r="F67" s="995"/>
      <c r="G67" s="976"/>
      <c r="H67" s="669"/>
      <c r="I67" s="669"/>
      <c r="J67" s="669"/>
      <c r="K67" s="669"/>
      <c r="L67" s="669"/>
      <c r="M67" s="669"/>
      <c r="N67" s="669"/>
      <c r="O67" s="669"/>
      <c r="P67" s="669"/>
      <c r="Q67" s="669"/>
      <c r="R67" s="669"/>
      <c r="S67" s="669"/>
      <c r="T67" s="669"/>
      <c r="U67" s="669"/>
      <c r="V67" s="669"/>
      <c r="W67" s="669"/>
      <c r="X67" s="669"/>
    </row>
    <row r="68" spans="2:24">
      <c r="B68" s="684"/>
      <c r="E68" s="994"/>
      <c r="F68" s="995"/>
      <c r="G68" s="976"/>
      <c r="H68" s="669"/>
      <c r="I68" s="669"/>
      <c r="J68" s="669"/>
      <c r="K68" s="669"/>
      <c r="L68" s="669"/>
      <c r="M68" s="669"/>
      <c r="N68" s="669"/>
      <c r="O68" s="669"/>
      <c r="P68" s="669"/>
      <c r="Q68" s="669"/>
      <c r="R68" s="669"/>
      <c r="S68" s="669"/>
      <c r="T68" s="669"/>
      <c r="U68" s="669"/>
      <c r="V68" s="669"/>
      <c r="W68" s="669"/>
      <c r="X68" s="669"/>
    </row>
    <row r="69" spans="2:24">
      <c r="B69" s="685"/>
      <c r="C69" s="669"/>
      <c r="D69" s="669"/>
      <c r="E69" s="994"/>
      <c r="F69" s="995"/>
      <c r="G69" s="976"/>
      <c r="H69" s="669"/>
      <c r="I69" s="669"/>
      <c r="J69" s="669"/>
      <c r="K69" s="669"/>
      <c r="L69" s="669"/>
      <c r="M69" s="669"/>
      <c r="N69" s="669"/>
      <c r="O69" s="669"/>
      <c r="P69" s="669"/>
      <c r="Q69" s="669"/>
      <c r="R69" s="669"/>
      <c r="S69" s="669"/>
      <c r="T69" s="669"/>
      <c r="U69" s="669"/>
      <c r="V69" s="669"/>
      <c r="W69" s="669"/>
      <c r="X69" s="669"/>
    </row>
    <row r="70" spans="2:24">
      <c r="B70" s="1674"/>
      <c r="C70" s="1676"/>
      <c r="D70" s="1677"/>
      <c r="E70" s="994"/>
      <c r="F70" s="995"/>
      <c r="G70" s="976"/>
      <c r="H70" s="669"/>
      <c r="I70" s="669"/>
      <c r="J70" s="669"/>
      <c r="K70" s="669"/>
      <c r="L70" s="669"/>
      <c r="M70" s="669"/>
      <c r="N70" s="669"/>
      <c r="O70" s="669"/>
      <c r="P70" s="669"/>
      <c r="Q70" s="669"/>
      <c r="R70" s="669"/>
      <c r="S70" s="669"/>
      <c r="T70" s="669"/>
      <c r="U70" s="669"/>
      <c r="V70" s="669"/>
      <c r="W70" s="669"/>
      <c r="X70" s="669"/>
    </row>
    <row r="71" spans="2:24">
      <c r="B71" s="1675"/>
      <c r="C71" s="1677"/>
      <c r="D71" s="1677"/>
      <c r="E71" s="994"/>
      <c r="F71" s="995"/>
      <c r="G71" s="976"/>
      <c r="H71" s="669"/>
      <c r="I71" s="669"/>
      <c r="J71" s="669"/>
      <c r="K71" s="669"/>
      <c r="L71" s="669"/>
      <c r="M71" s="669"/>
      <c r="N71" s="669"/>
      <c r="O71" s="669"/>
      <c r="P71" s="669"/>
      <c r="Q71" s="669"/>
      <c r="R71" s="669"/>
      <c r="S71" s="669"/>
      <c r="T71" s="669"/>
      <c r="U71" s="669"/>
      <c r="V71" s="669"/>
      <c r="W71" s="669"/>
      <c r="X71" s="669"/>
    </row>
    <row r="72" spans="2:24">
      <c r="B72" s="1675"/>
      <c r="C72" s="1677"/>
      <c r="D72" s="1677"/>
      <c r="E72" s="994"/>
      <c r="F72" s="995"/>
      <c r="G72" s="976"/>
      <c r="H72" s="669"/>
      <c r="I72" s="669"/>
      <c r="J72" s="669"/>
      <c r="K72" s="669"/>
      <c r="L72" s="669"/>
      <c r="M72" s="669"/>
      <c r="N72" s="669"/>
      <c r="O72" s="669"/>
      <c r="P72" s="669"/>
      <c r="Q72" s="669"/>
      <c r="R72" s="669"/>
      <c r="S72" s="669"/>
      <c r="T72" s="669"/>
      <c r="U72" s="669"/>
      <c r="V72" s="669"/>
      <c r="W72" s="669"/>
      <c r="X72" s="669"/>
    </row>
    <row r="73" spans="2:24">
      <c r="B73" s="655"/>
      <c r="C73" s="669"/>
      <c r="D73" s="669"/>
      <c r="E73" s="994"/>
      <c r="F73" s="773"/>
      <c r="G73" s="669"/>
      <c r="H73" s="669"/>
      <c r="I73" s="669"/>
      <c r="J73" s="669"/>
      <c r="K73" s="669"/>
      <c r="L73" s="669"/>
      <c r="M73" s="669"/>
      <c r="N73" s="669"/>
      <c r="O73" s="669"/>
      <c r="P73" s="669"/>
      <c r="Q73" s="669"/>
      <c r="R73" s="669"/>
      <c r="S73" s="669"/>
      <c r="T73" s="669"/>
      <c r="U73" s="669"/>
      <c r="V73" s="669"/>
      <c r="W73" s="669"/>
      <c r="X73" s="669"/>
    </row>
    <row r="74" spans="2:24">
      <c r="B74" s="655"/>
      <c r="C74" s="669"/>
      <c r="D74" s="669"/>
      <c r="E74" s="994"/>
      <c r="F74" s="773"/>
      <c r="G74" s="669"/>
      <c r="H74" s="669"/>
      <c r="I74" s="669"/>
      <c r="J74" s="669"/>
      <c r="K74" s="669"/>
      <c r="L74" s="669"/>
      <c r="M74" s="669"/>
      <c r="N74" s="669"/>
      <c r="O74" s="669"/>
      <c r="P74" s="669"/>
      <c r="Q74" s="669"/>
      <c r="R74" s="669"/>
      <c r="S74" s="669"/>
      <c r="T74" s="669"/>
      <c r="U74" s="669"/>
      <c r="V74" s="669"/>
      <c r="W74" s="669"/>
      <c r="X74" s="669"/>
    </row>
    <row r="75" spans="2:24">
      <c r="B75" s="655"/>
      <c r="C75" s="669"/>
      <c r="D75" s="669"/>
      <c r="E75" s="994"/>
      <c r="F75" s="773"/>
      <c r="G75" s="669"/>
      <c r="H75" s="669"/>
      <c r="I75" s="669"/>
      <c r="J75" s="669"/>
      <c r="K75" s="669"/>
      <c r="L75" s="669"/>
      <c r="M75" s="669"/>
      <c r="N75" s="669"/>
      <c r="O75" s="669"/>
      <c r="P75" s="669"/>
      <c r="Q75" s="669"/>
      <c r="R75" s="669"/>
      <c r="S75" s="669"/>
      <c r="T75" s="669"/>
      <c r="U75" s="669"/>
      <c r="V75" s="669"/>
      <c r="W75" s="669"/>
      <c r="X75" s="669"/>
    </row>
    <row r="76" spans="2:24">
      <c r="B76" s="655"/>
      <c r="C76" s="669"/>
      <c r="D76" s="669"/>
      <c r="E76" s="994"/>
      <c r="F76" s="773"/>
      <c r="G76" s="669"/>
      <c r="H76" s="669"/>
      <c r="I76" s="669"/>
      <c r="J76" s="669"/>
      <c r="K76" s="669"/>
      <c r="L76" s="669"/>
      <c r="M76" s="669"/>
      <c r="N76" s="669"/>
      <c r="O76" s="669"/>
      <c r="P76" s="669"/>
      <c r="Q76" s="669"/>
      <c r="R76" s="669"/>
      <c r="S76" s="669"/>
      <c r="T76" s="669"/>
      <c r="U76" s="669"/>
      <c r="V76" s="669"/>
      <c r="W76" s="669"/>
      <c r="X76" s="669"/>
    </row>
    <row r="77" spans="2:24">
      <c r="B77" s="655"/>
      <c r="C77" s="669"/>
      <c r="D77" s="669"/>
      <c r="E77" s="994"/>
      <c r="F77" s="773"/>
      <c r="G77" s="669"/>
      <c r="H77" s="669"/>
      <c r="I77" s="669"/>
      <c r="J77" s="669"/>
      <c r="K77" s="669"/>
      <c r="L77" s="669"/>
      <c r="M77" s="669"/>
      <c r="N77" s="669"/>
      <c r="O77" s="669"/>
      <c r="P77" s="669"/>
      <c r="Q77" s="669"/>
      <c r="R77" s="669"/>
      <c r="S77" s="669"/>
      <c r="T77" s="669"/>
      <c r="U77" s="669"/>
      <c r="V77" s="669"/>
      <c r="W77" s="669"/>
      <c r="X77" s="669"/>
    </row>
    <row r="78" spans="2:24">
      <c r="B78" s="655"/>
      <c r="C78" s="669"/>
      <c r="D78" s="669"/>
      <c r="E78" s="994"/>
      <c r="F78" s="773"/>
      <c r="G78" s="669"/>
      <c r="H78" s="669"/>
      <c r="I78" s="669"/>
      <c r="J78" s="669"/>
      <c r="K78" s="669"/>
      <c r="L78" s="669"/>
      <c r="M78" s="669"/>
      <c r="N78" s="669"/>
      <c r="O78" s="669"/>
      <c r="P78" s="669"/>
      <c r="Q78" s="669"/>
      <c r="R78" s="669"/>
      <c r="S78" s="669"/>
      <c r="T78" s="669"/>
      <c r="U78" s="669"/>
      <c r="V78" s="669"/>
      <c r="W78" s="669"/>
      <c r="X78" s="669"/>
    </row>
    <row r="79" spans="2:24">
      <c r="B79" s="655"/>
      <c r="C79" s="669"/>
      <c r="D79" s="669"/>
      <c r="E79" s="994"/>
      <c r="F79" s="773"/>
      <c r="G79" s="669"/>
      <c r="H79" s="669"/>
      <c r="I79" s="669"/>
      <c r="J79" s="669"/>
      <c r="K79" s="669"/>
      <c r="L79" s="669"/>
      <c r="M79" s="669"/>
      <c r="N79" s="669"/>
      <c r="O79" s="669"/>
      <c r="P79" s="669"/>
      <c r="Q79" s="669"/>
      <c r="R79" s="669"/>
      <c r="S79" s="669"/>
      <c r="T79" s="669"/>
      <c r="U79" s="669"/>
      <c r="V79" s="669"/>
      <c r="W79" s="669"/>
      <c r="X79" s="669"/>
    </row>
    <row r="80" spans="2:24">
      <c r="B80" s="655"/>
      <c r="C80" s="669"/>
      <c r="D80" s="669"/>
      <c r="E80" s="994"/>
      <c r="F80" s="773"/>
      <c r="G80" s="669"/>
      <c r="H80" s="669"/>
      <c r="I80" s="669"/>
      <c r="J80" s="669"/>
      <c r="K80" s="669"/>
      <c r="L80" s="669"/>
      <c r="M80" s="669"/>
      <c r="N80" s="669"/>
      <c r="O80" s="669"/>
      <c r="P80" s="669"/>
      <c r="Q80" s="669"/>
      <c r="R80" s="669"/>
      <c r="S80" s="669"/>
      <c r="T80" s="669"/>
      <c r="U80" s="669"/>
      <c r="V80" s="669"/>
      <c r="W80" s="669"/>
      <c r="X80" s="669"/>
    </row>
    <row r="81" spans="2:24">
      <c r="B81" s="655"/>
      <c r="C81" s="669"/>
      <c r="D81" s="669"/>
      <c r="E81" s="994"/>
      <c r="F81" s="773"/>
      <c r="G81" s="669"/>
      <c r="H81" s="669"/>
      <c r="I81" s="669"/>
      <c r="J81" s="669"/>
      <c r="K81" s="669"/>
      <c r="L81" s="669"/>
      <c r="M81" s="669"/>
      <c r="N81" s="669"/>
      <c r="O81" s="669"/>
      <c r="P81" s="669"/>
      <c r="Q81" s="669"/>
      <c r="R81" s="669"/>
      <c r="S81" s="669"/>
      <c r="T81" s="669"/>
      <c r="U81" s="669"/>
      <c r="V81" s="669"/>
      <c r="W81" s="669"/>
      <c r="X81" s="669"/>
    </row>
    <row r="82" spans="2:24">
      <c r="B82" s="655"/>
      <c r="C82" s="669"/>
      <c r="D82" s="669"/>
      <c r="E82" s="994"/>
      <c r="F82" s="773"/>
      <c r="G82" s="669"/>
      <c r="H82" s="669"/>
      <c r="I82" s="669"/>
      <c r="J82" s="669"/>
      <c r="K82" s="669"/>
      <c r="L82" s="669"/>
      <c r="M82" s="669"/>
      <c r="N82" s="669"/>
      <c r="O82" s="669"/>
      <c r="P82" s="669"/>
      <c r="Q82" s="669"/>
      <c r="R82" s="669"/>
      <c r="S82" s="669"/>
      <c r="T82" s="669"/>
      <c r="U82" s="669"/>
      <c r="V82" s="669"/>
      <c r="W82" s="669"/>
      <c r="X82" s="669"/>
    </row>
    <row r="83" spans="2:24">
      <c r="B83" s="655"/>
      <c r="C83" s="669"/>
      <c r="D83" s="669"/>
      <c r="E83" s="994"/>
      <c r="F83" s="773"/>
      <c r="G83" s="669"/>
      <c r="H83" s="669"/>
      <c r="I83" s="669"/>
      <c r="J83" s="669"/>
      <c r="K83" s="669"/>
      <c r="L83" s="669"/>
      <c r="M83" s="669"/>
      <c r="N83" s="669"/>
      <c r="O83" s="669"/>
      <c r="P83" s="669"/>
      <c r="Q83" s="669"/>
      <c r="R83" s="669"/>
      <c r="S83" s="669"/>
      <c r="T83" s="669"/>
      <c r="U83" s="669"/>
      <c r="V83" s="669"/>
      <c r="W83" s="669"/>
      <c r="X83" s="669"/>
    </row>
    <row r="84" spans="2:24">
      <c r="B84" s="655"/>
      <c r="C84" s="669"/>
      <c r="D84" s="669"/>
      <c r="E84" s="994"/>
      <c r="F84" s="773"/>
      <c r="G84" s="669"/>
      <c r="H84" s="669"/>
      <c r="I84" s="669"/>
      <c r="J84" s="669"/>
      <c r="K84" s="669"/>
      <c r="L84" s="669"/>
      <c r="M84" s="669"/>
      <c r="N84" s="669"/>
      <c r="O84" s="669"/>
      <c r="P84" s="669"/>
      <c r="Q84" s="669"/>
      <c r="R84" s="669"/>
      <c r="S84" s="669"/>
      <c r="T84" s="669"/>
      <c r="U84" s="669"/>
      <c r="V84" s="669"/>
      <c r="W84" s="669"/>
      <c r="X84" s="669"/>
    </row>
    <row r="85" spans="2:24">
      <c r="B85" s="655"/>
      <c r="C85" s="669"/>
      <c r="D85" s="669"/>
      <c r="E85" s="994"/>
      <c r="F85" s="773"/>
      <c r="G85" s="669"/>
      <c r="H85" s="669"/>
      <c r="I85" s="669"/>
      <c r="J85" s="669"/>
      <c r="K85" s="669"/>
      <c r="L85" s="669"/>
      <c r="M85" s="669"/>
      <c r="N85" s="669"/>
      <c r="O85" s="669"/>
      <c r="P85" s="669"/>
      <c r="Q85" s="669"/>
      <c r="R85" s="669"/>
      <c r="S85" s="669"/>
      <c r="T85" s="669"/>
      <c r="U85" s="669"/>
      <c r="V85" s="669"/>
      <c r="W85" s="669"/>
      <c r="X85" s="669"/>
    </row>
    <row r="86" spans="2:24">
      <c r="B86" s="655"/>
      <c r="C86" s="669"/>
      <c r="D86" s="669"/>
      <c r="E86" s="994"/>
      <c r="F86" s="773"/>
      <c r="G86" s="669"/>
      <c r="H86" s="669"/>
      <c r="I86" s="669"/>
      <c r="J86" s="669"/>
      <c r="K86" s="669"/>
      <c r="L86" s="669"/>
      <c r="M86" s="669"/>
      <c r="N86" s="669"/>
      <c r="O86" s="669"/>
      <c r="P86" s="669"/>
      <c r="Q86" s="669"/>
      <c r="R86" s="669"/>
      <c r="S86" s="669"/>
      <c r="T86" s="669"/>
      <c r="U86" s="669"/>
      <c r="V86" s="669"/>
      <c r="W86" s="669"/>
      <c r="X86" s="669"/>
    </row>
    <row r="87" spans="2:24">
      <c r="B87" s="655"/>
      <c r="C87" s="669"/>
      <c r="D87" s="669"/>
      <c r="E87" s="994"/>
      <c r="F87" s="773"/>
      <c r="G87" s="669"/>
      <c r="H87" s="669"/>
      <c r="I87" s="669"/>
      <c r="J87" s="669"/>
      <c r="K87" s="669"/>
      <c r="L87" s="669"/>
      <c r="M87" s="669"/>
      <c r="N87" s="669"/>
      <c r="O87" s="669"/>
      <c r="P87" s="669"/>
      <c r="Q87" s="669"/>
      <c r="R87" s="669"/>
      <c r="S87" s="669"/>
      <c r="T87" s="669"/>
      <c r="U87" s="669"/>
      <c r="V87" s="669"/>
      <c r="W87" s="669"/>
      <c r="X87" s="669"/>
    </row>
    <row r="88" spans="2:24">
      <c r="B88" s="655"/>
      <c r="C88" s="669"/>
      <c r="D88" s="669"/>
      <c r="E88" s="994"/>
      <c r="F88" s="773"/>
      <c r="G88" s="669"/>
      <c r="H88" s="669"/>
      <c r="I88" s="669"/>
      <c r="J88" s="669"/>
      <c r="K88" s="669"/>
      <c r="L88" s="669"/>
      <c r="M88" s="669"/>
      <c r="N88" s="669"/>
      <c r="O88" s="669"/>
      <c r="P88" s="669"/>
      <c r="Q88" s="669"/>
      <c r="R88" s="669"/>
      <c r="S88" s="669"/>
      <c r="T88" s="669"/>
      <c r="U88" s="669"/>
      <c r="V88" s="669"/>
      <c r="W88" s="669"/>
      <c r="X88" s="669"/>
    </row>
    <row r="89" spans="2:24">
      <c r="B89" s="655"/>
      <c r="C89" s="669"/>
      <c r="D89" s="669"/>
      <c r="E89" s="994"/>
      <c r="F89" s="773"/>
      <c r="G89" s="669"/>
      <c r="H89" s="669"/>
      <c r="I89" s="669"/>
      <c r="J89" s="669"/>
      <c r="K89" s="669"/>
      <c r="L89" s="669"/>
      <c r="M89" s="669"/>
      <c r="N89" s="669"/>
      <c r="O89" s="669"/>
      <c r="P89" s="669"/>
      <c r="Q89" s="669"/>
      <c r="R89" s="669"/>
      <c r="S89" s="669"/>
      <c r="T89" s="669"/>
      <c r="U89" s="669"/>
      <c r="V89" s="669"/>
      <c r="W89" s="669"/>
      <c r="X89" s="669"/>
    </row>
    <row r="90" spans="2:24">
      <c r="B90" s="655"/>
      <c r="C90" s="669"/>
      <c r="D90" s="669"/>
      <c r="E90" s="994"/>
      <c r="F90" s="773"/>
      <c r="G90" s="669"/>
      <c r="H90" s="669"/>
      <c r="I90" s="669"/>
      <c r="J90" s="669"/>
      <c r="K90" s="669"/>
      <c r="L90" s="669"/>
      <c r="M90" s="669"/>
      <c r="N90" s="669"/>
      <c r="O90" s="669"/>
      <c r="P90" s="669"/>
      <c r="Q90" s="669"/>
      <c r="R90" s="669"/>
      <c r="S90" s="669"/>
      <c r="T90" s="669"/>
      <c r="U90" s="669"/>
      <c r="V90" s="669"/>
      <c r="W90" s="669"/>
      <c r="X90" s="669"/>
    </row>
    <row r="91" spans="2:24">
      <c r="B91" s="655"/>
      <c r="C91" s="669"/>
      <c r="D91" s="669"/>
      <c r="E91" s="994"/>
      <c r="F91" s="773"/>
      <c r="G91" s="669"/>
      <c r="H91" s="669"/>
      <c r="I91" s="669"/>
      <c r="J91" s="669"/>
      <c r="K91" s="669"/>
      <c r="L91" s="669"/>
      <c r="M91" s="669"/>
      <c r="N91" s="669"/>
      <c r="O91" s="669"/>
      <c r="P91" s="669"/>
      <c r="Q91" s="669"/>
      <c r="R91" s="669"/>
      <c r="S91" s="669"/>
      <c r="T91" s="669"/>
      <c r="U91" s="669"/>
      <c r="V91" s="669"/>
      <c r="W91" s="669"/>
      <c r="X91" s="669"/>
    </row>
    <row r="92" spans="2:24">
      <c r="B92" s="655"/>
      <c r="C92" s="669"/>
      <c r="D92" s="669"/>
      <c r="E92" s="994"/>
      <c r="F92" s="773"/>
      <c r="G92" s="669"/>
      <c r="H92" s="669"/>
      <c r="I92" s="669"/>
      <c r="J92" s="669"/>
      <c r="K92" s="669"/>
      <c r="L92" s="669"/>
      <c r="M92" s="669"/>
      <c r="N92" s="669"/>
      <c r="O92" s="669"/>
      <c r="P92" s="669"/>
      <c r="Q92" s="669"/>
      <c r="R92" s="669"/>
      <c r="S92" s="669"/>
      <c r="T92" s="669"/>
      <c r="U92" s="669"/>
      <c r="V92" s="669"/>
      <c r="W92" s="669"/>
      <c r="X92" s="669"/>
    </row>
    <row r="93" spans="2:24">
      <c r="B93" s="655"/>
      <c r="C93" s="669"/>
      <c r="D93" s="669"/>
      <c r="E93" s="994"/>
      <c r="F93" s="773"/>
      <c r="G93" s="669"/>
      <c r="H93" s="669"/>
      <c r="I93" s="669"/>
      <c r="J93" s="669"/>
      <c r="K93" s="669"/>
      <c r="L93" s="669"/>
      <c r="M93" s="669"/>
      <c r="N93" s="669"/>
      <c r="O93" s="669"/>
      <c r="P93" s="669"/>
      <c r="Q93" s="669"/>
      <c r="R93" s="669"/>
      <c r="S93" s="669"/>
      <c r="T93" s="669"/>
      <c r="U93" s="669"/>
      <c r="V93" s="669"/>
      <c r="W93" s="669"/>
      <c r="X93" s="669"/>
    </row>
    <row r="94" spans="2:24">
      <c r="B94" s="655"/>
      <c r="C94" s="669"/>
      <c r="D94" s="669"/>
      <c r="E94" s="994"/>
      <c r="F94" s="773"/>
      <c r="G94" s="669"/>
      <c r="H94" s="669"/>
      <c r="I94" s="669"/>
      <c r="J94" s="669"/>
      <c r="K94" s="669"/>
      <c r="L94" s="669"/>
      <c r="M94" s="669"/>
      <c r="N94" s="669"/>
      <c r="O94" s="669"/>
      <c r="P94" s="669"/>
      <c r="Q94" s="669"/>
      <c r="R94" s="669"/>
      <c r="S94" s="669"/>
      <c r="T94" s="669"/>
      <c r="U94" s="669"/>
      <c r="V94" s="669"/>
      <c r="W94" s="669"/>
      <c r="X94" s="669"/>
    </row>
    <row r="95" spans="2:24">
      <c r="B95" s="655"/>
      <c r="C95" s="669"/>
      <c r="D95" s="669"/>
      <c r="E95" s="994"/>
      <c r="F95" s="773"/>
      <c r="G95" s="669"/>
      <c r="H95" s="669"/>
      <c r="I95" s="669"/>
      <c r="J95" s="669"/>
      <c r="K95" s="669"/>
      <c r="L95" s="669"/>
      <c r="M95" s="669"/>
      <c r="N95" s="669"/>
      <c r="O95" s="669"/>
      <c r="P95" s="669"/>
      <c r="Q95" s="669"/>
      <c r="R95" s="669"/>
      <c r="S95" s="669"/>
      <c r="T95" s="669"/>
      <c r="U95" s="669"/>
      <c r="V95" s="669"/>
      <c r="W95" s="669"/>
      <c r="X95" s="669"/>
    </row>
    <row r="96" spans="2:24">
      <c r="B96" s="655"/>
      <c r="C96" s="669"/>
      <c r="D96" s="669"/>
      <c r="E96" s="994"/>
      <c r="F96" s="773"/>
      <c r="G96" s="669"/>
      <c r="H96" s="669"/>
      <c r="I96" s="669"/>
      <c r="J96" s="669"/>
      <c r="K96" s="669"/>
      <c r="L96" s="669"/>
      <c r="M96" s="669"/>
      <c r="N96" s="669"/>
      <c r="O96" s="669"/>
      <c r="P96" s="669"/>
      <c r="Q96" s="669"/>
      <c r="R96" s="669"/>
      <c r="S96" s="669"/>
      <c r="T96" s="669"/>
      <c r="U96" s="669"/>
      <c r="V96" s="669"/>
      <c r="W96" s="669"/>
      <c r="X96" s="669"/>
    </row>
    <row r="97" spans="2:24">
      <c r="B97" s="655"/>
      <c r="C97" s="669"/>
      <c r="D97" s="669"/>
      <c r="E97" s="994"/>
      <c r="F97" s="773"/>
      <c r="G97" s="669"/>
      <c r="H97" s="669"/>
      <c r="I97" s="669"/>
      <c r="J97" s="669"/>
      <c r="K97" s="669"/>
      <c r="L97" s="669"/>
      <c r="M97" s="669"/>
      <c r="N97" s="669"/>
      <c r="O97" s="669"/>
      <c r="P97" s="669"/>
      <c r="Q97" s="669"/>
      <c r="R97" s="669"/>
      <c r="S97" s="669"/>
      <c r="T97" s="669"/>
      <c r="U97" s="669"/>
      <c r="V97" s="669"/>
      <c r="W97" s="669"/>
      <c r="X97" s="669"/>
    </row>
    <row r="98" spans="2:24">
      <c r="B98" s="655"/>
      <c r="C98" s="669"/>
      <c r="D98" s="669"/>
      <c r="E98" s="994"/>
      <c r="F98" s="773"/>
      <c r="G98" s="669"/>
      <c r="H98" s="669"/>
      <c r="I98" s="669"/>
      <c r="J98" s="669"/>
      <c r="K98" s="669"/>
      <c r="L98" s="669"/>
      <c r="M98" s="669"/>
      <c r="N98" s="669"/>
      <c r="O98" s="669"/>
      <c r="P98" s="669"/>
      <c r="Q98" s="669"/>
      <c r="R98" s="669"/>
      <c r="S98" s="669"/>
      <c r="T98" s="669"/>
      <c r="U98" s="669"/>
      <c r="V98" s="669"/>
      <c r="W98" s="669"/>
      <c r="X98" s="669"/>
    </row>
    <row r="99" spans="2:24">
      <c r="B99" s="655"/>
      <c r="C99" s="669"/>
      <c r="D99" s="669"/>
      <c r="E99" s="994"/>
      <c r="F99" s="773"/>
      <c r="G99" s="669"/>
      <c r="H99" s="669"/>
      <c r="I99" s="669"/>
      <c r="J99" s="669"/>
      <c r="K99" s="669"/>
      <c r="L99" s="669"/>
      <c r="M99" s="669"/>
      <c r="N99" s="669"/>
      <c r="O99" s="669"/>
      <c r="P99" s="669"/>
      <c r="Q99" s="669"/>
      <c r="R99" s="669"/>
      <c r="S99" s="669"/>
      <c r="T99" s="669"/>
      <c r="U99" s="669"/>
      <c r="V99" s="669"/>
      <c r="W99" s="669"/>
      <c r="X99" s="669"/>
    </row>
    <row r="100" spans="2:24">
      <c r="B100" s="655"/>
      <c r="C100" s="669"/>
      <c r="D100" s="669"/>
      <c r="E100" s="994"/>
      <c r="F100" s="773"/>
      <c r="G100" s="669"/>
      <c r="H100" s="669"/>
      <c r="I100" s="669"/>
      <c r="J100" s="669"/>
      <c r="K100" s="669"/>
      <c r="L100" s="669"/>
      <c r="M100" s="669"/>
      <c r="N100" s="669"/>
      <c r="O100" s="669"/>
      <c r="P100" s="669"/>
      <c r="Q100" s="669"/>
      <c r="R100" s="669"/>
      <c r="S100" s="669"/>
      <c r="T100" s="669"/>
      <c r="U100" s="669"/>
      <c r="V100" s="669"/>
      <c r="W100" s="669"/>
      <c r="X100" s="669"/>
    </row>
    <row r="101" spans="2:24">
      <c r="B101" s="655"/>
      <c r="C101" s="669"/>
      <c r="D101" s="669"/>
      <c r="E101" s="994"/>
      <c r="F101" s="773"/>
      <c r="G101" s="669"/>
      <c r="H101" s="669"/>
      <c r="I101" s="669"/>
      <c r="J101" s="669"/>
      <c r="K101" s="669"/>
      <c r="L101" s="669"/>
      <c r="M101" s="669"/>
      <c r="N101" s="669"/>
      <c r="O101" s="669"/>
      <c r="P101" s="669"/>
      <c r="Q101" s="669"/>
      <c r="R101" s="669"/>
      <c r="S101" s="669"/>
      <c r="T101" s="669"/>
      <c r="U101" s="669"/>
      <c r="V101" s="669"/>
      <c r="W101" s="669"/>
      <c r="X101" s="669"/>
    </row>
    <row r="102" spans="2:24">
      <c r="B102" s="655"/>
      <c r="C102" s="669"/>
      <c r="D102" s="669"/>
      <c r="E102" s="994"/>
      <c r="F102" s="773"/>
      <c r="G102" s="669"/>
      <c r="H102" s="669"/>
      <c r="I102" s="669"/>
      <c r="J102" s="669"/>
      <c r="K102" s="669"/>
      <c r="L102" s="669"/>
      <c r="M102" s="669"/>
      <c r="N102" s="669"/>
      <c r="O102" s="669"/>
      <c r="P102" s="669"/>
      <c r="Q102" s="669"/>
      <c r="R102" s="669"/>
      <c r="S102" s="669"/>
      <c r="T102" s="669"/>
      <c r="U102" s="669"/>
      <c r="V102" s="669"/>
      <c r="W102" s="669"/>
      <c r="X102" s="669"/>
    </row>
    <row r="103" spans="2:24">
      <c r="B103" s="655"/>
      <c r="C103" s="669"/>
      <c r="D103" s="669"/>
      <c r="E103" s="994"/>
      <c r="F103" s="773"/>
      <c r="G103" s="669"/>
      <c r="H103" s="669"/>
      <c r="I103" s="669"/>
      <c r="J103" s="669"/>
      <c r="K103" s="669"/>
      <c r="L103" s="669"/>
      <c r="M103" s="669"/>
      <c r="N103" s="669"/>
      <c r="O103" s="669"/>
      <c r="P103" s="669"/>
      <c r="Q103" s="669"/>
      <c r="R103" s="669"/>
      <c r="S103" s="669"/>
      <c r="T103" s="669"/>
      <c r="U103" s="669"/>
      <c r="V103" s="669"/>
      <c r="W103" s="669"/>
      <c r="X103" s="669"/>
    </row>
    <row r="104" spans="2:24">
      <c r="B104" s="655"/>
      <c r="C104" s="669"/>
      <c r="D104" s="669"/>
      <c r="E104" s="994"/>
      <c r="F104" s="773"/>
      <c r="G104" s="669"/>
      <c r="H104" s="669"/>
      <c r="I104" s="669"/>
      <c r="J104" s="669"/>
      <c r="K104" s="669"/>
      <c r="L104" s="669"/>
      <c r="M104" s="669"/>
      <c r="N104" s="669"/>
      <c r="O104" s="669"/>
      <c r="P104" s="669"/>
      <c r="Q104" s="669"/>
      <c r="R104" s="669"/>
      <c r="S104" s="669"/>
      <c r="T104" s="669"/>
      <c r="U104" s="669"/>
      <c r="V104" s="669"/>
      <c r="W104" s="669"/>
      <c r="X104" s="669"/>
    </row>
    <row r="105" spans="2:24">
      <c r="B105" s="655"/>
      <c r="C105" s="669"/>
      <c r="D105" s="669"/>
      <c r="E105" s="994"/>
      <c r="F105" s="773"/>
      <c r="G105" s="669"/>
      <c r="H105" s="669"/>
      <c r="I105" s="669"/>
      <c r="J105" s="669"/>
      <c r="K105" s="669"/>
      <c r="L105" s="669"/>
      <c r="M105" s="669"/>
      <c r="N105" s="669"/>
      <c r="O105" s="669"/>
      <c r="P105" s="669"/>
      <c r="Q105" s="669"/>
      <c r="R105" s="669"/>
      <c r="S105" s="669"/>
      <c r="T105" s="669"/>
      <c r="U105" s="669"/>
      <c r="V105" s="669"/>
      <c r="W105" s="669"/>
      <c r="X105" s="669"/>
    </row>
    <row r="106" spans="2:24">
      <c r="B106" s="655"/>
      <c r="C106" s="669"/>
      <c r="D106" s="669"/>
      <c r="E106" s="994"/>
      <c r="F106" s="773"/>
      <c r="G106" s="669"/>
      <c r="H106" s="669"/>
      <c r="I106" s="669"/>
      <c r="J106" s="669"/>
      <c r="K106" s="669"/>
      <c r="L106" s="669"/>
      <c r="M106" s="669"/>
      <c r="N106" s="669"/>
      <c r="O106" s="669"/>
      <c r="P106" s="669"/>
      <c r="Q106" s="669"/>
      <c r="R106" s="669"/>
      <c r="S106" s="669"/>
      <c r="T106" s="669"/>
      <c r="U106" s="669"/>
      <c r="V106" s="669"/>
      <c r="W106" s="669"/>
      <c r="X106" s="669"/>
    </row>
    <row r="107" spans="2:24">
      <c r="B107" s="655"/>
      <c r="C107" s="669"/>
      <c r="D107" s="669"/>
      <c r="E107" s="994"/>
      <c r="F107" s="773"/>
      <c r="G107" s="669"/>
      <c r="H107" s="669"/>
      <c r="I107" s="669"/>
      <c r="J107" s="669"/>
      <c r="K107" s="669"/>
      <c r="L107" s="669"/>
      <c r="M107" s="669"/>
      <c r="N107" s="669"/>
      <c r="O107" s="669"/>
      <c r="P107" s="669"/>
      <c r="Q107" s="669"/>
      <c r="R107" s="669"/>
      <c r="S107" s="669"/>
      <c r="T107" s="669"/>
      <c r="U107" s="669"/>
      <c r="V107" s="669"/>
      <c r="W107" s="669"/>
      <c r="X107" s="669"/>
    </row>
    <row r="108" spans="2:24">
      <c r="B108" s="655"/>
      <c r="C108" s="669"/>
      <c r="D108" s="669"/>
      <c r="E108" s="994"/>
      <c r="F108" s="773"/>
      <c r="G108" s="669"/>
      <c r="H108" s="669"/>
      <c r="I108" s="669"/>
      <c r="J108" s="669"/>
      <c r="K108" s="669"/>
      <c r="L108" s="669"/>
      <c r="M108" s="669"/>
      <c r="N108" s="669"/>
      <c r="O108" s="669"/>
      <c r="P108" s="669"/>
      <c r="Q108" s="669"/>
      <c r="R108" s="669"/>
      <c r="S108" s="669"/>
      <c r="T108" s="669"/>
      <c r="U108" s="669"/>
      <c r="V108" s="669"/>
      <c r="W108" s="669"/>
      <c r="X108" s="669"/>
    </row>
    <row r="109" spans="2:24">
      <c r="B109" s="655"/>
      <c r="C109" s="669"/>
      <c r="D109" s="669"/>
      <c r="E109" s="994"/>
      <c r="F109" s="773"/>
      <c r="G109" s="669"/>
      <c r="H109" s="669"/>
      <c r="I109" s="669"/>
      <c r="J109" s="669"/>
      <c r="K109" s="669"/>
      <c r="L109" s="669"/>
      <c r="M109" s="669"/>
      <c r="N109" s="669"/>
      <c r="O109" s="669"/>
      <c r="P109" s="669"/>
      <c r="Q109" s="669"/>
      <c r="R109" s="669"/>
      <c r="S109" s="669"/>
      <c r="T109" s="669"/>
      <c r="U109" s="669"/>
      <c r="V109" s="669"/>
      <c r="W109" s="669"/>
      <c r="X109" s="669"/>
    </row>
    <row r="110" spans="2:24">
      <c r="B110" s="655"/>
      <c r="C110" s="669"/>
      <c r="D110" s="669"/>
      <c r="E110" s="994"/>
      <c r="F110" s="773"/>
      <c r="G110" s="669"/>
      <c r="H110" s="669"/>
      <c r="I110" s="669"/>
      <c r="J110" s="669"/>
      <c r="K110" s="669"/>
      <c r="L110" s="669"/>
      <c r="M110" s="669"/>
      <c r="N110" s="669"/>
      <c r="O110" s="669"/>
      <c r="P110" s="669"/>
      <c r="Q110" s="669"/>
      <c r="R110" s="669"/>
      <c r="S110" s="669"/>
      <c r="T110" s="669"/>
      <c r="U110" s="669"/>
      <c r="V110" s="669"/>
      <c r="W110" s="669"/>
      <c r="X110" s="669"/>
    </row>
    <row r="111" spans="2:24">
      <c r="B111" s="655"/>
      <c r="C111" s="669"/>
      <c r="D111" s="669"/>
      <c r="E111" s="994"/>
      <c r="F111" s="773"/>
      <c r="G111" s="669"/>
      <c r="H111" s="669"/>
      <c r="I111" s="669"/>
      <c r="J111" s="669"/>
      <c r="K111" s="669"/>
      <c r="L111" s="669"/>
      <c r="M111" s="669"/>
      <c r="N111" s="669"/>
      <c r="O111" s="669"/>
      <c r="P111" s="669"/>
      <c r="Q111" s="669"/>
      <c r="R111" s="669"/>
      <c r="S111" s="669"/>
      <c r="T111" s="669"/>
      <c r="U111" s="669"/>
      <c r="V111" s="669"/>
      <c r="W111" s="669"/>
      <c r="X111" s="669"/>
    </row>
    <row r="112" spans="2:24">
      <c r="B112" s="655"/>
      <c r="C112" s="669"/>
      <c r="D112" s="669"/>
      <c r="E112" s="994"/>
      <c r="F112" s="773"/>
      <c r="G112" s="669"/>
      <c r="H112" s="669"/>
      <c r="I112" s="669"/>
      <c r="J112" s="669"/>
      <c r="K112" s="669"/>
      <c r="L112" s="669"/>
      <c r="M112" s="669"/>
      <c r="N112" s="669"/>
      <c r="O112" s="669"/>
      <c r="P112" s="669"/>
      <c r="Q112" s="669"/>
      <c r="R112" s="669"/>
      <c r="S112" s="669"/>
      <c r="T112" s="669"/>
      <c r="U112" s="669"/>
      <c r="V112" s="669"/>
      <c r="W112" s="669"/>
      <c r="X112" s="669"/>
    </row>
    <row r="113" spans="2:24">
      <c r="B113" s="655"/>
      <c r="C113" s="669"/>
      <c r="D113" s="669"/>
      <c r="E113" s="994"/>
      <c r="F113" s="773"/>
      <c r="G113" s="669"/>
      <c r="H113" s="669"/>
      <c r="I113" s="669"/>
      <c r="J113" s="669"/>
      <c r="K113" s="669"/>
      <c r="L113" s="669"/>
      <c r="M113" s="669"/>
      <c r="N113" s="669"/>
      <c r="O113" s="669"/>
      <c r="P113" s="669"/>
      <c r="Q113" s="669"/>
      <c r="R113" s="669"/>
      <c r="S113" s="669"/>
      <c r="T113" s="669"/>
      <c r="U113" s="669"/>
      <c r="V113" s="669"/>
      <c r="W113" s="669"/>
      <c r="X113" s="669"/>
    </row>
    <row r="114" spans="2:24">
      <c r="B114" s="655"/>
      <c r="C114" s="669"/>
      <c r="D114" s="669"/>
      <c r="E114" s="994"/>
      <c r="F114" s="773"/>
      <c r="G114" s="669"/>
      <c r="H114" s="669"/>
      <c r="I114" s="669"/>
      <c r="J114" s="669"/>
      <c r="K114" s="669"/>
      <c r="L114" s="669"/>
      <c r="M114" s="669"/>
      <c r="N114" s="669"/>
      <c r="O114" s="669"/>
      <c r="P114" s="669"/>
      <c r="Q114" s="669"/>
      <c r="R114" s="669"/>
      <c r="S114" s="669"/>
      <c r="T114" s="669"/>
      <c r="U114" s="669"/>
      <c r="V114" s="669"/>
      <c r="W114" s="669"/>
      <c r="X114" s="669"/>
    </row>
    <row r="115" spans="2:24">
      <c r="B115" s="655"/>
      <c r="C115" s="669"/>
      <c r="D115" s="669"/>
      <c r="E115" s="994"/>
      <c r="F115" s="773"/>
      <c r="G115" s="669"/>
      <c r="H115" s="669"/>
      <c r="I115" s="669"/>
      <c r="J115" s="669"/>
      <c r="K115" s="669"/>
      <c r="L115" s="669"/>
      <c r="M115" s="669"/>
      <c r="N115" s="669"/>
      <c r="O115" s="669"/>
      <c r="P115" s="669"/>
      <c r="Q115" s="669"/>
      <c r="R115" s="669"/>
      <c r="S115" s="669"/>
      <c r="T115" s="669"/>
      <c r="U115" s="669"/>
      <c r="V115" s="669"/>
      <c r="W115" s="669"/>
      <c r="X115" s="669"/>
    </row>
    <row r="116" spans="2:24">
      <c r="B116" s="655"/>
      <c r="C116" s="669"/>
      <c r="D116" s="669"/>
      <c r="E116" s="994"/>
      <c r="F116" s="773"/>
      <c r="G116" s="669"/>
      <c r="H116" s="669"/>
      <c r="I116" s="669"/>
      <c r="J116" s="669"/>
      <c r="K116" s="669"/>
      <c r="L116" s="669"/>
      <c r="M116" s="669"/>
      <c r="N116" s="669"/>
      <c r="O116" s="669"/>
      <c r="P116" s="669"/>
      <c r="Q116" s="669"/>
      <c r="R116" s="669"/>
      <c r="S116" s="669"/>
      <c r="T116" s="669"/>
      <c r="U116" s="669"/>
      <c r="V116" s="669"/>
      <c r="W116" s="669"/>
      <c r="X116" s="669"/>
    </row>
    <row r="117" spans="2:24">
      <c r="B117" s="655"/>
      <c r="C117" s="669"/>
      <c r="D117" s="669"/>
      <c r="E117" s="994"/>
      <c r="F117" s="773"/>
      <c r="G117" s="669"/>
      <c r="H117" s="669"/>
      <c r="I117" s="669"/>
      <c r="J117" s="669"/>
      <c r="K117" s="669"/>
      <c r="L117" s="669"/>
      <c r="M117" s="669"/>
      <c r="N117" s="669"/>
      <c r="O117" s="669"/>
      <c r="P117" s="669"/>
      <c r="Q117" s="669"/>
      <c r="R117" s="669"/>
      <c r="S117" s="669"/>
      <c r="T117" s="669"/>
      <c r="U117" s="669"/>
      <c r="V117" s="669"/>
      <c r="W117" s="669"/>
      <c r="X117" s="669"/>
    </row>
    <row r="118" spans="2:24">
      <c r="B118" s="655"/>
      <c r="C118" s="669"/>
      <c r="D118" s="669"/>
      <c r="E118" s="994"/>
      <c r="F118" s="773"/>
      <c r="G118" s="669"/>
      <c r="H118" s="669"/>
      <c r="I118" s="669"/>
      <c r="J118" s="669"/>
      <c r="K118" s="669"/>
      <c r="L118" s="669"/>
      <c r="M118" s="669"/>
      <c r="N118" s="669"/>
      <c r="O118" s="669"/>
      <c r="P118" s="669"/>
      <c r="Q118" s="669"/>
      <c r="R118" s="669"/>
      <c r="S118" s="669"/>
      <c r="T118" s="669"/>
      <c r="U118" s="669"/>
      <c r="V118" s="669"/>
      <c r="W118" s="669"/>
      <c r="X118" s="669"/>
    </row>
    <row r="119" spans="2:24">
      <c r="B119" s="655"/>
      <c r="C119" s="669"/>
      <c r="D119" s="669"/>
      <c r="E119" s="994"/>
      <c r="F119" s="773"/>
      <c r="G119" s="669"/>
      <c r="H119" s="669"/>
      <c r="I119" s="669"/>
      <c r="J119" s="669"/>
      <c r="K119" s="669"/>
      <c r="L119" s="669"/>
      <c r="M119" s="669"/>
      <c r="N119" s="669"/>
      <c r="O119" s="669"/>
      <c r="P119" s="669"/>
      <c r="Q119" s="669"/>
      <c r="R119" s="669"/>
      <c r="S119" s="669"/>
      <c r="T119" s="669"/>
      <c r="U119" s="669"/>
      <c r="V119" s="669"/>
      <c r="W119" s="669"/>
      <c r="X119" s="669"/>
    </row>
    <row r="120" spans="2:24">
      <c r="B120" s="655"/>
      <c r="C120" s="669"/>
      <c r="D120" s="669"/>
      <c r="E120" s="994"/>
      <c r="F120" s="773"/>
      <c r="G120" s="669"/>
      <c r="H120" s="669"/>
      <c r="I120" s="669"/>
      <c r="J120" s="669"/>
      <c r="K120" s="669"/>
      <c r="L120" s="669"/>
      <c r="M120" s="669"/>
      <c r="N120" s="669"/>
      <c r="O120" s="669"/>
      <c r="P120" s="669"/>
      <c r="Q120" s="669"/>
      <c r="R120" s="669"/>
      <c r="S120" s="669"/>
      <c r="T120" s="669"/>
      <c r="U120" s="669"/>
      <c r="V120" s="669"/>
      <c r="W120" s="669"/>
      <c r="X120" s="669"/>
    </row>
    <row r="121" spans="2:24">
      <c r="B121" s="655"/>
      <c r="C121" s="669"/>
      <c r="D121" s="669"/>
      <c r="E121" s="994"/>
      <c r="F121" s="773"/>
      <c r="G121" s="669"/>
      <c r="H121" s="669"/>
      <c r="I121" s="669"/>
      <c r="J121" s="669"/>
      <c r="K121" s="669"/>
      <c r="L121" s="669"/>
      <c r="M121" s="669"/>
      <c r="N121" s="669"/>
      <c r="O121" s="669"/>
      <c r="P121" s="669"/>
      <c r="Q121" s="669"/>
      <c r="R121" s="669"/>
      <c r="S121" s="669"/>
      <c r="T121" s="669"/>
      <c r="U121" s="669"/>
      <c r="V121" s="669"/>
      <c r="W121" s="669"/>
      <c r="X121" s="669"/>
    </row>
    <row r="122" spans="2:24">
      <c r="B122" s="655"/>
      <c r="C122" s="669"/>
      <c r="D122" s="669"/>
      <c r="E122" s="994"/>
      <c r="F122" s="773"/>
      <c r="G122" s="669"/>
      <c r="H122" s="669"/>
      <c r="I122" s="669"/>
      <c r="J122" s="669"/>
      <c r="K122" s="669"/>
      <c r="L122" s="669"/>
      <c r="M122" s="669"/>
      <c r="N122" s="669"/>
      <c r="O122" s="669"/>
      <c r="P122" s="669"/>
      <c r="Q122" s="669"/>
      <c r="R122" s="669"/>
      <c r="S122" s="669"/>
      <c r="T122" s="669"/>
      <c r="U122" s="669"/>
      <c r="V122" s="669"/>
      <c r="W122" s="669"/>
      <c r="X122" s="669"/>
    </row>
    <row r="123" spans="2:24">
      <c r="B123" s="655"/>
      <c r="C123" s="669"/>
      <c r="D123" s="669"/>
      <c r="E123" s="994"/>
      <c r="F123" s="773"/>
      <c r="G123" s="669"/>
      <c r="H123" s="669"/>
      <c r="I123" s="669"/>
      <c r="J123" s="669"/>
      <c r="K123" s="669"/>
      <c r="L123" s="669"/>
      <c r="M123" s="669"/>
      <c r="N123" s="669"/>
      <c r="O123" s="669"/>
      <c r="P123" s="669"/>
      <c r="Q123" s="669"/>
      <c r="R123" s="669"/>
      <c r="S123" s="669"/>
      <c r="T123" s="669"/>
      <c r="U123" s="669"/>
      <c r="V123" s="669"/>
      <c r="W123" s="669"/>
      <c r="X123" s="669"/>
    </row>
    <row r="124" spans="2:24">
      <c r="B124" s="655"/>
      <c r="C124" s="669"/>
      <c r="D124" s="669"/>
      <c r="E124" s="994"/>
      <c r="F124" s="773"/>
      <c r="G124" s="669"/>
      <c r="H124" s="669"/>
      <c r="I124" s="669"/>
      <c r="J124" s="669"/>
      <c r="K124" s="669"/>
      <c r="L124" s="669"/>
      <c r="M124" s="669"/>
      <c r="N124" s="669"/>
      <c r="O124" s="669"/>
      <c r="P124" s="669"/>
      <c r="Q124" s="669"/>
      <c r="R124" s="669"/>
      <c r="S124" s="669"/>
      <c r="T124" s="669"/>
      <c r="U124" s="669"/>
      <c r="V124" s="669"/>
      <c r="W124" s="669"/>
      <c r="X124" s="669"/>
    </row>
    <row r="125" spans="2:24">
      <c r="B125" s="655"/>
      <c r="C125" s="669"/>
      <c r="D125" s="669"/>
      <c r="E125" s="994"/>
      <c r="F125" s="773"/>
      <c r="G125" s="669"/>
      <c r="H125" s="669"/>
      <c r="I125" s="669"/>
      <c r="J125" s="669"/>
      <c r="K125" s="669"/>
      <c r="L125" s="669"/>
      <c r="M125" s="669"/>
      <c r="N125" s="669"/>
      <c r="O125" s="669"/>
      <c r="P125" s="669"/>
      <c r="Q125" s="669"/>
      <c r="R125" s="669"/>
      <c r="S125" s="669"/>
      <c r="T125" s="669"/>
      <c r="U125" s="669"/>
      <c r="V125" s="669"/>
      <c r="W125" s="669"/>
      <c r="X125" s="669"/>
    </row>
    <row r="126" spans="2:24">
      <c r="B126" s="655"/>
      <c r="C126" s="669"/>
      <c r="D126" s="669"/>
      <c r="E126" s="994"/>
      <c r="F126" s="773"/>
      <c r="G126" s="669"/>
      <c r="H126" s="669"/>
      <c r="I126" s="669"/>
      <c r="J126" s="669"/>
      <c r="K126" s="669"/>
      <c r="L126" s="669"/>
      <c r="M126" s="669"/>
      <c r="N126" s="669"/>
      <c r="O126" s="669"/>
      <c r="P126" s="669"/>
      <c r="Q126" s="669"/>
      <c r="R126" s="669"/>
      <c r="S126" s="669"/>
      <c r="T126" s="669"/>
      <c r="U126" s="669"/>
      <c r="V126" s="669"/>
      <c r="W126" s="669"/>
      <c r="X126" s="669"/>
    </row>
    <row r="127" spans="2:24">
      <c r="B127" s="655"/>
      <c r="C127" s="669"/>
      <c r="D127" s="669"/>
      <c r="E127" s="994"/>
      <c r="F127" s="773"/>
      <c r="G127" s="669"/>
      <c r="H127" s="669"/>
      <c r="I127" s="669"/>
      <c r="J127" s="669"/>
      <c r="K127" s="669"/>
      <c r="L127" s="669"/>
      <c r="M127" s="669"/>
      <c r="N127" s="669"/>
      <c r="O127" s="669"/>
      <c r="P127" s="669"/>
      <c r="Q127" s="669"/>
      <c r="R127" s="669"/>
      <c r="S127" s="669"/>
      <c r="T127" s="669"/>
      <c r="U127" s="669"/>
      <c r="V127" s="669"/>
      <c r="W127" s="669"/>
      <c r="X127" s="669"/>
    </row>
    <row r="128" spans="2:24">
      <c r="B128" s="655"/>
      <c r="C128" s="669"/>
      <c r="D128" s="669"/>
      <c r="E128" s="994"/>
      <c r="F128" s="773"/>
      <c r="G128" s="669"/>
      <c r="H128" s="669"/>
      <c r="I128" s="669"/>
      <c r="J128" s="669"/>
      <c r="K128" s="669"/>
      <c r="L128" s="669"/>
      <c r="M128" s="669"/>
      <c r="N128" s="669"/>
      <c r="O128" s="669"/>
      <c r="P128" s="669"/>
      <c r="Q128" s="669"/>
      <c r="R128" s="669"/>
      <c r="S128" s="669"/>
      <c r="T128" s="669"/>
      <c r="U128" s="669"/>
      <c r="V128" s="669"/>
      <c r="W128" s="669"/>
      <c r="X128" s="669"/>
    </row>
    <row r="129" spans="2:24">
      <c r="B129" s="655"/>
      <c r="C129" s="669"/>
      <c r="D129" s="669"/>
      <c r="E129" s="994"/>
      <c r="F129" s="773"/>
      <c r="G129" s="669"/>
      <c r="H129" s="669"/>
      <c r="I129" s="669"/>
      <c r="J129" s="669"/>
      <c r="K129" s="669"/>
      <c r="L129" s="669"/>
      <c r="M129" s="669"/>
      <c r="N129" s="669"/>
      <c r="O129" s="669"/>
      <c r="P129" s="669"/>
      <c r="Q129" s="669"/>
      <c r="R129" s="669"/>
      <c r="S129" s="669"/>
      <c r="T129" s="669"/>
      <c r="U129" s="669"/>
      <c r="V129" s="669"/>
      <c r="W129" s="669"/>
      <c r="X129" s="669"/>
    </row>
    <row r="130" spans="2:24">
      <c r="B130" s="655"/>
      <c r="C130" s="669"/>
      <c r="D130" s="669"/>
      <c r="E130" s="994"/>
      <c r="F130" s="773"/>
      <c r="G130" s="669"/>
      <c r="H130" s="669"/>
      <c r="I130" s="669"/>
      <c r="J130" s="669"/>
      <c r="K130" s="669"/>
      <c r="L130" s="669"/>
      <c r="M130" s="669"/>
      <c r="N130" s="669"/>
      <c r="O130" s="669"/>
      <c r="P130" s="669"/>
      <c r="Q130" s="669"/>
      <c r="R130" s="669"/>
      <c r="S130" s="669"/>
      <c r="T130" s="669"/>
      <c r="U130" s="669"/>
      <c r="V130" s="669"/>
      <c r="W130" s="669"/>
      <c r="X130" s="669"/>
    </row>
    <row r="131" spans="2:24">
      <c r="B131" s="655"/>
      <c r="C131" s="669"/>
      <c r="D131" s="669"/>
      <c r="E131" s="994"/>
      <c r="F131" s="773"/>
      <c r="G131" s="669"/>
      <c r="H131" s="669"/>
      <c r="I131" s="669"/>
      <c r="J131" s="669"/>
      <c r="K131" s="669"/>
      <c r="L131" s="669"/>
      <c r="M131" s="669"/>
      <c r="N131" s="669"/>
      <c r="O131" s="669"/>
      <c r="P131" s="669"/>
      <c r="Q131" s="669"/>
      <c r="R131" s="669"/>
      <c r="S131" s="669"/>
      <c r="T131" s="669"/>
      <c r="U131" s="669"/>
      <c r="V131" s="669"/>
      <c r="W131" s="669"/>
      <c r="X131" s="669"/>
    </row>
    <row r="132" spans="2:24">
      <c r="B132" s="655"/>
      <c r="C132" s="669"/>
      <c r="D132" s="669"/>
      <c r="E132" s="994"/>
      <c r="F132" s="773"/>
      <c r="G132" s="669"/>
      <c r="H132" s="669"/>
      <c r="I132" s="669"/>
      <c r="J132" s="669"/>
      <c r="K132" s="669"/>
      <c r="L132" s="669"/>
      <c r="M132" s="669"/>
      <c r="N132" s="669"/>
      <c r="O132" s="669"/>
      <c r="P132" s="669"/>
      <c r="Q132" s="669"/>
      <c r="R132" s="669"/>
      <c r="S132" s="669"/>
      <c r="T132" s="669"/>
      <c r="U132" s="669"/>
      <c r="V132" s="669"/>
      <c r="W132" s="669"/>
      <c r="X132" s="669"/>
    </row>
    <row r="133" spans="2:24">
      <c r="B133" s="655"/>
      <c r="C133" s="669"/>
      <c r="D133" s="669"/>
      <c r="E133" s="994"/>
      <c r="F133" s="773"/>
      <c r="G133" s="669"/>
      <c r="H133" s="669"/>
      <c r="I133" s="669"/>
      <c r="J133" s="669"/>
      <c r="K133" s="669"/>
      <c r="L133" s="669"/>
      <c r="M133" s="669"/>
      <c r="N133" s="669"/>
      <c r="O133" s="669"/>
      <c r="P133" s="669"/>
      <c r="Q133" s="669"/>
      <c r="R133" s="669"/>
      <c r="S133" s="669"/>
      <c r="T133" s="669"/>
      <c r="U133" s="669"/>
      <c r="V133" s="669"/>
      <c r="W133" s="669"/>
      <c r="X133" s="669"/>
    </row>
    <row r="134" spans="2:24">
      <c r="B134" s="655"/>
      <c r="C134" s="669"/>
      <c r="D134" s="669"/>
      <c r="E134" s="994"/>
      <c r="F134" s="773"/>
      <c r="G134" s="669"/>
      <c r="H134" s="669"/>
      <c r="I134" s="669"/>
      <c r="J134" s="669"/>
      <c r="K134" s="669"/>
      <c r="L134" s="669"/>
      <c r="M134" s="669"/>
      <c r="N134" s="669"/>
      <c r="O134" s="669"/>
      <c r="P134" s="669"/>
      <c r="Q134" s="669"/>
      <c r="R134" s="669"/>
      <c r="S134" s="669"/>
      <c r="T134" s="669"/>
      <c r="U134" s="669"/>
      <c r="V134" s="669"/>
      <c r="W134" s="669"/>
      <c r="X134" s="669"/>
    </row>
    <row r="135" spans="2:24">
      <c r="B135" s="655"/>
      <c r="C135" s="669"/>
      <c r="D135" s="669"/>
      <c r="E135" s="994"/>
      <c r="F135" s="773"/>
      <c r="G135" s="669"/>
      <c r="H135" s="669"/>
      <c r="I135" s="669"/>
      <c r="J135" s="669"/>
      <c r="K135" s="669"/>
      <c r="L135" s="669"/>
      <c r="M135" s="669"/>
      <c r="N135" s="669"/>
      <c r="O135" s="669"/>
      <c r="P135" s="669"/>
      <c r="Q135" s="669"/>
      <c r="R135" s="669"/>
      <c r="S135" s="669"/>
      <c r="T135" s="669"/>
      <c r="U135" s="669"/>
      <c r="V135" s="669"/>
      <c r="W135" s="669"/>
      <c r="X135" s="669"/>
    </row>
    <row r="136" spans="2:24">
      <c r="B136" s="655"/>
      <c r="C136" s="669"/>
      <c r="D136" s="669"/>
      <c r="E136" s="994"/>
      <c r="F136" s="773"/>
      <c r="G136" s="669"/>
      <c r="H136" s="669"/>
      <c r="I136" s="669"/>
      <c r="J136" s="669"/>
      <c r="K136" s="669"/>
      <c r="L136" s="669"/>
      <c r="M136" s="669"/>
      <c r="N136" s="669"/>
      <c r="O136" s="669"/>
      <c r="P136" s="669"/>
      <c r="Q136" s="669"/>
      <c r="R136" s="669"/>
      <c r="S136" s="669"/>
      <c r="T136" s="669"/>
      <c r="U136" s="669"/>
      <c r="V136" s="669"/>
      <c r="W136" s="669"/>
      <c r="X136" s="669"/>
    </row>
    <row r="137" spans="2:24">
      <c r="B137" s="655"/>
      <c r="C137" s="669"/>
      <c r="D137" s="669"/>
      <c r="E137" s="994"/>
      <c r="F137" s="773"/>
      <c r="G137" s="669"/>
      <c r="H137" s="669"/>
      <c r="I137" s="669"/>
      <c r="J137" s="669"/>
      <c r="K137" s="669"/>
      <c r="L137" s="669"/>
      <c r="M137" s="669"/>
      <c r="N137" s="669"/>
      <c r="O137" s="669"/>
      <c r="P137" s="669"/>
      <c r="Q137" s="669"/>
      <c r="R137" s="669"/>
      <c r="S137" s="669"/>
      <c r="T137" s="669"/>
      <c r="U137" s="669"/>
      <c r="V137" s="669"/>
      <c r="W137" s="669"/>
      <c r="X137" s="669"/>
    </row>
    <row r="138" spans="2:24">
      <c r="B138" s="655"/>
      <c r="C138" s="669"/>
      <c r="D138" s="669"/>
      <c r="E138" s="994"/>
      <c r="F138" s="773"/>
      <c r="G138" s="669"/>
      <c r="H138" s="669"/>
      <c r="I138" s="669"/>
      <c r="J138" s="669"/>
      <c r="K138" s="669"/>
      <c r="L138" s="669"/>
      <c r="M138" s="669"/>
      <c r="N138" s="669"/>
      <c r="O138" s="669"/>
      <c r="P138" s="669"/>
      <c r="Q138" s="669"/>
      <c r="R138" s="669"/>
      <c r="S138" s="669"/>
      <c r="T138" s="669"/>
      <c r="U138" s="669"/>
      <c r="V138" s="669"/>
      <c r="W138" s="669"/>
      <c r="X138" s="669"/>
    </row>
    <row r="139" spans="2:24">
      <c r="B139" s="655"/>
      <c r="C139" s="669"/>
      <c r="D139" s="669"/>
      <c r="E139" s="994"/>
      <c r="F139" s="773"/>
      <c r="G139" s="669"/>
      <c r="H139" s="669"/>
      <c r="I139" s="669"/>
      <c r="J139" s="669"/>
      <c r="K139" s="669"/>
      <c r="L139" s="669"/>
      <c r="M139" s="669"/>
      <c r="N139" s="669"/>
      <c r="O139" s="669"/>
      <c r="P139" s="669"/>
      <c r="Q139" s="669"/>
      <c r="R139" s="669"/>
      <c r="S139" s="669"/>
      <c r="T139" s="669"/>
      <c r="U139" s="669"/>
      <c r="V139" s="669"/>
      <c r="W139" s="669"/>
      <c r="X139" s="669"/>
    </row>
    <row r="140" spans="2:24">
      <c r="B140" s="655"/>
      <c r="C140" s="669"/>
      <c r="D140" s="669"/>
      <c r="E140" s="994"/>
      <c r="F140" s="773"/>
      <c r="G140" s="669"/>
      <c r="H140" s="669"/>
      <c r="I140" s="669"/>
      <c r="J140" s="669"/>
      <c r="K140" s="669"/>
      <c r="L140" s="669"/>
      <c r="M140" s="669"/>
      <c r="N140" s="669"/>
      <c r="O140" s="669"/>
      <c r="P140" s="669"/>
      <c r="Q140" s="669"/>
      <c r="R140" s="669"/>
      <c r="S140" s="669"/>
      <c r="T140" s="669"/>
      <c r="U140" s="669"/>
      <c r="V140" s="669"/>
      <c r="W140" s="669"/>
      <c r="X140" s="669"/>
    </row>
    <row r="141" spans="2:24">
      <c r="B141" s="655"/>
      <c r="C141" s="669"/>
      <c r="D141" s="669"/>
      <c r="E141" s="994"/>
      <c r="F141" s="773"/>
      <c r="G141" s="669"/>
      <c r="H141" s="669"/>
      <c r="I141" s="669"/>
      <c r="J141" s="669"/>
      <c r="K141" s="669"/>
      <c r="L141" s="669"/>
      <c r="M141" s="669"/>
      <c r="N141" s="669"/>
      <c r="O141" s="669"/>
      <c r="P141" s="669"/>
      <c r="Q141" s="669"/>
      <c r="R141" s="669"/>
      <c r="S141" s="669"/>
      <c r="T141" s="669"/>
      <c r="U141" s="669"/>
      <c r="V141" s="669"/>
      <c r="W141" s="669"/>
      <c r="X141" s="669"/>
    </row>
    <row r="142" spans="2:24">
      <c r="B142" s="655"/>
      <c r="C142" s="669"/>
      <c r="D142" s="669"/>
      <c r="E142" s="994"/>
      <c r="F142" s="773"/>
      <c r="G142" s="669"/>
      <c r="H142" s="669"/>
      <c r="I142" s="669"/>
      <c r="J142" s="669"/>
      <c r="K142" s="669"/>
      <c r="L142" s="669"/>
      <c r="M142" s="669"/>
      <c r="N142" s="669"/>
      <c r="O142" s="669"/>
      <c r="P142" s="669"/>
      <c r="Q142" s="669"/>
      <c r="R142" s="669"/>
      <c r="S142" s="669"/>
      <c r="T142" s="669"/>
      <c r="U142" s="669"/>
      <c r="V142" s="669"/>
      <c r="W142" s="669"/>
      <c r="X142" s="669"/>
    </row>
    <row r="143" spans="2:24">
      <c r="B143" s="655"/>
      <c r="C143" s="669"/>
      <c r="D143" s="669"/>
      <c r="E143" s="994"/>
      <c r="F143" s="773"/>
      <c r="G143" s="669"/>
      <c r="H143" s="669"/>
      <c r="I143" s="669"/>
      <c r="J143" s="669"/>
      <c r="K143" s="669"/>
      <c r="L143" s="669"/>
      <c r="M143" s="669"/>
      <c r="N143" s="669"/>
      <c r="O143" s="669"/>
      <c r="P143" s="669"/>
      <c r="Q143" s="669"/>
      <c r="R143" s="669"/>
      <c r="S143" s="669"/>
      <c r="T143" s="669"/>
      <c r="U143" s="669"/>
      <c r="V143" s="669"/>
      <c r="W143" s="669"/>
      <c r="X143" s="669"/>
    </row>
    <row r="144" spans="2:24">
      <c r="B144" s="655"/>
      <c r="C144" s="669"/>
      <c r="D144" s="669"/>
      <c r="E144" s="994"/>
      <c r="F144" s="773"/>
      <c r="G144" s="669"/>
      <c r="H144" s="669"/>
      <c r="I144" s="669"/>
      <c r="J144" s="669"/>
      <c r="K144" s="669"/>
      <c r="L144" s="669"/>
      <c r="M144" s="669"/>
      <c r="N144" s="669"/>
      <c r="O144" s="669"/>
      <c r="P144" s="669"/>
      <c r="Q144" s="669"/>
      <c r="R144" s="669"/>
      <c r="S144" s="669"/>
      <c r="T144" s="669"/>
      <c r="U144" s="669"/>
      <c r="V144" s="669"/>
      <c r="W144" s="669"/>
      <c r="X144" s="669"/>
    </row>
    <row r="145" spans="2:24">
      <c r="B145" s="655"/>
      <c r="C145" s="669"/>
      <c r="D145" s="669"/>
      <c r="E145" s="994"/>
      <c r="F145" s="773"/>
      <c r="G145" s="669"/>
      <c r="H145" s="669"/>
      <c r="I145" s="669"/>
      <c r="J145" s="669"/>
      <c r="K145" s="669"/>
      <c r="L145" s="669"/>
      <c r="M145" s="669"/>
      <c r="N145" s="669"/>
      <c r="O145" s="669"/>
      <c r="P145" s="669"/>
      <c r="Q145" s="669"/>
      <c r="R145" s="669"/>
      <c r="S145" s="669"/>
      <c r="T145" s="669"/>
      <c r="U145" s="669"/>
      <c r="V145" s="669"/>
      <c r="W145" s="669"/>
      <c r="X145" s="669"/>
    </row>
    <row r="146" spans="2:24">
      <c r="B146" s="655"/>
      <c r="C146" s="669"/>
      <c r="D146" s="669"/>
      <c r="E146" s="994"/>
      <c r="F146" s="773"/>
      <c r="G146" s="669"/>
      <c r="H146" s="669"/>
      <c r="I146" s="669"/>
      <c r="J146" s="669"/>
      <c r="K146" s="669"/>
      <c r="L146" s="669"/>
      <c r="M146" s="669"/>
      <c r="N146" s="669"/>
      <c r="O146" s="669"/>
      <c r="P146" s="669"/>
      <c r="Q146" s="669"/>
      <c r="R146" s="669"/>
      <c r="S146" s="669"/>
      <c r="T146" s="669"/>
      <c r="U146" s="669"/>
      <c r="V146" s="669"/>
      <c r="W146" s="669"/>
      <c r="X146" s="669"/>
    </row>
    <row r="147" spans="2:24">
      <c r="B147" s="655"/>
      <c r="C147" s="669"/>
      <c r="D147" s="669"/>
      <c r="E147" s="994"/>
      <c r="F147" s="773"/>
      <c r="G147" s="669"/>
      <c r="H147" s="669"/>
      <c r="I147" s="669"/>
      <c r="J147" s="669"/>
      <c r="K147" s="669"/>
      <c r="L147" s="669"/>
      <c r="M147" s="669"/>
      <c r="N147" s="669"/>
      <c r="O147" s="669"/>
      <c r="P147" s="669"/>
      <c r="Q147" s="669"/>
      <c r="R147" s="669"/>
      <c r="S147" s="669"/>
      <c r="T147" s="669"/>
      <c r="U147" s="669"/>
      <c r="V147" s="669"/>
      <c r="W147" s="669"/>
      <c r="X147" s="669"/>
    </row>
    <row r="148" spans="2:24">
      <c r="B148" s="655"/>
      <c r="C148" s="669"/>
      <c r="D148" s="669"/>
      <c r="E148" s="994"/>
      <c r="F148" s="773"/>
      <c r="G148" s="669"/>
      <c r="H148" s="669"/>
      <c r="I148" s="669"/>
      <c r="J148" s="669"/>
      <c r="K148" s="669"/>
      <c r="L148" s="669"/>
      <c r="M148" s="669"/>
      <c r="N148" s="669"/>
      <c r="O148" s="669"/>
      <c r="P148" s="669"/>
      <c r="Q148" s="669"/>
      <c r="R148" s="669"/>
      <c r="S148" s="669"/>
      <c r="T148" s="669"/>
      <c r="U148" s="669"/>
      <c r="V148" s="669"/>
      <c r="W148" s="669"/>
      <c r="X148" s="669"/>
    </row>
    <row r="149" spans="2:24">
      <c r="B149" s="655"/>
      <c r="C149" s="669"/>
      <c r="D149" s="669"/>
      <c r="E149" s="994"/>
      <c r="F149" s="773"/>
      <c r="G149" s="669"/>
      <c r="H149" s="669"/>
      <c r="I149" s="669"/>
      <c r="J149" s="669"/>
      <c r="K149" s="669"/>
      <c r="L149" s="669"/>
      <c r="M149" s="669"/>
      <c r="N149" s="669"/>
      <c r="O149" s="669"/>
      <c r="P149" s="669"/>
      <c r="Q149" s="669"/>
      <c r="R149" s="669"/>
      <c r="S149" s="669"/>
      <c r="T149" s="669"/>
      <c r="U149" s="669"/>
      <c r="V149" s="669"/>
      <c r="W149" s="669"/>
      <c r="X149" s="669"/>
    </row>
    <row r="150" spans="2:24">
      <c r="B150" s="655"/>
      <c r="C150" s="669"/>
      <c r="D150" s="669"/>
      <c r="E150" s="994"/>
      <c r="F150" s="773"/>
      <c r="G150" s="669"/>
      <c r="H150" s="669"/>
      <c r="I150" s="669"/>
      <c r="J150" s="669"/>
      <c r="K150" s="669"/>
      <c r="L150" s="669"/>
      <c r="M150" s="669"/>
      <c r="N150" s="669"/>
      <c r="O150" s="669"/>
      <c r="P150" s="669"/>
      <c r="Q150" s="669"/>
      <c r="R150" s="669"/>
      <c r="S150" s="669"/>
      <c r="T150" s="669"/>
      <c r="U150" s="669"/>
      <c r="V150" s="669"/>
      <c r="W150" s="669"/>
      <c r="X150" s="669"/>
    </row>
    <row r="151" spans="2:24">
      <c r="B151" s="655"/>
      <c r="C151" s="669"/>
      <c r="D151" s="669"/>
      <c r="E151" s="994"/>
      <c r="F151" s="773"/>
      <c r="G151" s="669"/>
      <c r="H151" s="669"/>
      <c r="I151" s="669"/>
      <c r="J151" s="669"/>
      <c r="K151" s="669"/>
      <c r="L151" s="669"/>
      <c r="M151" s="669"/>
      <c r="N151" s="669"/>
      <c r="O151" s="669"/>
      <c r="P151" s="669"/>
      <c r="Q151" s="669"/>
      <c r="R151" s="669"/>
      <c r="S151" s="669"/>
      <c r="T151" s="669"/>
      <c r="U151" s="669"/>
      <c r="V151" s="669"/>
      <c r="W151" s="669"/>
      <c r="X151" s="669"/>
    </row>
    <row r="152" spans="2:24">
      <c r="B152" s="655"/>
      <c r="C152" s="669"/>
      <c r="D152" s="669"/>
      <c r="E152" s="994"/>
      <c r="F152" s="773"/>
      <c r="G152" s="669"/>
      <c r="H152" s="669"/>
      <c r="I152" s="669"/>
      <c r="J152" s="669"/>
      <c r="K152" s="669"/>
      <c r="L152" s="669"/>
      <c r="M152" s="669"/>
      <c r="N152" s="669"/>
      <c r="O152" s="669"/>
      <c r="P152" s="669"/>
      <c r="Q152" s="669"/>
      <c r="R152" s="669"/>
      <c r="S152" s="669"/>
      <c r="T152" s="669"/>
      <c r="U152" s="669"/>
      <c r="V152" s="669"/>
      <c r="W152" s="669"/>
      <c r="X152" s="669"/>
    </row>
    <row r="153" spans="2:24">
      <c r="B153" s="655"/>
      <c r="C153" s="669"/>
      <c r="D153" s="669"/>
      <c r="E153" s="994"/>
      <c r="F153" s="773"/>
      <c r="G153" s="669"/>
      <c r="H153" s="669"/>
      <c r="I153" s="669"/>
      <c r="J153" s="669"/>
      <c r="K153" s="669"/>
      <c r="L153" s="669"/>
      <c r="M153" s="669"/>
      <c r="N153" s="669"/>
      <c r="O153" s="669"/>
      <c r="P153" s="669"/>
      <c r="Q153" s="669"/>
      <c r="R153" s="669"/>
      <c r="S153" s="669"/>
      <c r="T153" s="669"/>
      <c r="U153" s="669"/>
      <c r="V153" s="669"/>
      <c r="W153" s="669"/>
      <c r="X153" s="669"/>
    </row>
    <row r="154" spans="2:24">
      <c r="B154" s="655"/>
      <c r="C154" s="669"/>
      <c r="D154" s="669"/>
      <c r="E154" s="994"/>
      <c r="F154" s="773"/>
      <c r="G154" s="669"/>
      <c r="H154" s="669"/>
      <c r="I154" s="669"/>
      <c r="J154" s="669"/>
      <c r="K154" s="669"/>
      <c r="L154" s="669"/>
      <c r="M154" s="669"/>
      <c r="N154" s="669"/>
      <c r="O154" s="669"/>
      <c r="P154" s="669"/>
      <c r="Q154" s="669"/>
      <c r="R154" s="669"/>
      <c r="S154" s="669"/>
      <c r="T154" s="669"/>
      <c r="U154" s="669"/>
      <c r="V154" s="669"/>
      <c r="W154" s="669"/>
      <c r="X154" s="669"/>
    </row>
    <row r="155" spans="2:24">
      <c r="B155" s="655"/>
      <c r="C155" s="669"/>
      <c r="D155" s="669"/>
      <c r="E155" s="994"/>
      <c r="F155" s="773"/>
      <c r="G155" s="669"/>
      <c r="H155" s="669"/>
      <c r="I155" s="669"/>
      <c r="J155" s="669"/>
      <c r="K155" s="669"/>
      <c r="L155" s="669"/>
      <c r="M155" s="669"/>
      <c r="N155" s="669"/>
      <c r="O155" s="669"/>
      <c r="P155" s="669"/>
      <c r="Q155" s="669"/>
      <c r="R155" s="669"/>
      <c r="S155" s="669"/>
      <c r="T155" s="669"/>
      <c r="U155" s="669"/>
      <c r="V155" s="669"/>
      <c r="W155" s="669"/>
      <c r="X155" s="669"/>
    </row>
    <row r="156" spans="2:24">
      <c r="B156" s="655"/>
      <c r="C156" s="669"/>
      <c r="D156" s="669"/>
      <c r="E156" s="994"/>
      <c r="F156" s="773"/>
      <c r="G156" s="669"/>
      <c r="H156" s="669"/>
      <c r="I156" s="669"/>
      <c r="J156" s="669"/>
      <c r="K156" s="669"/>
      <c r="L156" s="669"/>
      <c r="M156" s="669"/>
      <c r="N156" s="669"/>
      <c r="O156" s="669"/>
      <c r="P156" s="669"/>
      <c r="Q156" s="669"/>
      <c r="R156" s="669"/>
      <c r="S156" s="669"/>
      <c r="T156" s="669"/>
      <c r="U156" s="669"/>
      <c r="V156" s="669"/>
      <c r="W156" s="669"/>
      <c r="X156" s="669"/>
    </row>
    <row r="157" spans="2:24">
      <c r="B157" s="655"/>
      <c r="C157" s="669"/>
      <c r="D157" s="669"/>
      <c r="E157" s="994"/>
      <c r="F157" s="773"/>
      <c r="G157" s="669"/>
      <c r="H157" s="669"/>
      <c r="I157" s="669"/>
      <c r="J157" s="669"/>
      <c r="K157" s="669"/>
      <c r="L157" s="669"/>
      <c r="M157" s="669"/>
      <c r="N157" s="669"/>
      <c r="O157" s="669"/>
      <c r="P157" s="669"/>
      <c r="Q157" s="669"/>
      <c r="R157" s="669"/>
      <c r="S157" s="669"/>
      <c r="T157" s="669"/>
      <c r="U157" s="669"/>
      <c r="V157" s="669"/>
      <c r="W157" s="669"/>
      <c r="X157" s="669"/>
    </row>
    <row r="158" spans="2:24">
      <c r="B158" s="655"/>
      <c r="C158" s="669"/>
      <c r="D158" s="669"/>
      <c r="E158" s="994"/>
      <c r="F158" s="773"/>
      <c r="G158" s="669"/>
      <c r="H158" s="669"/>
      <c r="I158" s="669"/>
      <c r="J158" s="669"/>
      <c r="K158" s="669"/>
      <c r="L158" s="669"/>
      <c r="M158" s="669"/>
      <c r="N158" s="669"/>
      <c r="O158" s="669"/>
      <c r="P158" s="669"/>
      <c r="Q158" s="669"/>
      <c r="R158" s="669"/>
      <c r="S158" s="669"/>
      <c r="T158" s="669"/>
      <c r="U158" s="669"/>
      <c r="V158" s="669"/>
      <c r="W158" s="669"/>
      <c r="X158" s="669"/>
    </row>
    <row r="159" spans="2:24">
      <c r="B159" s="655"/>
      <c r="C159" s="669"/>
      <c r="D159" s="669"/>
      <c r="E159" s="994"/>
      <c r="F159" s="773"/>
      <c r="G159" s="669"/>
      <c r="H159" s="669"/>
      <c r="I159" s="669"/>
      <c r="J159" s="669"/>
      <c r="K159" s="669"/>
      <c r="L159" s="669"/>
      <c r="M159" s="669"/>
      <c r="N159" s="669"/>
      <c r="O159" s="669"/>
      <c r="P159" s="669"/>
      <c r="Q159" s="669"/>
      <c r="R159" s="669"/>
      <c r="S159" s="669"/>
      <c r="T159" s="669"/>
      <c r="U159" s="669"/>
      <c r="V159" s="669"/>
      <c r="W159" s="669"/>
      <c r="X159" s="669"/>
    </row>
    <row r="160" spans="2:24">
      <c r="B160" s="655"/>
      <c r="C160" s="669"/>
      <c r="D160" s="669"/>
      <c r="E160" s="994"/>
      <c r="F160" s="773"/>
      <c r="G160" s="669"/>
      <c r="H160" s="669"/>
      <c r="I160" s="669"/>
      <c r="J160" s="669"/>
      <c r="K160" s="669"/>
      <c r="L160" s="669"/>
      <c r="M160" s="669"/>
      <c r="N160" s="669"/>
      <c r="O160" s="669"/>
      <c r="P160" s="669"/>
      <c r="Q160" s="669"/>
      <c r="R160" s="669"/>
      <c r="S160" s="669"/>
      <c r="T160" s="669"/>
      <c r="U160" s="669"/>
      <c r="V160" s="669"/>
      <c r="W160" s="669"/>
      <c r="X160" s="669"/>
    </row>
    <row r="161" spans="2:24">
      <c r="B161" s="655"/>
      <c r="C161" s="669"/>
      <c r="D161" s="669"/>
      <c r="E161" s="994"/>
      <c r="F161" s="773"/>
      <c r="G161" s="669"/>
      <c r="H161" s="669"/>
      <c r="I161" s="669"/>
      <c r="J161" s="669"/>
      <c r="K161" s="669"/>
      <c r="L161" s="669"/>
      <c r="M161" s="669"/>
      <c r="N161" s="669"/>
      <c r="O161" s="669"/>
      <c r="P161" s="669"/>
      <c r="Q161" s="669"/>
      <c r="R161" s="669"/>
      <c r="S161" s="669"/>
      <c r="T161" s="669"/>
      <c r="U161" s="669"/>
      <c r="V161" s="669"/>
      <c r="W161" s="669"/>
      <c r="X161" s="669"/>
    </row>
    <row r="162" spans="2:24">
      <c r="B162" s="655"/>
      <c r="C162" s="669"/>
      <c r="D162" s="669"/>
      <c r="E162" s="994"/>
      <c r="F162" s="773"/>
      <c r="G162" s="669"/>
      <c r="H162" s="669"/>
      <c r="I162" s="669"/>
      <c r="J162" s="669"/>
      <c r="K162" s="669"/>
      <c r="L162" s="669"/>
      <c r="M162" s="669"/>
      <c r="N162" s="669"/>
      <c r="O162" s="669"/>
      <c r="P162" s="669"/>
      <c r="Q162" s="669"/>
      <c r="R162" s="669"/>
      <c r="S162" s="669"/>
      <c r="T162" s="669"/>
      <c r="U162" s="669"/>
      <c r="V162" s="669"/>
      <c r="W162" s="669"/>
      <c r="X162" s="669"/>
    </row>
    <row r="163" spans="2:24">
      <c r="B163" s="655"/>
      <c r="C163" s="669"/>
      <c r="D163" s="669"/>
      <c r="E163" s="994"/>
      <c r="F163" s="773"/>
      <c r="G163" s="669"/>
      <c r="H163" s="669"/>
      <c r="I163" s="669"/>
      <c r="J163" s="669"/>
      <c r="K163" s="669"/>
      <c r="L163" s="669"/>
      <c r="M163" s="669"/>
      <c r="N163" s="669"/>
      <c r="O163" s="669"/>
      <c r="P163" s="669"/>
      <c r="Q163" s="669"/>
      <c r="R163" s="669"/>
      <c r="S163" s="669"/>
      <c r="T163" s="669"/>
      <c r="U163" s="669"/>
      <c r="V163" s="669"/>
      <c r="W163" s="669"/>
      <c r="X163" s="669"/>
    </row>
    <row r="164" spans="2:24">
      <c r="B164" s="655"/>
      <c r="C164" s="669"/>
      <c r="D164" s="669"/>
      <c r="E164" s="994"/>
      <c r="F164" s="773"/>
      <c r="G164" s="669"/>
      <c r="H164" s="669"/>
      <c r="I164" s="669"/>
      <c r="J164" s="669"/>
      <c r="K164" s="669"/>
      <c r="L164" s="669"/>
      <c r="M164" s="669"/>
      <c r="N164" s="669"/>
      <c r="O164" s="669"/>
      <c r="P164" s="669"/>
      <c r="Q164" s="669"/>
      <c r="R164" s="669"/>
      <c r="S164" s="669"/>
      <c r="T164" s="669"/>
      <c r="U164" s="669"/>
      <c r="V164" s="669"/>
      <c r="W164" s="669"/>
      <c r="X164" s="669"/>
    </row>
    <row r="165" spans="2:24">
      <c r="B165" s="655"/>
      <c r="C165" s="669"/>
      <c r="D165" s="669"/>
      <c r="E165" s="994"/>
      <c r="F165" s="773"/>
      <c r="G165" s="669"/>
      <c r="H165" s="669"/>
      <c r="I165" s="669"/>
      <c r="J165" s="669"/>
      <c r="K165" s="669"/>
      <c r="L165" s="669"/>
      <c r="M165" s="669"/>
      <c r="N165" s="669"/>
      <c r="O165" s="669"/>
      <c r="P165" s="669"/>
      <c r="Q165" s="669"/>
      <c r="R165" s="669"/>
      <c r="S165" s="669"/>
      <c r="T165" s="669"/>
      <c r="U165" s="669"/>
      <c r="V165" s="669"/>
      <c r="W165" s="669"/>
      <c r="X165" s="669"/>
    </row>
    <row r="166" spans="2:24">
      <c r="B166" s="655"/>
      <c r="C166" s="669"/>
      <c r="D166" s="669"/>
      <c r="E166" s="994"/>
      <c r="F166" s="773"/>
      <c r="G166" s="669"/>
      <c r="H166" s="669"/>
      <c r="I166" s="669"/>
      <c r="J166" s="669"/>
      <c r="K166" s="669"/>
      <c r="L166" s="669"/>
      <c r="M166" s="669"/>
      <c r="N166" s="669"/>
      <c r="O166" s="669"/>
      <c r="P166" s="669"/>
      <c r="Q166" s="669"/>
      <c r="R166" s="669"/>
      <c r="S166" s="669"/>
      <c r="T166" s="669"/>
      <c r="U166" s="669"/>
      <c r="V166" s="669"/>
      <c r="W166" s="669"/>
      <c r="X166" s="669"/>
    </row>
    <row r="167" spans="2:24">
      <c r="B167" s="655"/>
      <c r="C167" s="669"/>
      <c r="D167" s="669"/>
      <c r="E167" s="994"/>
      <c r="F167" s="773"/>
      <c r="G167" s="669"/>
      <c r="H167" s="669"/>
      <c r="I167" s="669"/>
      <c r="J167" s="669"/>
      <c r="K167" s="669"/>
      <c r="L167" s="669"/>
      <c r="M167" s="669"/>
      <c r="N167" s="669"/>
      <c r="O167" s="669"/>
      <c r="P167" s="669"/>
      <c r="Q167" s="669"/>
      <c r="R167" s="669"/>
      <c r="S167" s="669"/>
      <c r="T167" s="669"/>
      <c r="U167" s="669"/>
      <c r="V167" s="669"/>
      <c r="W167" s="669"/>
      <c r="X167" s="669"/>
    </row>
    <row r="168" spans="2:24">
      <c r="B168" s="655"/>
      <c r="C168" s="669"/>
      <c r="D168" s="669"/>
      <c r="E168" s="994"/>
      <c r="F168" s="773"/>
      <c r="G168" s="669"/>
      <c r="H168" s="669"/>
      <c r="I168" s="669"/>
      <c r="J168" s="669"/>
      <c r="K168" s="669"/>
      <c r="L168" s="669"/>
      <c r="M168" s="669"/>
      <c r="N168" s="669"/>
      <c r="O168" s="669"/>
      <c r="P168" s="669"/>
      <c r="Q168" s="669"/>
      <c r="R168" s="669"/>
      <c r="S168" s="669"/>
      <c r="T168" s="669"/>
      <c r="U168" s="669"/>
      <c r="V168" s="669"/>
      <c r="W168" s="669"/>
      <c r="X168" s="669"/>
    </row>
    <row r="169" spans="2:24">
      <c r="B169" s="655"/>
      <c r="C169" s="669"/>
      <c r="D169" s="669"/>
      <c r="E169" s="994"/>
      <c r="F169" s="773"/>
      <c r="G169" s="669"/>
      <c r="H169" s="669"/>
      <c r="I169" s="669"/>
      <c r="J169" s="669"/>
      <c r="K169" s="669"/>
      <c r="L169" s="669"/>
      <c r="M169" s="669"/>
      <c r="N169" s="669"/>
      <c r="O169" s="669"/>
      <c r="P169" s="669"/>
      <c r="Q169" s="669"/>
      <c r="R169" s="669"/>
      <c r="S169" s="669"/>
      <c r="T169" s="669"/>
      <c r="U169" s="669"/>
      <c r="V169" s="669"/>
      <c r="W169" s="669"/>
      <c r="X169" s="669"/>
    </row>
    <row r="170" spans="2:24">
      <c r="B170" s="655"/>
      <c r="C170" s="669"/>
      <c r="D170" s="669"/>
      <c r="E170" s="994"/>
      <c r="F170" s="773"/>
      <c r="G170" s="669"/>
      <c r="H170" s="669"/>
      <c r="I170" s="669"/>
      <c r="J170" s="669"/>
      <c r="K170" s="669"/>
      <c r="L170" s="669"/>
      <c r="M170" s="669"/>
      <c r="N170" s="669"/>
      <c r="O170" s="669"/>
      <c r="P170" s="669"/>
      <c r="Q170" s="669"/>
      <c r="R170" s="669"/>
      <c r="S170" s="669"/>
      <c r="T170" s="669"/>
      <c r="U170" s="669"/>
      <c r="V170" s="669"/>
      <c r="W170" s="669"/>
      <c r="X170" s="669"/>
    </row>
    <row r="171" spans="2:24">
      <c r="B171" s="655"/>
      <c r="C171" s="669"/>
      <c r="D171" s="669"/>
      <c r="E171" s="994"/>
      <c r="F171" s="773"/>
      <c r="G171" s="669"/>
      <c r="H171" s="669"/>
      <c r="I171" s="669"/>
      <c r="J171" s="669"/>
      <c r="K171" s="669"/>
      <c r="L171" s="669"/>
      <c r="M171" s="669"/>
      <c r="N171" s="669"/>
      <c r="O171" s="669"/>
      <c r="P171" s="669"/>
      <c r="Q171" s="669"/>
      <c r="R171" s="669"/>
      <c r="S171" s="669"/>
      <c r="T171" s="669"/>
      <c r="U171" s="669"/>
      <c r="V171" s="669"/>
      <c r="W171" s="669"/>
      <c r="X171" s="669"/>
    </row>
    <row r="172" spans="2:24">
      <c r="B172" s="655"/>
      <c r="C172" s="669"/>
      <c r="D172" s="669"/>
      <c r="E172" s="994"/>
      <c r="F172" s="773"/>
      <c r="G172" s="669"/>
      <c r="H172" s="669"/>
      <c r="I172" s="669"/>
      <c r="J172" s="669"/>
      <c r="K172" s="669"/>
      <c r="L172" s="669"/>
      <c r="M172" s="669"/>
      <c r="N172" s="669"/>
      <c r="O172" s="669"/>
      <c r="P172" s="669"/>
      <c r="Q172" s="669"/>
      <c r="R172" s="669"/>
      <c r="S172" s="669"/>
      <c r="T172" s="669"/>
      <c r="U172" s="669"/>
      <c r="V172" s="669"/>
      <c r="W172" s="669"/>
      <c r="X172" s="669"/>
    </row>
    <row r="173" spans="2:24">
      <c r="B173" s="655"/>
      <c r="C173" s="669"/>
      <c r="D173" s="669"/>
      <c r="E173" s="994"/>
      <c r="F173" s="773"/>
      <c r="G173" s="669"/>
      <c r="H173" s="669"/>
      <c r="I173" s="669"/>
      <c r="J173" s="669"/>
      <c r="K173" s="669"/>
      <c r="L173" s="669"/>
      <c r="M173" s="669"/>
      <c r="N173" s="669"/>
      <c r="O173" s="669"/>
      <c r="P173" s="669"/>
      <c r="Q173" s="669"/>
      <c r="R173" s="669"/>
      <c r="S173" s="669"/>
      <c r="T173" s="669"/>
      <c r="U173" s="669"/>
      <c r="V173" s="669"/>
      <c r="W173" s="669"/>
      <c r="X173" s="669"/>
    </row>
    <row r="174" spans="2:24">
      <c r="B174" s="655"/>
      <c r="C174" s="669"/>
      <c r="D174" s="669"/>
      <c r="E174" s="994"/>
      <c r="F174" s="773"/>
      <c r="G174" s="669"/>
      <c r="H174" s="669"/>
      <c r="I174" s="669"/>
      <c r="J174" s="669"/>
      <c r="K174" s="669"/>
      <c r="L174" s="669"/>
      <c r="M174" s="669"/>
      <c r="N174" s="669"/>
      <c r="O174" s="669"/>
      <c r="P174" s="669"/>
      <c r="Q174" s="669"/>
      <c r="R174" s="669"/>
      <c r="S174" s="669"/>
      <c r="T174" s="669"/>
      <c r="U174" s="669"/>
      <c r="V174" s="669"/>
      <c r="W174" s="669"/>
      <c r="X174" s="669"/>
    </row>
    <row r="175" spans="2:24">
      <c r="B175" s="655"/>
      <c r="C175" s="669"/>
      <c r="D175" s="669"/>
      <c r="E175" s="994"/>
      <c r="F175" s="773"/>
      <c r="G175" s="669"/>
      <c r="H175" s="669"/>
      <c r="I175" s="669"/>
      <c r="J175" s="669"/>
      <c r="K175" s="669"/>
      <c r="L175" s="669"/>
      <c r="M175" s="669"/>
      <c r="N175" s="669"/>
      <c r="O175" s="669"/>
      <c r="P175" s="669"/>
      <c r="Q175" s="669"/>
      <c r="R175" s="669"/>
      <c r="S175" s="669"/>
      <c r="T175" s="669"/>
      <c r="U175" s="669"/>
      <c r="V175" s="669"/>
      <c r="W175" s="669"/>
      <c r="X175" s="669"/>
    </row>
    <row r="176" spans="2:24">
      <c r="B176" s="655"/>
      <c r="C176" s="669"/>
      <c r="D176" s="669"/>
      <c r="E176" s="994"/>
      <c r="F176" s="773"/>
      <c r="G176" s="669"/>
      <c r="H176" s="669"/>
      <c r="I176" s="669"/>
      <c r="J176" s="669"/>
      <c r="K176" s="669"/>
      <c r="L176" s="669"/>
      <c r="M176" s="669"/>
      <c r="N176" s="669"/>
      <c r="O176" s="669"/>
      <c r="P176" s="669"/>
      <c r="Q176" s="669"/>
      <c r="R176" s="669"/>
      <c r="S176" s="669"/>
      <c r="T176" s="669"/>
      <c r="U176" s="669"/>
      <c r="V176" s="669"/>
      <c r="W176" s="669"/>
      <c r="X176" s="669"/>
    </row>
    <row r="177" spans="2:24">
      <c r="B177" s="655"/>
      <c r="C177" s="669"/>
      <c r="D177" s="669"/>
      <c r="E177" s="994"/>
      <c r="F177" s="773"/>
      <c r="G177" s="669"/>
      <c r="H177" s="669"/>
      <c r="I177" s="669"/>
      <c r="J177" s="669"/>
      <c r="K177" s="669"/>
      <c r="L177" s="669"/>
      <c r="M177" s="669"/>
      <c r="N177" s="669"/>
      <c r="O177" s="669"/>
      <c r="P177" s="669"/>
      <c r="Q177" s="669"/>
      <c r="R177" s="669"/>
      <c r="S177" s="669"/>
      <c r="T177" s="669"/>
      <c r="U177" s="669"/>
      <c r="V177" s="669"/>
      <c r="W177" s="669"/>
      <c r="X177" s="669"/>
    </row>
    <row r="178" spans="2:24">
      <c r="B178" s="655"/>
      <c r="C178" s="669"/>
      <c r="D178" s="669"/>
      <c r="E178" s="994"/>
      <c r="F178" s="773"/>
      <c r="G178" s="669"/>
      <c r="H178" s="669"/>
      <c r="I178" s="669"/>
      <c r="J178" s="669"/>
      <c r="K178" s="669"/>
      <c r="L178" s="669"/>
      <c r="M178" s="669"/>
      <c r="N178" s="669"/>
      <c r="O178" s="669"/>
      <c r="P178" s="669"/>
      <c r="Q178" s="669"/>
      <c r="R178" s="669"/>
      <c r="S178" s="669"/>
      <c r="T178" s="669"/>
      <c r="U178" s="669"/>
      <c r="V178" s="669"/>
      <c r="W178" s="669"/>
      <c r="X178" s="669"/>
    </row>
    <row r="179" spans="2:24">
      <c r="B179" s="655"/>
      <c r="C179" s="669"/>
      <c r="D179" s="669"/>
      <c r="E179" s="994"/>
      <c r="F179" s="773"/>
      <c r="G179" s="669"/>
      <c r="H179" s="669"/>
      <c r="I179" s="669"/>
      <c r="J179" s="669"/>
      <c r="K179" s="669"/>
      <c r="L179" s="669"/>
      <c r="M179" s="669"/>
      <c r="N179" s="669"/>
      <c r="O179" s="669"/>
      <c r="P179" s="669"/>
      <c r="Q179" s="669"/>
      <c r="R179" s="669"/>
      <c r="S179" s="669"/>
      <c r="T179" s="669"/>
      <c r="U179" s="669"/>
      <c r="V179" s="669"/>
      <c r="W179" s="669"/>
      <c r="X179" s="669"/>
    </row>
    <row r="180" spans="2:24">
      <c r="B180" s="655"/>
      <c r="C180" s="669"/>
      <c r="D180" s="669"/>
      <c r="E180" s="994"/>
      <c r="F180" s="773"/>
      <c r="G180" s="669"/>
      <c r="H180" s="669"/>
      <c r="I180" s="669"/>
      <c r="J180" s="669"/>
      <c r="K180" s="669"/>
      <c r="L180" s="669"/>
      <c r="M180" s="669"/>
      <c r="N180" s="669"/>
      <c r="O180" s="669"/>
      <c r="P180" s="669"/>
      <c r="Q180" s="669"/>
      <c r="R180" s="669"/>
      <c r="S180" s="669"/>
      <c r="T180" s="669"/>
      <c r="U180" s="669"/>
      <c r="V180" s="669"/>
      <c r="W180" s="669"/>
      <c r="X180" s="669"/>
    </row>
    <row r="181" spans="2:24">
      <c r="B181" s="655"/>
      <c r="C181" s="669"/>
      <c r="D181" s="669"/>
      <c r="E181" s="994"/>
      <c r="F181" s="773"/>
      <c r="G181" s="669"/>
      <c r="H181" s="669"/>
      <c r="I181" s="669"/>
      <c r="J181" s="669"/>
      <c r="K181" s="669"/>
      <c r="L181" s="669"/>
      <c r="M181" s="669"/>
      <c r="N181" s="669"/>
      <c r="O181" s="669"/>
      <c r="P181" s="669"/>
      <c r="Q181" s="669"/>
      <c r="R181" s="669"/>
      <c r="S181" s="669"/>
      <c r="T181" s="669"/>
      <c r="U181" s="669"/>
      <c r="V181" s="669"/>
      <c r="W181" s="669"/>
      <c r="X181" s="669"/>
    </row>
    <row r="182" spans="2:24">
      <c r="B182" s="655"/>
      <c r="C182" s="669"/>
      <c r="D182" s="669"/>
      <c r="E182" s="994"/>
      <c r="F182" s="773"/>
      <c r="G182" s="669"/>
      <c r="H182" s="669"/>
      <c r="I182" s="669"/>
      <c r="J182" s="669"/>
      <c r="K182" s="669"/>
      <c r="L182" s="669"/>
      <c r="M182" s="669"/>
      <c r="N182" s="669"/>
      <c r="O182" s="669"/>
      <c r="P182" s="669"/>
      <c r="Q182" s="669"/>
      <c r="R182" s="669"/>
      <c r="S182" s="669"/>
      <c r="T182" s="669"/>
      <c r="U182" s="669"/>
      <c r="V182" s="669"/>
      <c r="W182" s="669"/>
      <c r="X182" s="669"/>
    </row>
    <row r="183" spans="2:24">
      <c r="B183" s="655"/>
      <c r="C183" s="669"/>
      <c r="D183" s="669"/>
      <c r="E183" s="994"/>
      <c r="F183" s="773"/>
      <c r="G183" s="669"/>
      <c r="H183" s="669"/>
      <c r="I183" s="669"/>
      <c r="J183" s="669"/>
      <c r="K183" s="669"/>
      <c r="L183" s="669"/>
      <c r="M183" s="669"/>
      <c r="N183" s="669"/>
      <c r="O183" s="669"/>
      <c r="P183" s="669"/>
      <c r="Q183" s="669"/>
      <c r="R183" s="669"/>
      <c r="S183" s="669"/>
      <c r="T183" s="669"/>
      <c r="U183" s="669"/>
      <c r="V183" s="669"/>
      <c r="W183" s="669"/>
      <c r="X183" s="669"/>
    </row>
    <row r="184" spans="2:24">
      <c r="B184" s="655"/>
      <c r="C184" s="669"/>
      <c r="D184" s="669"/>
      <c r="E184" s="994"/>
      <c r="F184" s="773"/>
      <c r="G184" s="669"/>
      <c r="H184" s="669"/>
      <c r="I184" s="669"/>
      <c r="J184" s="669"/>
      <c r="K184" s="669"/>
      <c r="L184" s="669"/>
      <c r="M184" s="669"/>
      <c r="N184" s="669"/>
      <c r="O184" s="669"/>
      <c r="P184" s="669"/>
      <c r="Q184" s="669"/>
      <c r="R184" s="669"/>
      <c r="S184" s="669"/>
      <c r="T184" s="669"/>
      <c r="U184" s="669"/>
      <c r="V184" s="669"/>
      <c r="W184" s="669"/>
      <c r="X184" s="669"/>
    </row>
    <row r="185" spans="2:24">
      <c r="B185" s="655"/>
      <c r="C185" s="669"/>
      <c r="D185" s="669"/>
      <c r="E185" s="994"/>
      <c r="F185" s="773"/>
      <c r="G185" s="669"/>
      <c r="H185" s="669"/>
      <c r="I185" s="669"/>
      <c r="J185" s="669"/>
      <c r="K185" s="669"/>
      <c r="L185" s="669"/>
      <c r="M185" s="669"/>
      <c r="N185" s="669"/>
      <c r="O185" s="669"/>
      <c r="P185" s="669"/>
      <c r="Q185" s="669"/>
      <c r="R185" s="669"/>
      <c r="S185" s="669"/>
      <c r="T185" s="669"/>
      <c r="U185" s="669"/>
      <c r="V185" s="669"/>
      <c r="W185" s="669"/>
      <c r="X185" s="669"/>
    </row>
    <row r="186" spans="2:24">
      <c r="B186" s="655"/>
      <c r="C186" s="669"/>
      <c r="D186" s="669"/>
      <c r="E186" s="994"/>
      <c r="F186" s="773"/>
      <c r="G186" s="669"/>
      <c r="H186" s="669"/>
      <c r="I186" s="669"/>
      <c r="J186" s="669"/>
      <c r="K186" s="669"/>
      <c r="L186" s="669"/>
      <c r="M186" s="669"/>
      <c r="N186" s="669"/>
      <c r="O186" s="669"/>
      <c r="P186" s="669"/>
      <c r="Q186" s="669"/>
      <c r="R186" s="669"/>
      <c r="S186" s="669"/>
      <c r="T186" s="669"/>
      <c r="U186" s="669"/>
      <c r="V186" s="669"/>
      <c r="W186" s="669"/>
      <c r="X186" s="669"/>
    </row>
    <row r="187" spans="2:24">
      <c r="B187" s="655"/>
      <c r="C187" s="669"/>
      <c r="D187" s="669"/>
      <c r="E187" s="994"/>
      <c r="F187" s="773"/>
      <c r="G187" s="669"/>
      <c r="H187" s="669"/>
      <c r="I187" s="669"/>
      <c r="J187" s="669"/>
      <c r="K187" s="669"/>
      <c r="L187" s="669"/>
      <c r="M187" s="669"/>
      <c r="N187" s="669"/>
      <c r="O187" s="669"/>
      <c r="P187" s="669"/>
      <c r="Q187" s="669"/>
      <c r="R187" s="669"/>
      <c r="S187" s="669"/>
      <c r="T187" s="669"/>
      <c r="U187" s="669"/>
      <c r="V187" s="669"/>
      <c r="W187" s="669"/>
      <c r="X187" s="669"/>
    </row>
    <row r="188" spans="2:24">
      <c r="B188" s="655"/>
      <c r="C188" s="669"/>
      <c r="D188" s="669"/>
      <c r="E188" s="994"/>
      <c r="F188" s="773"/>
      <c r="G188" s="669"/>
      <c r="H188" s="669"/>
      <c r="I188" s="669"/>
      <c r="J188" s="669"/>
      <c r="K188" s="669"/>
      <c r="L188" s="669"/>
      <c r="M188" s="669"/>
      <c r="N188" s="669"/>
      <c r="O188" s="669"/>
      <c r="P188" s="669"/>
      <c r="Q188" s="669"/>
      <c r="R188" s="669"/>
      <c r="S188" s="669"/>
      <c r="T188" s="669"/>
      <c r="U188" s="669"/>
      <c r="V188" s="669"/>
      <c r="W188" s="669"/>
      <c r="X188" s="669"/>
    </row>
    <row r="189" spans="2:24">
      <c r="B189" s="655"/>
      <c r="C189" s="669"/>
      <c r="D189" s="669"/>
      <c r="E189" s="994"/>
      <c r="F189" s="773"/>
      <c r="G189" s="669"/>
      <c r="H189" s="669"/>
      <c r="I189" s="669"/>
      <c r="J189" s="669"/>
      <c r="K189" s="669"/>
      <c r="L189" s="669"/>
      <c r="M189" s="669"/>
      <c r="N189" s="669"/>
      <c r="O189" s="669"/>
      <c r="P189" s="669"/>
      <c r="Q189" s="669"/>
      <c r="R189" s="669"/>
      <c r="S189" s="669"/>
      <c r="T189" s="669"/>
      <c r="U189" s="669"/>
      <c r="V189" s="669"/>
      <c r="W189" s="669"/>
      <c r="X189" s="669"/>
    </row>
    <row r="190" spans="2:24">
      <c r="B190" s="655"/>
      <c r="C190" s="669"/>
      <c r="D190" s="669"/>
      <c r="E190" s="994"/>
      <c r="F190" s="773"/>
      <c r="G190" s="669"/>
      <c r="H190" s="669"/>
      <c r="I190" s="669"/>
      <c r="J190" s="669"/>
      <c r="K190" s="669"/>
      <c r="L190" s="669"/>
      <c r="M190" s="669"/>
      <c r="N190" s="669"/>
      <c r="O190" s="669"/>
      <c r="P190" s="669"/>
      <c r="Q190" s="669"/>
      <c r="R190" s="669"/>
      <c r="S190" s="669"/>
      <c r="T190" s="669"/>
      <c r="U190" s="669"/>
      <c r="V190" s="669"/>
      <c r="W190" s="669"/>
      <c r="X190" s="669"/>
    </row>
    <row r="191" spans="2:24">
      <c r="B191" s="655"/>
      <c r="C191" s="669"/>
      <c r="D191" s="669"/>
      <c r="E191" s="994"/>
      <c r="F191" s="773"/>
      <c r="G191" s="669"/>
      <c r="H191" s="669"/>
      <c r="I191" s="669"/>
      <c r="J191" s="669"/>
      <c r="K191" s="669"/>
      <c r="L191" s="669"/>
      <c r="M191" s="669"/>
      <c r="N191" s="669"/>
      <c r="O191" s="669"/>
      <c r="P191" s="669"/>
      <c r="Q191" s="669"/>
      <c r="R191" s="669"/>
      <c r="S191" s="669"/>
      <c r="T191" s="669"/>
      <c r="U191" s="669"/>
      <c r="V191" s="669"/>
      <c r="W191" s="669"/>
      <c r="X191" s="669"/>
    </row>
    <row r="192" spans="2:24">
      <c r="B192" s="655"/>
      <c r="C192" s="669"/>
      <c r="D192" s="669"/>
      <c r="E192" s="994"/>
      <c r="F192" s="773"/>
      <c r="G192" s="669"/>
      <c r="H192" s="669"/>
      <c r="I192" s="669"/>
      <c r="J192" s="669"/>
      <c r="K192" s="669"/>
      <c r="L192" s="669"/>
      <c r="M192" s="669"/>
      <c r="N192" s="669"/>
      <c r="O192" s="669"/>
      <c r="P192" s="669"/>
      <c r="Q192" s="669"/>
      <c r="R192" s="669"/>
      <c r="S192" s="669"/>
      <c r="T192" s="669"/>
      <c r="U192" s="669"/>
      <c r="V192" s="669"/>
      <c r="W192" s="669"/>
      <c r="X192" s="669"/>
    </row>
    <row r="193" spans="2:24">
      <c r="B193" s="655"/>
      <c r="C193" s="669"/>
      <c r="D193" s="669"/>
      <c r="E193" s="994"/>
      <c r="F193" s="773"/>
      <c r="G193" s="669"/>
      <c r="H193" s="669"/>
      <c r="I193" s="669"/>
      <c r="J193" s="669"/>
      <c r="K193" s="669"/>
      <c r="L193" s="669"/>
      <c r="M193" s="669"/>
      <c r="N193" s="669"/>
      <c r="O193" s="669"/>
      <c r="P193" s="669"/>
      <c r="Q193" s="669"/>
      <c r="R193" s="669"/>
      <c r="S193" s="669"/>
      <c r="T193" s="669"/>
      <c r="U193" s="669"/>
      <c r="V193" s="669"/>
      <c r="W193" s="669"/>
      <c r="X193" s="669"/>
    </row>
    <row r="194" spans="2:24">
      <c r="B194" s="655"/>
      <c r="C194" s="669"/>
      <c r="D194" s="669"/>
      <c r="E194" s="994"/>
      <c r="F194" s="773"/>
      <c r="G194" s="669"/>
      <c r="H194" s="669"/>
      <c r="I194" s="669"/>
      <c r="J194" s="669"/>
      <c r="K194" s="669"/>
      <c r="L194" s="669"/>
      <c r="M194" s="669"/>
      <c r="N194" s="669"/>
      <c r="O194" s="669"/>
      <c r="P194" s="669"/>
      <c r="Q194" s="669"/>
      <c r="R194" s="669"/>
      <c r="S194" s="669"/>
      <c r="T194" s="669"/>
      <c r="U194" s="669"/>
      <c r="V194" s="669"/>
      <c r="W194" s="669"/>
      <c r="X194" s="669"/>
    </row>
    <row r="195" spans="2:24">
      <c r="B195" s="655"/>
      <c r="C195" s="669"/>
      <c r="D195" s="669"/>
      <c r="E195" s="994"/>
      <c r="F195" s="773"/>
      <c r="G195" s="669"/>
      <c r="H195" s="669"/>
      <c r="I195" s="669"/>
      <c r="J195" s="669"/>
      <c r="K195" s="669"/>
      <c r="L195" s="669"/>
      <c r="M195" s="669"/>
      <c r="N195" s="669"/>
      <c r="O195" s="669"/>
      <c r="P195" s="669"/>
      <c r="Q195" s="669"/>
      <c r="R195" s="669"/>
      <c r="S195" s="669"/>
      <c r="T195" s="669"/>
      <c r="U195" s="669"/>
      <c r="V195" s="669"/>
      <c r="W195" s="669"/>
      <c r="X195" s="669"/>
    </row>
    <row r="196" spans="2:24">
      <c r="B196" s="655"/>
      <c r="C196" s="669"/>
      <c r="D196" s="669"/>
      <c r="E196" s="994"/>
      <c r="F196" s="773"/>
      <c r="G196" s="669"/>
      <c r="H196" s="669"/>
      <c r="I196" s="669"/>
      <c r="J196" s="669"/>
      <c r="K196" s="669"/>
      <c r="L196" s="669"/>
      <c r="M196" s="669"/>
      <c r="N196" s="669"/>
      <c r="O196" s="669"/>
      <c r="P196" s="669"/>
      <c r="Q196" s="669"/>
      <c r="R196" s="669"/>
      <c r="S196" s="669"/>
      <c r="T196" s="669"/>
      <c r="U196" s="669"/>
      <c r="V196" s="669"/>
      <c r="W196" s="669"/>
      <c r="X196" s="669"/>
    </row>
    <row r="197" spans="2:24">
      <c r="B197" s="655"/>
      <c r="C197" s="669"/>
      <c r="D197" s="669"/>
      <c r="E197" s="994"/>
      <c r="F197" s="773"/>
      <c r="G197" s="669"/>
      <c r="H197" s="669"/>
      <c r="I197" s="669"/>
      <c r="J197" s="669"/>
      <c r="K197" s="669"/>
      <c r="L197" s="669"/>
      <c r="M197" s="669"/>
      <c r="N197" s="669"/>
      <c r="O197" s="669"/>
      <c r="P197" s="669"/>
      <c r="Q197" s="669"/>
      <c r="R197" s="669"/>
      <c r="S197" s="669"/>
      <c r="T197" s="669"/>
      <c r="U197" s="669"/>
      <c r="V197" s="669"/>
      <c r="W197" s="669"/>
      <c r="X197" s="669"/>
    </row>
    <row r="198" spans="2:24">
      <c r="B198" s="655"/>
      <c r="C198" s="669"/>
      <c r="D198" s="669"/>
      <c r="E198" s="994"/>
      <c r="F198" s="773"/>
      <c r="G198" s="669"/>
      <c r="H198" s="669"/>
      <c r="I198" s="669"/>
      <c r="J198" s="669"/>
      <c r="K198" s="669"/>
      <c r="L198" s="669"/>
      <c r="M198" s="669"/>
      <c r="N198" s="669"/>
      <c r="O198" s="669"/>
      <c r="P198" s="669"/>
      <c r="Q198" s="669"/>
      <c r="R198" s="669"/>
      <c r="S198" s="669"/>
      <c r="T198" s="669"/>
      <c r="U198" s="669"/>
      <c r="V198" s="669"/>
      <c r="W198" s="669"/>
      <c r="X198" s="669"/>
    </row>
    <row r="199" spans="2:24">
      <c r="B199" s="655"/>
      <c r="C199" s="669"/>
      <c r="D199" s="669"/>
      <c r="E199" s="994"/>
      <c r="F199" s="773"/>
      <c r="G199" s="669"/>
      <c r="H199" s="669"/>
      <c r="I199" s="669"/>
      <c r="J199" s="669"/>
      <c r="K199" s="669"/>
      <c r="L199" s="669"/>
      <c r="M199" s="669"/>
      <c r="N199" s="669"/>
      <c r="O199" s="669"/>
      <c r="P199" s="669"/>
      <c r="Q199" s="669"/>
      <c r="R199" s="669"/>
      <c r="S199" s="669"/>
      <c r="T199" s="669"/>
      <c r="U199" s="669"/>
      <c r="V199" s="669"/>
      <c r="W199" s="669"/>
      <c r="X199" s="669"/>
    </row>
    <row r="200" spans="2:24">
      <c r="B200" s="655"/>
      <c r="C200" s="669"/>
      <c r="D200" s="669"/>
      <c r="E200" s="994"/>
      <c r="F200" s="773"/>
      <c r="G200" s="669"/>
      <c r="H200" s="669"/>
      <c r="I200" s="669"/>
      <c r="J200" s="669"/>
      <c r="K200" s="669"/>
      <c r="L200" s="669"/>
      <c r="M200" s="669"/>
      <c r="N200" s="669"/>
      <c r="O200" s="669"/>
      <c r="P200" s="669"/>
      <c r="Q200" s="669"/>
      <c r="R200" s="669"/>
      <c r="S200" s="669"/>
      <c r="T200" s="669"/>
      <c r="U200" s="669"/>
      <c r="V200" s="669"/>
      <c r="W200" s="669"/>
      <c r="X200" s="669"/>
    </row>
    <row r="201" spans="2:24">
      <c r="B201" s="655"/>
      <c r="C201" s="669"/>
      <c r="D201" s="669"/>
      <c r="E201" s="994"/>
      <c r="F201" s="773"/>
      <c r="G201" s="669"/>
      <c r="H201" s="669"/>
      <c r="I201" s="669"/>
      <c r="J201" s="669"/>
      <c r="K201" s="669"/>
      <c r="L201" s="669"/>
      <c r="M201" s="669"/>
      <c r="N201" s="669"/>
      <c r="O201" s="669"/>
      <c r="P201" s="669"/>
      <c r="Q201" s="669"/>
      <c r="R201" s="669"/>
      <c r="S201" s="669"/>
      <c r="T201" s="669"/>
      <c r="U201" s="669"/>
      <c r="V201" s="669"/>
      <c r="W201" s="669"/>
      <c r="X201" s="669"/>
    </row>
    <row r="202" spans="2:24">
      <c r="B202" s="655"/>
      <c r="C202" s="669"/>
      <c r="D202" s="669"/>
      <c r="E202" s="994"/>
      <c r="F202" s="773"/>
      <c r="G202" s="669"/>
      <c r="H202" s="669"/>
      <c r="I202" s="669"/>
      <c r="J202" s="669"/>
      <c r="K202" s="669"/>
      <c r="L202" s="669"/>
      <c r="M202" s="669"/>
      <c r="N202" s="669"/>
      <c r="O202" s="669"/>
      <c r="P202" s="669"/>
      <c r="Q202" s="669"/>
      <c r="R202" s="669"/>
      <c r="S202" s="669"/>
      <c r="T202" s="669"/>
      <c r="U202" s="669"/>
      <c r="V202" s="669"/>
      <c r="W202" s="669"/>
      <c r="X202" s="669"/>
    </row>
    <row r="203" spans="2:24">
      <c r="B203" s="655"/>
      <c r="C203" s="669"/>
      <c r="D203" s="669"/>
      <c r="E203" s="994"/>
      <c r="F203" s="773"/>
      <c r="G203" s="669"/>
      <c r="H203" s="669"/>
      <c r="I203" s="669"/>
      <c r="J203" s="669"/>
      <c r="K203" s="669"/>
      <c r="L203" s="669"/>
      <c r="M203" s="669"/>
      <c r="N203" s="669"/>
      <c r="O203" s="669"/>
      <c r="P203" s="669"/>
      <c r="Q203" s="669"/>
      <c r="R203" s="669"/>
      <c r="S203" s="669"/>
      <c r="T203" s="669"/>
      <c r="U203" s="669"/>
      <c r="V203" s="669"/>
      <c r="W203" s="669"/>
      <c r="X203" s="669"/>
    </row>
    <row r="204" spans="2:24">
      <c r="B204" s="655"/>
      <c r="C204" s="669"/>
      <c r="D204" s="669"/>
      <c r="E204" s="994"/>
      <c r="F204" s="773"/>
      <c r="G204" s="669"/>
      <c r="H204" s="669"/>
      <c r="I204" s="669"/>
      <c r="J204" s="669"/>
      <c r="K204" s="669"/>
      <c r="L204" s="669"/>
      <c r="M204" s="669"/>
      <c r="N204" s="669"/>
      <c r="O204" s="669"/>
      <c r="P204" s="669"/>
      <c r="Q204" s="669"/>
      <c r="R204" s="669"/>
      <c r="S204" s="669"/>
      <c r="T204" s="669"/>
      <c r="U204" s="669"/>
      <c r="V204" s="669"/>
      <c r="W204" s="669"/>
      <c r="X204" s="669"/>
    </row>
    <row r="205" spans="2:24">
      <c r="B205" s="655"/>
      <c r="C205" s="669"/>
      <c r="D205" s="669"/>
      <c r="E205" s="994"/>
      <c r="F205" s="773"/>
      <c r="G205" s="669"/>
      <c r="H205" s="669"/>
      <c r="I205" s="669"/>
      <c r="J205" s="669"/>
      <c r="K205" s="669"/>
      <c r="L205" s="669"/>
      <c r="M205" s="669"/>
      <c r="N205" s="669"/>
      <c r="O205" s="669"/>
      <c r="P205" s="669"/>
      <c r="Q205" s="669"/>
      <c r="R205" s="669"/>
      <c r="S205" s="669"/>
      <c r="T205" s="669"/>
      <c r="U205" s="669"/>
      <c r="V205" s="669"/>
      <c r="W205" s="669"/>
      <c r="X205" s="669"/>
    </row>
    <row r="206" spans="2:24">
      <c r="B206" s="655"/>
      <c r="C206" s="669"/>
      <c r="D206" s="669"/>
      <c r="E206" s="994"/>
      <c r="F206" s="773"/>
      <c r="G206" s="669"/>
      <c r="H206" s="669"/>
      <c r="I206" s="669"/>
      <c r="J206" s="669"/>
      <c r="K206" s="669"/>
      <c r="L206" s="669"/>
      <c r="M206" s="669"/>
      <c r="N206" s="669"/>
      <c r="O206" s="669"/>
      <c r="P206" s="669"/>
      <c r="Q206" s="669"/>
      <c r="R206" s="669"/>
      <c r="S206" s="669"/>
      <c r="T206" s="669"/>
      <c r="U206" s="669"/>
      <c r="V206" s="669"/>
      <c r="W206" s="669"/>
      <c r="X206" s="669"/>
    </row>
    <row r="207" spans="2:24">
      <c r="B207" s="655"/>
      <c r="C207" s="669"/>
      <c r="D207" s="669"/>
      <c r="E207" s="994"/>
      <c r="F207" s="773"/>
      <c r="G207" s="669"/>
      <c r="H207" s="669"/>
      <c r="I207" s="669"/>
      <c r="J207" s="669"/>
      <c r="K207" s="669"/>
      <c r="L207" s="669"/>
      <c r="M207" s="669"/>
      <c r="N207" s="669"/>
      <c r="O207" s="669"/>
      <c r="P207" s="669"/>
      <c r="Q207" s="669"/>
      <c r="R207" s="669"/>
      <c r="S207" s="669"/>
      <c r="T207" s="669"/>
      <c r="U207" s="669"/>
      <c r="V207" s="669"/>
      <c r="W207" s="669"/>
      <c r="X207" s="669"/>
    </row>
    <row r="208" spans="2:24">
      <c r="B208" s="655"/>
      <c r="C208" s="669"/>
      <c r="D208" s="669"/>
      <c r="E208" s="994"/>
      <c r="F208" s="773"/>
      <c r="G208" s="669"/>
      <c r="H208" s="669"/>
      <c r="I208" s="669"/>
      <c r="J208" s="669"/>
      <c r="K208" s="669"/>
      <c r="L208" s="669"/>
      <c r="M208" s="669"/>
      <c r="N208" s="669"/>
      <c r="O208" s="669"/>
      <c r="P208" s="669"/>
      <c r="Q208" s="669"/>
      <c r="R208" s="669"/>
      <c r="S208" s="669"/>
      <c r="T208" s="669"/>
      <c r="U208" s="669"/>
      <c r="V208" s="669"/>
      <c r="W208" s="669"/>
      <c r="X208" s="669"/>
    </row>
    <row r="209" spans="2:24">
      <c r="B209" s="655"/>
      <c r="C209" s="669"/>
      <c r="D209" s="669"/>
      <c r="E209" s="994"/>
      <c r="F209" s="773"/>
      <c r="G209" s="669"/>
      <c r="H209" s="669"/>
      <c r="I209" s="669"/>
      <c r="J209" s="669"/>
      <c r="K209" s="669"/>
      <c r="L209" s="669"/>
      <c r="M209" s="669"/>
      <c r="N209" s="669"/>
      <c r="O209" s="669"/>
      <c r="P209" s="669"/>
      <c r="Q209" s="669"/>
      <c r="R209" s="669"/>
      <c r="S209" s="669"/>
      <c r="T209" s="669"/>
      <c r="U209" s="669"/>
      <c r="V209" s="669"/>
      <c r="W209" s="669"/>
      <c r="X209" s="669"/>
    </row>
    <row r="210" spans="2:24">
      <c r="B210" s="655"/>
      <c r="C210" s="669"/>
      <c r="D210" s="669"/>
      <c r="E210" s="994"/>
      <c r="F210" s="773"/>
      <c r="G210" s="669"/>
      <c r="H210" s="669"/>
      <c r="I210" s="669"/>
      <c r="J210" s="669"/>
      <c r="K210" s="669"/>
      <c r="L210" s="669"/>
      <c r="M210" s="669"/>
      <c r="N210" s="669"/>
      <c r="O210" s="669"/>
      <c r="P210" s="669"/>
      <c r="Q210" s="669"/>
      <c r="R210" s="669"/>
      <c r="S210" s="669"/>
      <c r="T210" s="669"/>
      <c r="U210" s="669"/>
      <c r="V210" s="669"/>
      <c r="W210" s="669"/>
      <c r="X210" s="669"/>
    </row>
    <row r="211" spans="2:24">
      <c r="B211" s="655"/>
      <c r="C211" s="669"/>
      <c r="D211" s="669"/>
      <c r="E211" s="994"/>
      <c r="F211" s="773"/>
      <c r="G211" s="669"/>
      <c r="H211" s="669"/>
      <c r="I211" s="669"/>
      <c r="J211" s="669"/>
      <c r="K211" s="669"/>
      <c r="L211" s="669"/>
      <c r="M211" s="669"/>
      <c r="N211" s="669"/>
      <c r="O211" s="669"/>
      <c r="P211" s="669"/>
      <c r="Q211" s="669"/>
      <c r="R211" s="669"/>
      <c r="S211" s="669"/>
      <c r="T211" s="669"/>
      <c r="U211" s="669"/>
      <c r="V211" s="669"/>
      <c r="W211" s="669"/>
      <c r="X211" s="669"/>
    </row>
    <row r="212" spans="2:24">
      <c r="B212" s="655"/>
      <c r="C212" s="669"/>
      <c r="D212" s="669"/>
      <c r="E212" s="994"/>
      <c r="F212" s="773"/>
      <c r="G212" s="669"/>
      <c r="H212" s="669"/>
      <c r="I212" s="669"/>
      <c r="J212" s="669"/>
      <c r="K212" s="669"/>
      <c r="L212" s="669"/>
      <c r="M212" s="669"/>
      <c r="N212" s="669"/>
      <c r="O212" s="669"/>
      <c r="P212" s="669"/>
      <c r="Q212" s="669"/>
      <c r="R212" s="669"/>
      <c r="S212" s="669"/>
      <c r="T212" s="669"/>
      <c r="U212" s="669"/>
      <c r="V212" s="669"/>
      <c r="W212" s="669"/>
      <c r="X212" s="669"/>
    </row>
    <row r="213" spans="2:24">
      <c r="B213" s="655"/>
      <c r="C213" s="669"/>
      <c r="D213" s="669"/>
      <c r="E213" s="994"/>
      <c r="F213" s="773"/>
      <c r="G213" s="669"/>
      <c r="H213" s="669"/>
      <c r="I213" s="669"/>
      <c r="J213" s="669"/>
      <c r="K213" s="669"/>
      <c r="L213" s="669"/>
      <c r="M213" s="669"/>
      <c r="N213" s="669"/>
      <c r="O213" s="669"/>
      <c r="P213" s="669"/>
      <c r="Q213" s="669"/>
      <c r="R213" s="669"/>
      <c r="S213" s="669"/>
      <c r="T213" s="669"/>
      <c r="U213" s="669"/>
      <c r="V213" s="669"/>
      <c r="W213" s="669"/>
      <c r="X213" s="669"/>
    </row>
    <row r="214" spans="2:24">
      <c r="B214" s="655"/>
      <c r="C214" s="669"/>
      <c r="D214" s="669"/>
      <c r="E214" s="994"/>
      <c r="F214" s="773"/>
      <c r="G214" s="669"/>
      <c r="H214" s="669"/>
      <c r="I214" s="669"/>
      <c r="J214" s="669"/>
      <c r="K214" s="669"/>
      <c r="L214" s="669"/>
      <c r="M214" s="669"/>
      <c r="N214" s="669"/>
      <c r="O214" s="669"/>
      <c r="P214" s="669"/>
      <c r="Q214" s="669"/>
      <c r="R214" s="669"/>
      <c r="S214" s="669"/>
      <c r="T214" s="669"/>
      <c r="U214" s="669"/>
      <c r="V214" s="669"/>
      <c r="W214" s="669"/>
      <c r="X214" s="669"/>
    </row>
    <row r="215" spans="2:24">
      <c r="B215" s="655"/>
      <c r="C215" s="669"/>
      <c r="D215" s="669"/>
      <c r="E215" s="994"/>
      <c r="F215" s="773"/>
      <c r="G215" s="669"/>
      <c r="H215" s="669"/>
      <c r="I215" s="669"/>
      <c r="J215" s="669"/>
      <c r="K215" s="669"/>
      <c r="L215" s="669"/>
      <c r="M215" s="669"/>
      <c r="N215" s="669"/>
      <c r="O215" s="669"/>
      <c r="P215" s="669"/>
      <c r="Q215" s="669"/>
      <c r="R215" s="669"/>
      <c r="S215" s="669"/>
      <c r="T215" s="669"/>
      <c r="U215" s="669"/>
      <c r="V215" s="669"/>
      <c r="W215" s="669"/>
      <c r="X215" s="669"/>
    </row>
    <row r="216" spans="2:24">
      <c r="B216" s="655"/>
      <c r="C216" s="669"/>
      <c r="D216" s="669"/>
      <c r="E216" s="994"/>
      <c r="F216" s="773"/>
      <c r="G216" s="669"/>
      <c r="H216" s="669"/>
      <c r="I216" s="669"/>
      <c r="J216" s="669"/>
      <c r="K216" s="669"/>
      <c r="L216" s="669"/>
      <c r="M216" s="669"/>
      <c r="N216" s="669"/>
      <c r="O216" s="669"/>
      <c r="P216" s="669"/>
      <c r="Q216" s="669"/>
      <c r="R216" s="669"/>
      <c r="S216" s="669"/>
      <c r="T216" s="669"/>
      <c r="U216" s="669"/>
      <c r="V216" s="669"/>
      <c r="W216" s="669"/>
      <c r="X216" s="669"/>
    </row>
    <row r="217" spans="2:24">
      <c r="B217" s="655"/>
      <c r="C217" s="669"/>
      <c r="D217" s="669"/>
      <c r="E217" s="994"/>
      <c r="F217" s="773"/>
      <c r="G217" s="669"/>
      <c r="H217" s="669"/>
      <c r="I217" s="669"/>
      <c r="J217" s="669"/>
      <c r="K217" s="669"/>
      <c r="L217" s="669"/>
      <c r="M217" s="669"/>
      <c r="N217" s="669"/>
      <c r="O217" s="669"/>
      <c r="P217" s="669"/>
      <c r="Q217" s="669"/>
      <c r="R217" s="669"/>
      <c r="S217" s="669"/>
      <c r="T217" s="669"/>
      <c r="U217" s="669"/>
      <c r="V217" s="669"/>
      <c r="W217" s="669"/>
      <c r="X217" s="669"/>
    </row>
    <row r="218" spans="2:24">
      <c r="B218" s="655"/>
      <c r="C218" s="669"/>
      <c r="D218" s="669"/>
      <c r="E218" s="994"/>
      <c r="F218" s="773"/>
      <c r="G218" s="669"/>
      <c r="H218" s="669"/>
      <c r="I218" s="669"/>
      <c r="J218" s="669"/>
      <c r="K218" s="669"/>
      <c r="L218" s="669"/>
      <c r="M218" s="669"/>
      <c r="N218" s="669"/>
      <c r="O218" s="669"/>
      <c r="P218" s="669"/>
      <c r="Q218" s="669"/>
      <c r="R218" s="669"/>
      <c r="S218" s="669"/>
      <c r="T218" s="669"/>
      <c r="U218" s="669"/>
      <c r="V218" s="669"/>
      <c r="W218" s="669"/>
      <c r="X218" s="669"/>
    </row>
    <row r="219" spans="2:24">
      <c r="B219" s="655"/>
      <c r="C219" s="669"/>
      <c r="D219" s="669"/>
      <c r="E219" s="994"/>
      <c r="F219" s="773"/>
      <c r="G219" s="669"/>
      <c r="H219" s="669"/>
      <c r="I219" s="669"/>
      <c r="J219" s="669"/>
      <c r="K219" s="669"/>
      <c r="L219" s="669"/>
      <c r="M219" s="669"/>
      <c r="N219" s="669"/>
      <c r="O219" s="669"/>
      <c r="P219" s="669"/>
      <c r="Q219" s="669"/>
      <c r="R219" s="669"/>
      <c r="S219" s="669"/>
      <c r="T219" s="669"/>
      <c r="U219" s="669"/>
      <c r="V219" s="669"/>
      <c r="W219" s="669"/>
      <c r="X219" s="669"/>
    </row>
    <row r="220" spans="2:24">
      <c r="B220" s="655"/>
      <c r="C220" s="669"/>
      <c r="D220" s="669"/>
      <c r="E220" s="994"/>
      <c r="F220" s="773"/>
      <c r="G220" s="669"/>
      <c r="H220" s="669"/>
      <c r="I220" s="669"/>
      <c r="J220" s="669"/>
      <c r="K220" s="669"/>
      <c r="L220" s="669"/>
      <c r="M220" s="669"/>
      <c r="N220" s="669"/>
      <c r="O220" s="669"/>
      <c r="P220" s="669"/>
      <c r="Q220" s="669"/>
      <c r="R220" s="669"/>
      <c r="S220" s="669"/>
      <c r="T220" s="669"/>
      <c r="U220" s="669"/>
      <c r="V220" s="669"/>
      <c r="W220" s="669"/>
      <c r="X220" s="669"/>
    </row>
    <row r="221" spans="2:24">
      <c r="B221" s="655"/>
      <c r="C221" s="669"/>
      <c r="D221" s="669"/>
      <c r="E221" s="994"/>
      <c r="F221" s="773"/>
      <c r="G221" s="669"/>
      <c r="H221" s="669"/>
      <c r="I221" s="669"/>
      <c r="J221" s="669"/>
      <c r="K221" s="669"/>
      <c r="L221" s="669"/>
      <c r="M221" s="669"/>
      <c r="N221" s="669"/>
      <c r="O221" s="669"/>
      <c r="P221" s="669"/>
      <c r="Q221" s="669"/>
      <c r="R221" s="669"/>
      <c r="S221" s="669"/>
      <c r="T221" s="669"/>
      <c r="U221" s="669"/>
      <c r="V221" s="669"/>
      <c r="W221" s="669"/>
      <c r="X221" s="669"/>
    </row>
    <row r="222" spans="2:24">
      <c r="B222" s="655"/>
      <c r="C222" s="669"/>
      <c r="D222" s="669"/>
      <c r="E222" s="994"/>
      <c r="F222" s="773"/>
      <c r="G222" s="669"/>
      <c r="H222" s="669"/>
      <c r="I222" s="669"/>
      <c r="J222" s="669"/>
      <c r="K222" s="669"/>
      <c r="L222" s="669"/>
      <c r="M222" s="669"/>
      <c r="N222" s="669"/>
      <c r="O222" s="669"/>
      <c r="P222" s="669"/>
      <c r="Q222" s="669"/>
      <c r="R222" s="669"/>
      <c r="S222" s="669"/>
      <c r="T222" s="669"/>
      <c r="U222" s="669"/>
      <c r="V222" s="669"/>
      <c r="W222" s="669"/>
      <c r="X222" s="669"/>
    </row>
    <row r="223" spans="2:24">
      <c r="B223" s="655"/>
      <c r="C223" s="669"/>
      <c r="D223" s="669"/>
      <c r="E223" s="994"/>
      <c r="F223" s="773"/>
      <c r="G223" s="669"/>
      <c r="H223" s="669"/>
      <c r="I223" s="669"/>
      <c r="J223" s="669"/>
      <c r="K223" s="669"/>
      <c r="L223" s="669"/>
      <c r="M223" s="669"/>
      <c r="N223" s="669"/>
      <c r="O223" s="669"/>
      <c r="P223" s="669"/>
      <c r="Q223" s="669"/>
      <c r="R223" s="669"/>
      <c r="S223" s="669"/>
      <c r="T223" s="669"/>
      <c r="U223" s="669"/>
      <c r="V223" s="669"/>
      <c r="W223" s="669"/>
      <c r="X223" s="669"/>
    </row>
    <row r="224" spans="2:24">
      <c r="B224" s="655"/>
      <c r="C224" s="669"/>
      <c r="D224" s="669"/>
      <c r="E224" s="994"/>
      <c r="F224" s="773"/>
      <c r="G224" s="669"/>
      <c r="H224" s="669"/>
      <c r="I224" s="669"/>
      <c r="J224" s="669"/>
      <c r="K224" s="669"/>
      <c r="L224" s="669"/>
      <c r="M224" s="669"/>
      <c r="N224" s="669"/>
      <c r="O224" s="669"/>
      <c r="P224" s="669"/>
      <c r="Q224" s="669"/>
      <c r="R224" s="669"/>
      <c r="S224" s="669"/>
      <c r="T224" s="669"/>
      <c r="U224" s="669"/>
      <c r="V224" s="669"/>
      <c r="W224" s="669"/>
      <c r="X224" s="669"/>
    </row>
    <row r="225" spans="2:24">
      <c r="B225" s="655"/>
      <c r="C225" s="669"/>
      <c r="D225" s="669"/>
      <c r="E225" s="994"/>
      <c r="F225" s="773"/>
      <c r="G225" s="669"/>
      <c r="H225" s="669"/>
      <c r="I225" s="669"/>
      <c r="J225" s="669"/>
      <c r="K225" s="669"/>
      <c r="L225" s="669"/>
      <c r="M225" s="669"/>
      <c r="N225" s="669"/>
      <c r="O225" s="669"/>
      <c r="P225" s="669"/>
      <c r="Q225" s="669"/>
      <c r="R225" s="669"/>
      <c r="S225" s="669"/>
      <c r="T225" s="669"/>
      <c r="U225" s="669"/>
      <c r="V225" s="669"/>
      <c r="W225" s="669"/>
      <c r="X225" s="669"/>
    </row>
    <row r="226" spans="2:24">
      <c r="B226" s="655"/>
      <c r="C226" s="669"/>
      <c r="D226" s="669"/>
      <c r="E226" s="994"/>
      <c r="F226" s="773"/>
      <c r="G226" s="669"/>
      <c r="H226" s="669"/>
      <c r="I226" s="669"/>
      <c r="J226" s="669"/>
      <c r="K226" s="669"/>
      <c r="L226" s="669"/>
      <c r="M226" s="669"/>
      <c r="N226" s="669"/>
      <c r="O226" s="669"/>
      <c r="P226" s="669"/>
      <c r="Q226" s="669"/>
      <c r="R226" s="669"/>
      <c r="S226" s="669"/>
      <c r="T226" s="669"/>
      <c r="U226" s="669"/>
      <c r="V226" s="669"/>
      <c r="W226" s="669"/>
      <c r="X226" s="669"/>
    </row>
    <row r="227" spans="2:24">
      <c r="B227" s="655"/>
      <c r="C227" s="669"/>
      <c r="D227" s="669"/>
      <c r="E227" s="994"/>
      <c r="F227" s="773"/>
      <c r="G227" s="669"/>
      <c r="H227" s="669"/>
      <c r="I227" s="669"/>
      <c r="J227" s="669"/>
      <c r="K227" s="669"/>
      <c r="L227" s="669"/>
      <c r="M227" s="669"/>
      <c r="N227" s="669"/>
      <c r="O227" s="669"/>
      <c r="P227" s="669"/>
      <c r="Q227" s="669"/>
      <c r="R227" s="669"/>
      <c r="S227" s="669"/>
      <c r="T227" s="669"/>
      <c r="U227" s="669"/>
      <c r="V227" s="669"/>
      <c r="W227" s="669"/>
      <c r="X227" s="669"/>
    </row>
    <row r="228" spans="2:24">
      <c r="B228" s="655"/>
      <c r="C228" s="669"/>
      <c r="D228" s="669"/>
      <c r="E228" s="994"/>
      <c r="F228" s="773"/>
      <c r="G228" s="669"/>
      <c r="H228" s="669"/>
      <c r="I228" s="669"/>
      <c r="J228" s="669"/>
      <c r="K228" s="669"/>
      <c r="L228" s="669"/>
      <c r="M228" s="669"/>
      <c r="N228" s="669"/>
      <c r="O228" s="669"/>
      <c r="P228" s="669"/>
      <c r="Q228" s="669"/>
      <c r="R228" s="669"/>
      <c r="S228" s="669"/>
      <c r="T228" s="669"/>
      <c r="U228" s="669"/>
      <c r="V228" s="669"/>
      <c r="W228" s="669"/>
      <c r="X228" s="669"/>
    </row>
    <row r="229" spans="2:24">
      <c r="B229" s="655"/>
      <c r="C229" s="669"/>
      <c r="D229" s="669"/>
      <c r="E229" s="994"/>
      <c r="F229" s="773"/>
      <c r="G229" s="669"/>
      <c r="H229" s="669"/>
      <c r="I229" s="669"/>
      <c r="J229" s="669"/>
      <c r="K229" s="669"/>
      <c r="L229" s="669"/>
      <c r="M229" s="669"/>
      <c r="N229" s="669"/>
      <c r="O229" s="669"/>
      <c r="P229" s="669"/>
      <c r="Q229" s="669"/>
      <c r="R229" s="669"/>
      <c r="S229" s="669"/>
      <c r="T229" s="669"/>
      <c r="U229" s="669"/>
      <c r="V229" s="669"/>
      <c r="W229" s="669"/>
      <c r="X229" s="669"/>
    </row>
    <row r="230" spans="2:24">
      <c r="B230" s="655"/>
      <c r="C230" s="669"/>
      <c r="D230" s="669"/>
      <c r="E230" s="994"/>
      <c r="F230" s="773"/>
      <c r="G230" s="669"/>
      <c r="H230" s="669"/>
      <c r="I230" s="669"/>
      <c r="J230" s="669"/>
      <c r="K230" s="669"/>
      <c r="L230" s="669"/>
      <c r="M230" s="669"/>
      <c r="N230" s="669"/>
      <c r="O230" s="669"/>
      <c r="P230" s="669"/>
      <c r="Q230" s="669"/>
      <c r="R230" s="669"/>
      <c r="S230" s="669"/>
      <c r="T230" s="669"/>
      <c r="U230" s="669"/>
      <c r="V230" s="669"/>
      <c r="W230" s="669"/>
      <c r="X230" s="669"/>
    </row>
    <row r="231" spans="2:24">
      <c r="B231" s="655"/>
      <c r="C231" s="669"/>
      <c r="D231" s="669"/>
      <c r="E231" s="994"/>
      <c r="F231" s="773"/>
      <c r="G231" s="669"/>
      <c r="H231" s="669"/>
      <c r="I231" s="669"/>
      <c r="J231" s="669"/>
      <c r="K231" s="669"/>
      <c r="L231" s="669"/>
      <c r="M231" s="669"/>
      <c r="N231" s="669"/>
      <c r="O231" s="669"/>
      <c r="P231" s="669"/>
      <c r="Q231" s="669"/>
      <c r="R231" s="669"/>
      <c r="S231" s="669"/>
      <c r="T231" s="669"/>
      <c r="U231" s="669"/>
      <c r="V231" s="669"/>
      <c r="W231" s="669"/>
      <c r="X231" s="669"/>
    </row>
    <row r="232" spans="2:24">
      <c r="B232" s="655"/>
      <c r="C232" s="669"/>
      <c r="D232" s="669"/>
      <c r="E232" s="994"/>
      <c r="F232" s="773"/>
      <c r="G232" s="669"/>
      <c r="H232" s="669"/>
      <c r="I232" s="669"/>
      <c r="J232" s="669"/>
      <c r="K232" s="669"/>
      <c r="L232" s="669"/>
      <c r="M232" s="669"/>
      <c r="N232" s="669"/>
      <c r="O232" s="669"/>
      <c r="P232" s="669"/>
      <c r="Q232" s="669"/>
      <c r="R232" s="669"/>
      <c r="S232" s="669"/>
      <c r="T232" s="669"/>
      <c r="U232" s="669"/>
      <c r="V232" s="669"/>
      <c r="W232" s="669"/>
      <c r="X232" s="669"/>
    </row>
    <row r="233" spans="2:24">
      <c r="B233" s="655"/>
      <c r="C233" s="669"/>
      <c r="D233" s="669"/>
      <c r="E233" s="994"/>
      <c r="F233" s="773"/>
      <c r="G233" s="669"/>
      <c r="H233" s="669"/>
      <c r="I233" s="669"/>
      <c r="J233" s="669"/>
      <c r="K233" s="669"/>
      <c r="L233" s="669"/>
      <c r="M233" s="669"/>
      <c r="N233" s="669"/>
      <c r="O233" s="669"/>
      <c r="P233" s="669"/>
      <c r="Q233" s="669"/>
      <c r="R233" s="669"/>
      <c r="S233" s="669"/>
      <c r="T233" s="669"/>
      <c r="U233" s="669"/>
      <c r="V233" s="669"/>
      <c r="W233" s="669"/>
      <c r="X233" s="669"/>
    </row>
    <row r="234" spans="2:24">
      <c r="B234" s="655"/>
      <c r="C234" s="669"/>
      <c r="D234" s="669"/>
      <c r="E234" s="994"/>
      <c r="F234" s="773"/>
      <c r="G234" s="669"/>
      <c r="H234" s="669"/>
      <c r="I234" s="669"/>
      <c r="J234" s="669"/>
      <c r="K234" s="669"/>
      <c r="L234" s="669"/>
      <c r="M234" s="669"/>
      <c r="N234" s="669"/>
      <c r="O234" s="669"/>
      <c r="P234" s="669"/>
      <c r="Q234" s="669"/>
      <c r="R234" s="669"/>
      <c r="S234" s="669"/>
      <c r="T234" s="669"/>
      <c r="U234" s="669"/>
      <c r="V234" s="669"/>
      <c r="W234" s="669"/>
      <c r="X234" s="669"/>
    </row>
    <row r="235" spans="2:24">
      <c r="B235" s="655"/>
      <c r="C235" s="669"/>
      <c r="D235" s="669"/>
      <c r="E235" s="994"/>
      <c r="F235" s="773"/>
      <c r="G235" s="669"/>
      <c r="H235" s="669"/>
      <c r="I235" s="669"/>
      <c r="J235" s="669"/>
      <c r="K235" s="669"/>
      <c r="L235" s="669"/>
      <c r="M235" s="669"/>
      <c r="N235" s="669"/>
      <c r="O235" s="669"/>
      <c r="P235" s="669"/>
      <c r="Q235" s="669"/>
      <c r="R235" s="669"/>
      <c r="S235" s="669"/>
      <c r="T235" s="669"/>
      <c r="U235" s="669"/>
      <c r="V235" s="669"/>
      <c r="W235" s="669"/>
      <c r="X235" s="669"/>
    </row>
    <row r="236" spans="2:24">
      <c r="B236" s="655"/>
      <c r="C236" s="669"/>
      <c r="D236" s="669"/>
      <c r="E236" s="994"/>
      <c r="F236" s="773"/>
      <c r="G236" s="669"/>
      <c r="H236" s="669"/>
      <c r="I236" s="669"/>
      <c r="J236" s="669"/>
      <c r="K236" s="669"/>
      <c r="L236" s="669"/>
      <c r="M236" s="669"/>
      <c r="N236" s="669"/>
      <c r="O236" s="669"/>
      <c r="P236" s="669"/>
      <c r="Q236" s="669"/>
      <c r="R236" s="669"/>
      <c r="S236" s="669"/>
      <c r="T236" s="669"/>
      <c r="U236" s="669"/>
      <c r="V236" s="669"/>
      <c r="W236" s="669"/>
      <c r="X236" s="669"/>
    </row>
    <row r="237" spans="2:24">
      <c r="B237" s="655"/>
      <c r="C237" s="669"/>
      <c r="D237" s="669"/>
      <c r="E237" s="994"/>
      <c r="F237" s="773"/>
      <c r="G237" s="669"/>
      <c r="H237" s="669"/>
      <c r="I237" s="669"/>
      <c r="J237" s="669"/>
      <c r="K237" s="669"/>
      <c r="L237" s="669"/>
      <c r="M237" s="669"/>
      <c r="N237" s="669"/>
      <c r="O237" s="669"/>
      <c r="P237" s="669"/>
      <c r="Q237" s="669"/>
      <c r="R237" s="669"/>
      <c r="S237" s="669"/>
      <c r="T237" s="669"/>
      <c r="U237" s="669"/>
      <c r="V237" s="669"/>
      <c r="W237" s="669"/>
      <c r="X237" s="669"/>
    </row>
    <row r="238" spans="2:24">
      <c r="B238" s="655"/>
      <c r="C238" s="669"/>
      <c r="D238" s="669"/>
      <c r="E238" s="994"/>
      <c r="F238" s="773"/>
      <c r="G238" s="669"/>
      <c r="H238" s="669"/>
      <c r="I238" s="669"/>
      <c r="J238" s="669"/>
      <c r="K238" s="669"/>
      <c r="L238" s="669"/>
      <c r="M238" s="669"/>
      <c r="N238" s="669"/>
      <c r="O238" s="669"/>
      <c r="P238" s="669"/>
      <c r="Q238" s="669"/>
      <c r="R238" s="669"/>
      <c r="S238" s="669"/>
      <c r="T238" s="669"/>
      <c r="U238" s="669"/>
      <c r="V238" s="669"/>
      <c r="W238" s="669"/>
      <c r="X238" s="669"/>
    </row>
    <row r="239" spans="2:24">
      <c r="B239" s="655"/>
      <c r="C239" s="669"/>
      <c r="D239" s="669"/>
      <c r="E239" s="994"/>
      <c r="F239" s="773"/>
      <c r="G239" s="669"/>
      <c r="H239" s="669"/>
      <c r="I239" s="669"/>
      <c r="J239" s="669"/>
      <c r="K239" s="669"/>
      <c r="L239" s="669"/>
      <c r="M239" s="669"/>
      <c r="N239" s="669"/>
      <c r="O239" s="669"/>
      <c r="P239" s="669"/>
      <c r="Q239" s="669"/>
      <c r="R239" s="669"/>
      <c r="S239" s="669"/>
      <c r="T239" s="669"/>
      <c r="U239" s="669"/>
      <c r="V239" s="669"/>
      <c r="W239" s="669"/>
      <c r="X239" s="669"/>
    </row>
    <row r="240" spans="2:24">
      <c r="B240" s="655"/>
      <c r="C240" s="669"/>
      <c r="D240" s="669"/>
      <c r="E240" s="994"/>
      <c r="F240" s="773"/>
      <c r="G240" s="669"/>
      <c r="H240" s="669"/>
      <c r="I240" s="669"/>
      <c r="J240" s="669"/>
      <c r="K240" s="669"/>
      <c r="L240" s="669"/>
      <c r="M240" s="669"/>
      <c r="N240" s="669"/>
      <c r="O240" s="669"/>
      <c r="P240" s="669"/>
      <c r="Q240" s="669"/>
      <c r="R240" s="669"/>
      <c r="S240" s="669"/>
      <c r="T240" s="669"/>
      <c r="U240" s="669"/>
      <c r="V240" s="669"/>
      <c r="W240" s="669"/>
      <c r="X240" s="669"/>
    </row>
    <row r="241" spans="2:24">
      <c r="B241" s="655"/>
      <c r="C241" s="669"/>
      <c r="D241" s="669"/>
      <c r="E241" s="994"/>
      <c r="F241" s="773"/>
      <c r="G241" s="669"/>
      <c r="H241" s="669"/>
      <c r="I241" s="669"/>
      <c r="J241" s="669"/>
      <c r="K241" s="669"/>
      <c r="L241" s="669"/>
      <c r="M241" s="669"/>
      <c r="N241" s="669"/>
      <c r="O241" s="669"/>
      <c r="P241" s="669"/>
      <c r="Q241" s="669"/>
      <c r="R241" s="669"/>
      <c r="S241" s="669"/>
      <c r="T241" s="669"/>
      <c r="U241" s="669"/>
      <c r="V241" s="669"/>
      <c r="W241" s="669"/>
      <c r="X241" s="669"/>
    </row>
    <row r="242" spans="2:24">
      <c r="B242" s="655"/>
      <c r="C242" s="669"/>
      <c r="D242" s="669"/>
      <c r="E242" s="994"/>
      <c r="F242" s="773"/>
      <c r="G242" s="669"/>
      <c r="H242" s="669"/>
      <c r="I242" s="669"/>
      <c r="J242" s="669"/>
      <c r="K242" s="669"/>
      <c r="L242" s="669"/>
      <c r="M242" s="669"/>
      <c r="N242" s="669"/>
      <c r="O242" s="669"/>
      <c r="P242" s="669"/>
      <c r="Q242" s="669"/>
      <c r="R242" s="669"/>
      <c r="S242" s="669"/>
      <c r="T242" s="669"/>
      <c r="U242" s="669"/>
      <c r="V242" s="669"/>
      <c r="W242" s="669"/>
      <c r="X242" s="669"/>
    </row>
    <row r="243" spans="2:24">
      <c r="B243" s="655"/>
      <c r="C243" s="669"/>
      <c r="D243" s="669"/>
      <c r="E243" s="994"/>
      <c r="F243" s="773"/>
      <c r="G243" s="669"/>
      <c r="H243" s="669"/>
      <c r="I243" s="669"/>
      <c r="J243" s="669"/>
      <c r="K243" s="669"/>
      <c r="L243" s="669"/>
      <c r="M243" s="669"/>
      <c r="N243" s="669"/>
      <c r="O243" s="669"/>
      <c r="P243" s="669"/>
      <c r="Q243" s="669"/>
      <c r="R243" s="669"/>
      <c r="S243" s="669"/>
      <c r="T243" s="669"/>
      <c r="U243" s="669"/>
      <c r="V243" s="669"/>
      <c r="W243" s="669"/>
      <c r="X243" s="669"/>
    </row>
    <row r="244" spans="2:24">
      <c r="B244" s="655"/>
      <c r="C244" s="669"/>
      <c r="D244" s="669"/>
      <c r="E244" s="994"/>
      <c r="F244" s="773"/>
      <c r="G244" s="669"/>
      <c r="H244" s="669"/>
      <c r="I244" s="669"/>
      <c r="J244" s="669"/>
      <c r="K244" s="669"/>
      <c r="L244" s="669"/>
      <c r="M244" s="669"/>
      <c r="N244" s="669"/>
      <c r="O244" s="669"/>
      <c r="P244" s="669"/>
      <c r="Q244" s="669"/>
      <c r="R244" s="669"/>
      <c r="S244" s="669"/>
      <c r="T244" s="669"/>
      <c r="U244" s="669"/>
      <c r="V244" s="669"/>
      <c r="W244" s="669"/>
      <c r="X244" s="669"/>
    </row>
    <row r="245" spans="2:24">
      <c r="B245" s="655"/>
      <c r="C245" s="669"/>
      <c r="D245" s="669"/>
      <c r="E245" s="994"/>
      <c r="F245" s="773"/>
      <c r="G245" s="669"/>
      <c r="H245" s="669"/>
      <c r="I245" s="669"/>
      <c r="J245" s="669"/>
      <c r="K245" s="669"/>
      <c r="L245" s="669"/>
      <c r="M245" s="669"/>
      <c r="N245" s="669"/>
      <c r="O245" s="669"/>
      <c r="P245" s="669"/>
      <c r="Q245" s="669"/>
      <c r="R245" s="669"/>
      <c r="S245" s="669"/>
      <c r="T245" s="669"/>
      <c r="U245" s="669"/>
      <c r="V245" s="669"/>
      <c r="W245" s="669"/>
      <c r="X245" s="669"/>
    </row>
    <row r="246" spans="2:24">
      <c r="B246" s="655"/>
      <c r="C246" s="669"/>
      <c r="D246" s="669"/>
      <c r="E246" s="994"/>
      <c r="F246" s="773"/>
      <c r="G246" s="669"/>
      <c r="H246" s="669"/>
      <c r="I246" s="669"/>
      <c r="J246" s="669"/>
      <c r="K246" s="669"/>
      <c r="L246" s="669"/>
      <c r="M246" s="669"/>
      <c r="N246" s="669"/>
      <c r="O246" s="669"/>
      <c r="P246" s="669"/>
      <c r="Q246" s="669"/>
      <c r="R246" s="669"/>
      <c r="S246" s="669"/>
      <c r="T246" s="669"/>
      <c r="U246" s="669"/>
      <c r="V246" s="669"/>
      <c r="W246" s="669"/>
      <c r="X246" s="669"/>
    </row>
    <row r="247" spans="2:24">
      <c r="B247" s="655"/>
      <c r="C247" s="669"/>
      <c r="D247" s="669"/>
      <c r="E247" s="994"/>
      <c r="F247" s="773"/>
      <c r="G247" s="669"/>
      <c r="H247" s="669"/>
      <c r="I247" s="669"/>
      <c r="J247" s="669"/>
      <c r="K247" s="669"/>
      <c r="L247" s="669"/>
      <c r="M247" s="669"/>
      <c r="N247" s="669"/>
      <c r="O247" s="669"/>
      <c r="P247" s="669"/>
      <c r="Q247" s="669"/>
      <c r="R247" s="669"/>
      <c r="S247" s="669"/>
      <c r="T247" s="669"/>
      <c r="U247" s="669"/>
      <c r="V247" s="669"/>
      <c r="W247" s="669"/>
      <c r="X247" s="669"/>
    </row>
    <row r="248" spans="2:24">
      <c r="B248" s="655"/>
      <c r="C248" s="669"/>
      <c r="D248" s="669"/>
      <c r="E248" s="994"/>
      <c r="F248" s="773"/>
      <c r="G248" s="669"/>
      <c r="H248" s="669"/>
      <c r="I248" s="669"/>
      <c r="J248" s="669"/>
      <c r="K248" s="669"/>
      <c r="L248" s="669"/>
      <c r="M248" s="669"/>
      <c r="N248" s="669"/>
      <c r="O248" s="669"/>
      <c r="P248" s="669"/>
      <c r="Q248" s="669"/>
      <c r="R248" s="669"/>
      <c r="S248" s="669"/>
      <c r="T248" s="669"/>
      <c r="U248" s="669"/>
      <c r="V248" s="669"/>
      <c r="W248" s="669"/>
      <c r="X248" s="669"/>
    </row>
    <row r="249" spans="2:24">
      <c r="B249" s="655"/>
      <c r="C249" s="669"/>
      <c r="D249" s="669"/>
      <c r="E249" s="994"/>
      <c r="F249" s="773"/>
      <c r="G249" s="669"/>
      <c r="H249" s="669"/>
      <c r="I249" s="669"/>
      <c r="J249" s="669"/>
      <c r="K249" s="669"/>
      <c r="L249" s="669"/>
      <c r="M249" s="669"/>
      <c r="N249" s="669"/>
      <c r="O249" s="669"/>
      <c r="P249" s="669"/>
      <c r="Q249" s="669"/>
      <c r="R249" s="669"/>
      <c r="S249" s="669"/>
      <c r="T249" s="669"/>
      <c r="U249" s="669"/>
      <c r="V249" s="669"/>
      <c r="W249" s="669"/>
      <c r="X249" s="669"/>
    </row>
    <row r="250" spans="2:24">
      <c r="B250" s="655"/>
      <c r="C250" s="669"/>
      <c r="D250" s="669"/>
      <c r="E250" s="994"/>
      <c r="F250" s="773"/>
      <c r="G250" s="669"/>
      <c r="H250" s="669"/>
      <c r="I250" s="669"/>
      <c r="J250" s="669"/>
      <c r="K250" s="669"/>
      <c r="L250" s="669"/>
      <c r="M250" s="669"/>
      <c r="N250" s="669"/>
      <c r="O250" s="669"/>
      <c r="P250" s="669"/>
      <c r="Q250" s="669"/>
      <c r="R250" s="669"/>
      <c r="S250" s="669"/>
      <c r="T250" s="669"/>
      <c r="U250" s="669"/>
      <c r="V250" s="669"/>
      <c r="W250" s="669"/>
      <c r="X250" s="669"/>
    </row>
    <row r="251" spans="2:24">
      <c r="B251" s="655"/>
      <c r="C251" s="669"/>
      <c r="D251" s="669"/>
      <c r="E251" s="994"/>
      <c r="F251" s="773"/>
      <c r="G251" s="669"/>
      <c r="H251" s="669"/>
      <c r="I251" s="669"/>
      <c r="J251" s="669"/>
      <c r="K251" s="669"/>
      <c r="L251" s="669"/>
      <c r="M251" s="669"/>
      <c r="N251" s="669"/>
      <c r="O251" s="669"/>
      <c r="P251" s="669"/>
      <c r="Q251" s="669"/>
      <c r="R251" s="669"/>
      <c r="S251" s="669"/>
      <c r="T251" s="669"/>
      <c r="U251" s="669"/>
      <c r="V251" s="669"/>
      <c r="W251" s="669"/>
      <c r="X251" s="669"/>
    </row>
    <row r="252" spans="2:24">
      <c r="B252" s="655"/>
      <c r="C252" s="669"/>
      <c r="D252" s="669"/>
      <c r="E252" s="994"/>
      <c r="F252" s="773"/>
      <c r="G252" s="669"/>
      <c r="H252" s="669"/>
      <c r="I252" s="669"/>
      <c r="J252" s="669"/>
      <c r="K252" s="669"/>
      <c r="L252" s="669"/>
      <c r="M252" s="669"/>
      <c r="N252" s="669"/>
      <c r="O252" s="669"/>
      <c r="P252" s="669"/>
      <c r="Q252" s="669"/>
      <c r="R252" s="669"/>
      <c r="S252" s="669"/>
      <c r="T252" s="669"/>
      <c r="U252" s="669"/>
      <c r="V252" s="669"/>
      <c r="W252" s="669"/>
      <c r="X252" s="669"/>
    </row>
    <row r="253" spans="2:24">
      <c r="B253" s="655"/>
      <c r="C253" s="669"/>
      <c r="D253" s="669"/>
      <c r="E253" s="994"/>
      <c r="F253" s="773"/>
      <c r="G253" s="669"/>
      <c r="H253" s="669"/>
      <c r="I253" s="669"/>
      <c r="J253" s="669"/>
      <c r="K253" s="669"/>
      <c r="L253" s="669"/>
      <c r="M253" s="669"/>
      <c r="N253" s="669"/>
      <c r="O253" s="669"/>
      <c r="P253" s="669"/>
      <c r="Q253" s="669"/>
      <c r="R253" s="669"/>
      <c r="S253" s="669"/>
      <c r="T253" s="669"/>
      <c r="U253" s="669"/>
      <c r="V253" s="669"/>
      <c r="W253" s="669"/>
      <c r="X253" s="669"/>
    </row>
    <row r="254" spans="2:24">
      <c r="B254" s="655"/>
      <c r="C254" s="669"/>
      <c r="D254" s="669"/>
      <c r="E254" s="994"/>
      <c r="F254" s="773"/>
      <c r="G254" s="669"/>
      <c r="H254" s="669"/>
      <c r="I254" s="669"/>
      <c r="J254" s="669"/>
      <c r="K254" s="669"/>
      <c r="L254" s="669"/>
      <c r="M254" s="669"/>
      <c r="N254" s="669"/>
      <c r="O254" s="669"/>
      <c r="P254" s="669"/>
      <c r="Q254" s="669"/>
      <c r="R254" s="669"/>
      <c r="S254" s="669"/>
      <c r="T254" s="669"/>
      <c r="U254" s="669"/>
      <c r="V254" s="669"/>
      <c r="W254" s="669"/>
      <c r="X254" s="669"/>
    </row>
    <row r="255" spans="2:24">
      <c r="B255" s="655"/>
      <c r="C255" s="669"/>
      <c r="D255" s="669"/>
      <c r="E255" s="994"/>
      <c r="F255" s="773"/>
      <c r="G255" s="669"/>
      <c r="H255" s="669"/>
      <c r="I255" s="669"/>
      <c r="J255" s="669"/>
      <c r="K255" s="669"/>
      <c r="L255" s="669"/>
      <c r="M255" s="669"/>
      <c r="N255" s="669"/>
      <c r="O255" s="669"/>
      <c r="P255" s="669"/>
      <c r="Q255" s="669"/>
      <c r="R255" s="669"/>
      <c r="S255" s="669"/>
      <c r="T255" s="669"/>
      <c r="U255" s="669"/>
      <c r="V255" s="669"/>
      <c r="W255" s="669"/>
      <c r="X255" s="669"/>
    </row>
    <row r="256" spans="2:24">
      <c r="B256" s="655"/>
      <c r="C256" s="669"/>
      <c r="D256" s="669"/>
      <c r="E256" s="994"/>
      <c r="F256" s="773"/>
      <c r="G256" s="669"/>
      <c r="H256" s="669"/>
      <c r="I256" s="669"/>
      <c r="J256" s="669"/>
      <c r="K256" s="669"/>
      <c r="L256" s="669"/>
      <c r="M256" s="669"/>
      <c r="N256" s="669"/>
      <c r="O256" s="669"/>
      <c r="P256" s="669"/>
      <c r="Q256" s="669"/>
      <c r="R256" s="669"/>
      <c r="S256" s="669"/>
      <c r="T256" s="669"/>
      <c r="U256" s="669"/>
      <c r="V256" s="669"/>
      <c r="W256" s="669"/>
      <c r="X256" s="669"/>
    </row>
    <row r="257" spans="2:24">
      <c r="B257" s="655"/>
      <c r="C257" s="669"/>
      <c r="D257" s="669"/>
      <c r="E257" s="994"/>
      <c r="F257" s="773"/>
      <c r="G257" s="669"/>
      <c r="H257" s="669"/>
      <c r="I257" s="669"/>
      <c r="J257" s="669"/>
      <c r="K257" s="669"/>
      <c r="L257" s="669"/>
      <c r="M257" s="669"/>
      <c r="N257" s="669"/>
      <c r="O257" s="669"/>
      <c r="P257" s="669"/>
      <c r="Q257" s="669"/>
      <c r="R257" s="669"/>
      <c r="S257" s="669"/>
      <c r="T257" s="669"/>
      <c r="U257" s="669"/>
      <c r="V257" s="669"/>
      <c r="W257" s="669"/>
      <c r="X257" s="669"/>
    </row>
    <row r="258" spans="2:24">
      <c r="B258" s="655"/>
      <c r="C258" s="669"/>
      <c r="D258" s="669"/>
      <c r="E258" s="994"/>
      <c r="F258" s="773"/>
      <c r="G258" s="669"/>
      <c r="H258" s="669"/>
      <c r="I258" s="669"/>
      <c r="J258" s="669"/>
      <c r="K258" s="669"/>
      <c r="L258" s="669"/>
      <c r="M258" s="669"/>
      <c r="N258" s="669"/>
      <c r="O258" s="669"/>
      <c r="P258" s="669"/>
      <c r="Q258" s="669"/>
      <c r="R258" s="669"/>
      <c r="S258" s="669"/>
      <c r="T258" s="669"/>
      <c r="U258" s="669"/>
      <c r="V258" s="669"/>
      <c r="W258" s="669"/>
      <c r="X258" s="669"/>
    </row>
    <row r="259" spans="2:24">
      <c r="B259" s="655"/>
      <c r="C259" s="669"/>
      <c r="D259" s="669"/>
      <c r="E259" s="994"/>
      <c r="F259" s="773"/>
      <c r="G259" s="669"/>
      <c r="H259" s="669"/>
      <c r="I259" s="669"/>
      <c r="J259" s="669"/>
      <c r="K259" s="669"/>
      <c r="L259" s="669"/>
      <c r="M259" s="669"/>
      <c r="N259" s="669"/>
      <c r="O259" s="669"/>
      <c r="P259" s="669"/>
      <c r="Q259" s="669"/>
      <c r="R259" s="669"/>
      <c r="S259" s="669"/>
      <c r="T259" s="669"/>
      <c r="U259" s="669"/>
      <c r="V259" s="669"/>
      <c r="W259" s="669"/>
      <c r="X259" s="669"/>
    </row>
    <row r="260" spans="2:24">
      <c r="B260" s="655"/>
      <c r="C260" s="669"/>
      <c r="D260" s="669"/>
      <c r="E260" s="994"/>
      <c r="F260" s="773"/>
      <c r="G260" s="669"/>
      <c r="H260" s="669"/>
      <c r="I260" s="669"/>
      <c r="J260" s="669"/>
      <c r="K260" s="669"/>
      <c r="L260" s="669"/>
      <c r="M260" s="669"/>
      <c r="N260" s="669"/>
      <c r="O260" s="669"/>
      <c r="P260" s="669"/>
      <c r="Q260" s="669"/>
      <c r="R260" s="669"/>
      <c r="S260" s="669"/>
      <c r="T260" s="669"/>
      <c r="U260" s="669"/>
      <c r="V260" s="669"/>
      <c r="W260" s="669"/>
      <c r="X260" s="669"/>
    </row>
    <row r="261" spans="2:24">
      <c r="B261" s="655"/>
      <c r="C261" s="669"/>
      <c r="D261" s="669"/>
      <c r="E261" s="994"/>
      <c r="F261" s="773"/>
      <c r="G261" s="669"/>
      <c r="H261" s="669"/>
      <c r="I261" s="669"/>
      <c r="J261" s="669"/>
      <c r="K261" s="669"/>
      <c r="L261" s="669"/>
      <c r="M261" s="669"/>
      <c r="N261" s="669"/>
      <c r="O261" s="669"/>
      <c r="P261" s="669"/>
      <c r="Q261" s="669"/>
      <c r="R261" s="669"/>
      <c r="S261" s="669"/>
      <c r="T261" s="669"/>
      <c r="U261" s="669"/>
      <c r="V261" s="669"/>
      <c r="W261" s="669"/>
      <c r="X261" s="669"/>
    </row>
    <row r="262" spans="2:24">
      <c r="B262" s="655"/>
      <c r="C262" s="669"/>
      <c r="D262" s="669"/>
      <c r="E262" s="994"/>
      <c r="F262" s="773"/>
      <c r="G262" s="669"/>
      <c r="H262" s="669"/>
      <c r="I262" s="669"/>
      <c r="J262" s="669"/>
      <c r="K262" s="669"/>
      <c r="L262" s="669"/>
      <c r="M262" s="669"/>
      <c r="N262" s="669"/>
      <c r="O262" s="669"/>
      <c r="P262" s="669"/>
      <c r="Q262" s="669"/>
      <c r="R262" s="669"/>
      <c r="S262" s="669"/>
      <c r="T262" s="669"/>
      <c r="U262" s="669"/>
      <c r="V262" s="669"/>
      <c r="W262" s="669"/>
      <c r="X262" s="669"/>
    </row>
    <row r="263" spans="2:24">
      <c r="B263" s="655"/>
      <c r="C263" s="669"/>
      <c r="D263" s="669"/>
      <c r="E263" s="994"/>
      <c r="F263" s="773"/>
      <c r="G263" s="669"/>
      <c r="H263" s="669"/>
      <c r="I263" s="669"/>
      <c r="J263" s="669"/>
      <c r="K263" s="669"/>
      <c r="L263" s="669"/>
      <c r="M263" s="669"/>
      <c r="N263" s="669"/>
      <c r="O263" s="669"/>
      <c r="P263" s="669"/>
      <c r="Q263" s="669"/>
      <c r="R263" s="669"/>
      <c r="S263" s="669"/>
      <c r="T263" s="669"/>
      <c r="U263" s="669"/>
      <c r="V263" s="669"/>
      <c r="W263" s="669"/>
      <c r="X263" s="669"/>
    </row>
    <row r="264" spans="2:24">
      <c r="B264" s="655"/>
      <c r="C264" s="669"/>
      <c r="D264" s="669"/>
      <c r="E264" s="994"/>
      <c r="F264" s="773"/>
      <c r="G264" s="669"/>
      <c r="H264" s="669"/>
      <c r="I264" s="669"/>
      <c r="J264" s="669"/>
      <c r="K264" s="669"/>
      <c r="L264" s="669"/>
      <c r="M264" s="669"/>
      <c r="N264" s="669"/>
      <c r="O264" s="669"/>
      <c r="P264" s="669"/>
      <c r="Q264" s="669"/>
      <c r="R264" s="669"/>
      <c r="S264" s="669"/>
      <c r="T264" s="669"/>
      <c r="U264" s="669"/>
      <c r="V264" s="669"/>
      <c r="W264" s="669"/>
      <c r="X264" s="669"/>
    </row>
    <row r="265" spans="2:24">
      <c r="B265" s="655"/>
      <c r="C265" s="669"/>
      <c r="D265" s="669"/>
      <c r="E265" s="994"/>
      <c r="F265" s="773"/>
      <c r="G265" s="669"/>
      <c r="H265" s="669"/>
      <c r="I265" s="669"/>
      <c r="J265" s="669"/>
      <c r="K265" s="669"/>
      <c r="L265" s="669"/>
      <c r="M265" s="669"/>
      <c r="N265" s="669"/>
      <c r="O265" s="669"/>
      <c r="P265" s="669"/>
      <c r="Q265" s="669"/>
      <c r="R265" s="669"/>
      <c r="S265" s="669"/>
      <c r="T265" s="669"/>
      <c r="U265" s="669"/>
      <c r="V265" s="669"/>
      <c r="W265" s="669"/>
      <c r="X265" s="669"/>
    </row>
    <row r="266" spans="2:24">
      <c r="B266" s="655"/>
      <c r="C266" s="669"/>
      <c r="D266" s="669"/>
      <c r="E266" s="994"/>
      <c r="F266" s="773"/>
      <c r="G266" s="669"/>
      <c r="H266" s="669"/>
      <c r="I266" s="669"/>
      <c r="J266" s="669"/>
      <c r="K266" s="669"/>
      <c r="L266" s="669"/>
      <c r="M266" s="669"/>
      <c r="N266" s="669"/>
      <c r="O266" s="669"/>
      <c r="P266" s="669"/>
      <c r="Q266" s="669"/>
      <c r="R266" s="669"/>
      <c r="S266" s="669"/>
      <c r="T266" s="669"/>
      <c r="U266" s="669"/>
      <c r="V266" s="669"/>
      <c r="W266" s="669"/>
      <c r="X266" s="669"/>
    </row>
    <row r="267" spans="2:24">
      <c r="B267" s="655"/>
      <c r="C267" s="669"/>
      <c r="D267" s="669"/>
      <c r="E267" s="994"/>
      <c r="F267" s="773"/>
      <c r="G267" s="669"/>
      <c r="H267" s="669"/>
      <c r="I267" s="669"/>
      <c r="J267" s="669"/>
      <c r="K267" s="669"/>
      <c r="L267" s="669"/>
      <c r="M267" s="669"/>
      <c r="N267" s="669"/>
      <c r="O267" s="669"/>
      <c r="P267" s="669"/>
      <c r="Q267" s="669"/>
      <c r="R267" s="669"/>
      <c r="S267" s="669"/>
      <c r="T267" s="669"/>
      <c r="U267" s="669"/>
      <c r="V267" s="669"/>
      <c r="W267" s="669"/>
      <c r="X267" s="669"/>
    </row>
    <row r="268" spans="2:24">
      <c r="B268" s="655"/>
      <c r="C268" s="669"/>
      <c r="D268" s="669"/>
      <c r="E268" s="994"/>
      <c r="F268" s="773"/>
      <c r="G268" s="669"/>
      <c r="H268" s="669"/>
      <c r="I268" s="669"/>
      <c r="J268" s="669"/>
      <c r="K268" s="669"/>
      <c r="L268" s="669"/>
      <c r="M268" s="669"/>
      <c r="N268" s="669"/>
      <c r="O268" s="669"/>
      <c r="P268" s="669"/>
      <c r="Q268" s="669"/>
      <c r="R268" s="669"/>
      <c r="S268" s="669"/>
      <c r="T268" s="669"/>
      <c r="U268" s="669"/>
      <c r="V268" s="669"/>
      <c r="W268" s="669"/>
      <c r="X268" s="669"/>
    </row>
  </sheetData>
  <mergeCells count="8">
    <mergeCell ref="B70:B72"/>
    <mergeCell ref="C70:D72"/>
    <mergeCell ref="B1:D1"/>
    <mergeCell ref="B2:D2"/>
    <mergeCell ref="B3:D3"/>
    <mergeCell ref="B4:D4"/>
    <mergeCell ref="B5:D5"/>
    <mergeCell ref="B65:D65"/>
  </mergeCells>
  <printOptions horizontalCentered="1"/>
  <pageMargins left="0.6692913385826772" right="0.11811023622047245" top="0.51181102362204722" bottom="0.19685039370078741" header="0" footer="0"/>
  <pageSetup scale="85"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pageSetUpPr fitToPage="1"/>
  </sheetPr>
  <dimension ref="A1:F75"/>
  <sheetViews>
    <sheetView showGridLines="0" view="pageBreakPreview" zoomScale="110" zoomScaleNormal="110" zoomScaleSheetLayoutView="110" zoomScalePageLayoutView="110" workbookViewId="0">
      <selection activeCell="I12" sqref="I12"/>
    </sheetView>
  </sheetViews>
  <sheetFormatPr baseColWidth="10" defaultColWidth="14.28515625" defaultRowHeight="12.75"/>
  <cols>
    <col min="1" max="1" width="108.28515625" style="549" customWidth="1"/>
    <col min="2" max="2" width="21.85546875" style="549" customWidth="1"/>
    <col min="3" max="3" width="21.85546875" style="650" customWidth="1"/>
    <col min="4" max="4" width="4.7109375" style="650" customWidth="1"/>
    <col min="5" max="5" width="0.28515625" style="650" customWidth="1"/>
    <col min="6" max="6" width="12.140625" style="650" customWidth="1"/>
    <col min="7" max="20" width="12.140625" style="549" customWidth="1"/>
    <col min="21" max="16384" width="14.28515625" style="549"/>
  </cols>
  <sheetData>
    <row r="1" spans="1:3">
      <c r="A1" s="1687" t="s">
        <v>284</v>
      </c>
      <c r="B1" s="1687"/>
      <c r="C1" s="1687"/>
    </row>
    <row r="2" spans="1:3">
      <c r="A2" s="1687" t="s">
        <v>1069</v>
      </c>
      <c r="B2" s="1687"/>
      <c r="C2" s="1687"/>
    </row>
    <row r="3" spans="1:3">
      <c r="A3" s="1687" t="s">
        <v>270</v>
      </c>
      <c r="B3" s="1687"/>
      <c r="C3" s="1687"/>
    </row>
    <row r="4" spans="1:3">
      <c r="A4" s="1687" t="s">
        <v>279</v>
      </c>
      <c r="B4" s="1687"/>
      <c r="C4" s="1687"/>
    </row>
    <row r="5" spans="1:3">
      <c r="A5" s="1688" t="s">
        <v>264</v>
      </c>
      <c r="B5" s="1688"/>
      <c r="C5" s="1688"/>
    </row>
    <row r="6" spans="1:3">
      <c r="A6" s="947"/>
      <c r="B6" s="947"/>
      <c r="C6" s="947"/>
    </row>
    <row r="7" spans="1:3" ht="25.5" customHeight="1">
      <c r="A7" s="998" t="s">
        <v>0</v>
      </c>
      <c r="B7" s="687">
        <v>2023</v>
      </c>
      <c r="C7" s="998">
        <v>2022</v>
      </c>
    </row>
    <row r="8" spans="1:3" ht="8.25" customHeight="1">
      <c r="A8" s="689"/>
      <c r="B8" s="690"/>
      <c r="C8" s="691"/>
    </row>
    <row r="9" spans="1:3" ht="15.75" customHeight="1">
      <c r="A9" s="692" t="s">
        <v>122</v>
      </c>
      <c r="B9" s="693"/>
      <c r="C9" s="694"/>
    </row>
    <row r="10" spans="1:3" ht="15.75" customHeight="1">
      <c r="A10" s="695" t="s">
        <v>112</v>
      </c>
      <c r="B10" s="696">
        <v>913404839.87</v>
      </c>
      <c r="C10" s="697">
        <f>SUM(C11:C20)</f>
        <v>899696458</v>
      </c>
    </row>
    <row r="11" spans="1:3" ht="15.75" customHeight="1">
      <c r="A11" s="698" t="s">
        <v>57</v>
      </c>
      <c r="B11" s="699">
        <v>0</v>
      </c>
      <c r="C11" s="700">
        <v>0</v>
      </c>
    </row>
    <row r="12" spans="1:3" ht="15.75" customHeight="1">
      <c r="A12" s="698" t="s">
        <v>58</v>
      </c>
      <c r="B12" s="699">
        <v>0</v>
      </c>
      <c r="C12" s="700">
        <v>0</v>
      </c>
    </row>
    <row r="13" spans="1:3" ht="15.75" customHeight="1">
      <c r="A13" s="698" t="s">
        <v>59</v>
      </c>
      <c r="B13" s="699">
        <v>0</v>
      </c>
      <c r="C13" s="700">
        <v>0</v>
      </c>
    </row>
    <row r="14" spans="1:3" ht="15.75" customHeight="1">
      <c r="A14" s="698" t="s">
        <v>60</v>
      </c>
      <c r="B14" s="699">
        <v>0</v>
      </c>
      <c r="C14" s="700">
        <v>0</v>
      </c>
    </row>
    <row r="15" spans="1:3" ht="15.75" customHeight="1">
      <c r="A15" s="698" t="s">
        <v>61</v>
      </c>
      <c r="B15" s="699">
        <v>0</v>
      </c>
      <c r="C15" s="700">
        <v>0</v>
      </c>
    </row>
    <row r="16" spans="1:3" ht="15.75" customHeight="1">
      <c r="A16" s="698" t="s">
        <v>62</v>
      </c>
      <c r="B16" s="699">
        <v>0</v>
      </c>
      <c r="C16" s="700">
        <v>0</v>
      </c>
    </row>
    <row r="17" spans="1:3" ht="15.75" customHeight="1">
      <c r="A17" s="698" t="s">
        <v>63</v>
      </c>
      <c r="B17" s="699">
        <v>0</v>
      </c>
      <c r="C17" s="700">
        <v>0</v>
      </c>
    </row>
    <row r="18" spans="1:3" ht="27" customHeight="1">
      <c r="A18" s="701" t="s">
        <v>123</v>
      </c>
      <c r="B18" s="702">
        <v>0</v>
      </c>
      <c r="C18" s="703">
        <v>0</v>
      </c>
    </row>
    <row r="19" spans="1:3" ht="15.75" customHeight="1">
      <c r="A19" s="698" t="s">
        <v>124</v>
      </c>
      <c r="B19" s="702">
        <v>899500548.55999994</v>
      </c>
      <c r="C19" s="703">
        <v>899696454</v>
      </c>
    </row>
    <row r="20" spans="1:3" ht="15.75" customHeight="1">
      <c r="A20" s="698" t="s">
        <v>125</v>
      </c>
      <c r="B20" s="699">
        <v>13904291.310000014</v>
      </c>
      <c r="C20" s="700">
        <v>4</v>
      </c>
    </row>
    <row r="21" spans="1:3" ht="15.75" customHeight="1">
      <c r="A21" s="695" t="s">
        <v>113</v>
      </c>
      <c r="B21" s="696">
        <v>911956888.80000007</v>
      </c>
      <c r="C21" s="697">
        <f>SUM(C22:C37)</f>
        <v>896594903</v>
      </c>
    </row>
    <row r="22" spans="1:3" ht="15.75" customHeight="1">
      <c r="A22" s="698" t="s">
        <v>75</v>
      </c>
      <c r="B22" s="699">
        <v>0</v>
      </c>
      <c r="C22" s="700">
        <v>0</v>
      </c>
    </row>
    <row r="23" spans="1:3" ht="15.75" customHeight="1">
      <c r="A23" s="698" t="s">
        <v>76</v>
      </c>
      <c r="B23" s="699">
        <v>0</v>
      </c>
      <c r="C23" s="700">
        <v>0</v>
      </c>
    </row>
    <row r="24" spans="1:3" ht="15.75" customHeight="1">
      <c r="A24" s="698" t="s">
        <v>77</v>
      </c>
      <c r="B24" s="699">
        <v>0</v>
      </c>
      <c r="C24" s="700">
        <v>0</v>
      </c>
    </row>
    <row r="25" spans="1:3" ht="15.75" customHeight="1">
      <c r="A25" s="698" t="s">
        <v>79</v>
      </c>
      <c r="B25" s="699">
        <v>883050306.57000005</v>
      </c>
      <c r="C25" s="700">
        <v>835450372</v>
      </c>
    </row>
    <row r="26" spans="1:3" ht="15.75" customHeight="1">
      <c r="A26" s="698" t="s">
        <v>126</v>
      </c>
      <c r="B26" s="699">
        <v>0</v>
      </c>
      <c r="C26" s="700">
        <v>0</v>
      </c>
    </row>
    <row r="27" spans="1:3" ht="15.75" customHeight="1">
      <c r="A27" s="698" t="s">
        <v>127</v>
      </c>
      <c r="B27" s="699">
        <v>0</v>
      </c>
      <c r="C27" s="700">
        <v>0</v>
      </c>
    </row>
    <row r="28" spans="1:3" ht="15.75" customHeight="1">
      <c r="A28" s="698" t="s">
        <v>82</v>
      </c>
      <c r="B28" s="699">
        <v>0</v>
      </c>
      <c r="C28" s="700">
        <v>0</v>
      </c>
    </row>
    <row r="29" spans="1:3" ht="15.75" customHeight="1">
      <c r="A29" s="698" t="s">
        <v>83</v>
      </c>
      <c r="B29" s="699">
        <v>11140110.789999999</v>
      </c>
      <c r="C29" s="700">
        <v>10840892</v>
      </c>
    </row>
    <row r="30" spans="1:3" ht="15.75" customHeight="1">
      <c r="A30" s="698" t="s">
        <v>84</v>
      </c>
      <c r="B30" s="699">
        <v>0</v>
      </c>
      <c r="C30" s="700"/>
    </row>
    <row r="31" spans="1:3" ht="15.75" customHeight="1">
      <c r="A31" s="698" t="s">
        <v>128</v>
      </c>
      <c r="B31" s="699">
        <v>0</v>
      </c>
      <c r="C31" s="700">
        <v>0</v>
      </c>
    </row>
    <row r="32" spans="1:3" ht="15.75" customHeight="1">
      <c r="A32" s="698" t="s">
        <v>86</v>
      </c>
      <c r="B32" s="699">
        <v>0</v>
      </c>
      <c r="C32" s="700">
        <v>0</v>
      </c>
    </row>
    <row r="33" spans="1:3" ht="15.75" customHeight="1">
      <c r="A33" s="698" t="s">
        <v>87</v>
      </c>
      <c r="B33" s="699">
        <v>0</v>
      </c>
      <c r="C33" s="700">
        <v>0</v>
      </c>
    </row>
    <row r="34" spans="1:3" ht="15.75" customHeight="1">
      <c r="A34" s="698" t="s">
        <v>129</v>
      </c>
      <c r="B34" s="699">
        <v>0</v>
      </c>
      <c r="C34" s="700">
        <v>0</v>
      </c>
    </row>
    <row r="35" spans="1:3" ht="15.75" customHeight="1">
      <c r="A35" s="698" t="s">
        <v>41</v>
      </c>
      <c r="B35" s="699">
        <v>0</v>
      </c>
      <c r="C35" s="700">
        <v>0</v>
      </c>
    </row>
    <row r="36" spans="1:3" ht="15.75" customHeight="1">
      <c r="A36" s="698" t="s">
        <v>90</v>
      </c>
      <c r="B36" s="699">
        <v>0</v>
      </c>
      <c r="C36" s="700">
        <v>0</v>
      </c>
    </row>
    <row r="37" spans="1:3" ht="15.75" customHeight="1">
      <c r="A37" s="698" t="s">
        <v>130</v>
      </c>
      <c r="B37" s="699">
        <v>17766471.440000039</v>
      </c>
      <c r="C37" s="700">
        <v>50303639</v>
      </c>
    </row>
    <row r="38" spans="1:3" ht="15.75" customHeight="1">
      <c r="A38" s="706" t="s">
        <v>131</v>
      </c>
      <c r="B38" s="696">
        <v>1447951.0699999332</v>
      </c>
      <c r="C38" s="697">
        <f>C10-C21</f>
        <v>3101555</v>
      </c>
    </row>
    <row r="39" spans="1:3" ht="8.25" customHeight="1">
      <c r="A39" s="689"/>
      <c r="B39" s="693"/>
      <c r="C39" s="694"/>
    </row>
    <row r="40" spans="1:3" ht="15.75" customHeight="1">
      <c r="A40" s="706" t="s">
        <v>132</v>
      </c>
      <c r="B40" s="696"/>
      <c r="C40" s="697"/>
    </row>
    <row r="41" spans="1:3" ht="15.75" customHeight="1">
      <c r="A41" s="695" t="s">
        <v>112</v>
      </c>
      <c r="B41" s="696">
        <v>0</v>
      </c>
      <c r="C41" s="697">
        <f>SUM(C42:C44)</f>
        <v>2625135</v>
      </c>
    </row>
    <row r="42" spans="1:3" ht="15.75" customHeight="1">
      <c r="A42" s="698" t="s">
        <v>26</v>
      </c>
      <c r="B42" s="699">
        <v>0</v>
      </c>
      <c r="C42" s="700">
        <v>0</v>
      </c>
    </row>
    <row r="43" spans="1:3" ht="15.75" customHeight="1">
      <c r="A43" s="698" t="s">
        <v>133</v>
      </c>
      <c r="B43" s="699">
        <v>0</v>
      </c>
      <c r="C43" s="700">
        <v>0</v>
      </c>
    </row>
    <row r="44" spans="1:3" ht="15.75" customHeight="1">
      <c r="A44" s="698" t="s">
        <v>134</v>
      </c>
      <c r="B44" s="699">
        <v>0</v>
      </c>
      <c r="C44" s="700">
        <v>2625135</v>
      </c>
    </row>
    <row r="45" spans="1:3" ht="15.75" customHeight="1">
      <c r="A45" s="695" t="s">
        <v>113</v>
      </c>
      <c r="B45" s="696">
        <v>5310131.2</v>
      </c>
      <c r="C45" s="697">
        <f>SUM(C46:C48)</f>
        <v>20192534</v>
      </c>
    </row>
    <row r="46" spans="1:3" ht="15.75" customHeight="1">
      <c r="A46" s="698" t="s">
        <v>26</v>
      </c>
      <c r="B46" s="699">
        <v>0</v>
      </c>
      <c r="C46" s="700">
        <v>0</v>
      </c>
    </row>
    <row r="47" spans="1:3" ht="15.75" customHeight="1">
      <c r="A47" s="698" t="s">
        <v>133</v>
      </c>
      <c r="B47" s="699">
        <v>5078131.2</v>
      </c>
      <c r="C47" s="700">
        <v>5689190</v>
      </c>
    </row>
    <row r="48" spans="1:3" ht="15.75" customHeight="1">
      <c r="A48" s="698" t="s">
        <v>275</v>
      </c>
      <c r="B48" s="699">
        <v>232000</v>
      </c>
      <c r="C48" s="700">
        <v>14503344</v>
      </c>
    </row>
    <row r="49" spans="1:5" ht="15.75" customHeight="1">
      <c r="A49" s="706" t="s">
        <v>237</v>
      </c>
      <c r="B49" s="696">
        <v>-5310131.2</v>
      </c>
      <c r="C49" s="697">
        <f>C41-C45</f>
        <v>-17567399</v>
      </c>
    </row>
    <row r="50" spans="1:5" ht="8.25" customHeight="1">
      <c r="A50" s="689"/>
      <c r="B50" s="693"/>
      <c r="C50" s="694"/>
    </row>
    <row r="51" spans="1:5" ht="15.75" customHeight="1">
      <c r="A51" s="706" t="s">
        <v>238</v>
      </c>
      <c r="B51" s="699"/>
      <c r="C51" s="700"/>
    </row>
    <row r="52" spans="1:5" ht="15.75" customHeight="1">
      <c r="A52" s="695" t="s">
        <v>112</v>
      </c>
      <c r="B52" s="696">
        <v>0</v>
      </c>
      <c r="C52" s="697">
        <f>SUM(C53:C56)</f>
        <v>18904303</v>
      </c>
    </row>
    <row r="53" spans="1:5" ht="15.75" customHeight="1">
      <c r="A53" s="698" t="s">
        <v>239</v>
      </c>
      <c r="B53" s="699">
        <v>0</v>
      </c>
      <c r="C53" s="700">
        <v>0</v>
      </c>
    </row>
    <row r="54" spans="1:5" ht="15.75" customHeight="1">
      <c r="A54" s="708" t="s">
        <v>135</v>
      </c>
      <c r="B54" s="699">
        <v>0</v>
      </c>
      <c r="C54" s="700">
        <v>0</v>
      </c>
    </row>
    <row r="55" spans="1:5" ht="15.75" customHeight="1">
      <c r="A55" s="708" t="s">
        <v>136</v>
      </c>
      <c r="B55" s="699">
        <v>0</v>
      </c>
      <c r="C55" s="700">
        <v>0</v>
      </c>
    </row>
    <row r="56" spans="1:5" ht="15.75" customHeight="1">
      <c r="A56" s="698" t="s">
        <v>137</v>
      </c>
      <c r="B56" s="699">
        <v>0</v>
      </c>
      <c r="C56" s="700">
        <v>18904303</v>
      </c>
    </row>
    <row r="57" spans="1:5" ht="15.75" customHeight="1">
      <c r="A57" s="695" t="s">
        <v>113</v>
      </c>
      <c r="B57" s="696">
        <v>0</v>
      </c>
      <c r="C57" s="697">
        <f>SUM(C58:C61)</f>
        <v>1379338</v>
      </c>
      <c r="D57" s="709"/>
    </row>
    <row r="58" spans="1:5" ht="15.75" customHeight="1">
      <c r="A58" s="698" t="s">
        <v>138</v>
      </c>
      <c r="B58" s="699">
        <v>0</v>
      </c>
      <c r="C58" s="700">
        <v>0</v>
      </c>
    </row>
    <row r="59" spans="1:5" ht="15.75" customHeight="1">
      <c r="A59" s="708" t="s">
        <v>135</v>
      </c>
      <c r="B59" s="699">
        <v>0</v>
      </c>
      <c r="C59" s="700">
        <v>0</v>
      </c>
    </row>
    <row r="60" spans="1:5" ht="15.75" customHeight="1">
      <c r="A60" s="708" t="s">
        <v>136</v>
      </c>
      <c r="B60" s="699">
        <v>0</v>
      </c>
      <c r="C60" s="700">
        <v>0</v>
      </c>
      <c r="D60" s="709"/>
    </row>
    <row r="61" spans="1:5" ht="15.75" customHeight="1">
      <c r="A61" s="698" t="s">
        <v>139</v>
      </c>
      <c r="B61" s="699">
        <v>0</v>
      </c>
      <c r="C61" s="700">
        <v>1379338</v>
      </c>
      <c r="D61" s="709"/>
    </row>
    <row r="62" spans="1:5" ht="15.75" customHeight="1">
      <c r="A62" s="706" t="s">
        <v>140</v>
      </c>
      <c r="B62" s="696">
        <v>0</v>
      </c>
      <c r="C62" s="697">
        <f>C52-C57</f>
        <v>17524965</v>
      </c>
      <c r="D62" s="709"/>
      <c r="E62" s="709"/>
    </row>
    <row r="63" spans="1:5" ht="8.25" customHeight="1">
      <c r="A63" s="689"/>
      <c r="B63" s="693"/>
      <c r="C63" s="694"/>
    </row>
    <row r="64" spans="1:5" ht="15.75" customHeight="1">
      <c r="A64" s="706" t="s">
        <v>141</v>
      </c>
      <c r="B64" s="696">
        <v>-3862180.1300000669</v>
      </c>
      <c r="C64" s="697">
        <f>+C38+C49+C62</f>
        <v>3059121</v>
      </c>
      <c r="D64" s="709"/>
      <c r="E64" s="709"/>
    </row>
    <row r="65" spans="1:5" ht="8.25" customHeight="1">
      <c r="A65" s="689"/>
      <c r="B65" s="693"/>
      <c r="C65" s="694"/>
    </row>
    <row r="66" spans="1:5" ht="15.75" customHeight="1">
      <c r="A66" s="706" t="s">
        <v>142</v>
      </c>
      <c r="B66" s="696">
        <v>11332085.369999999</v>
      </c>
      <c r="C66" s="697">
        <v>8272965</v>
      </c>
      <c r="D66" s="709"/>
      <c r="E66" s="709"/>
    </row>
    <row r="67" spans="1:5" ht="15.75" customHeight="1">
      <c r="A67" s="706" t="s">
        <v>143</v>
      </c>
      <c r="B67" s="696">
        <v>7469905.2400000002</v>
      </c>
      <c r="C67" s="697">
        <f>C64+C66-1</f>
        <v>11332085</v>
      </c>
      <c r="D67" s="709"/>
    </row>
    <row r="68" spans="1:5" ht="8.25" customHeight="1">
      <c r="A68" s="710"/>
      <c r="B68" s="711"/>
      <c r="C68" s="712"/>
    </row>
    <row r="69" spans="1:5">
      <c r="A69" s="595" t="s">
        <v>54</v>
      </c>
      <c r="B69" s="713"/>
      <c r="C69" s="714"/>
    </row>
    <row r="70" spans="1:5">
      <c r="A70" s="713"/>
      <c r="B70" s="713"/>
      <c r="C70" s="714"/>
    </row>
    <row r="71" spans="1:5">
      <c r="A71" s="713"/>
      <c r="B71" s="713"/>
      <c r="C71" s="714"/>
    </row>
    <row r="72" spans="1:5">
      <c r="A72" s="1680"/>
      <c r="B72" s="1680"/>
      <c r="C72" s="1677"/>
    </row>
    <row r="73" spans="1:5">
      <c r="A73" s="1677"/>
      <c r="B73" s="1677"/>
      <c r="C73" s="1677"/>
    </row>
    <row r="74" spans="1:5">
      <c r="A74" s="1677"/>
      <c r="B74" s="1677"/>
      <c r="C74" s="1677"/>
    </row>
    <row r="75" spans="1:5">
      <c r="A75" s="713"/>
      <c r="B75" s="713"/>
      <c r="C75" s="714"/>
    </row>
  </sheetData>
  <mergeCells count="7">
    <mergeCell ref="A72:A74"/>
    <mergeCell ref="B72:C74"/>
    <mergeCell ref="A1:C1"/>
    <mergeCell ref="A2:C2"/>
    <mergeCell ref="A3:C3"/>
    <mergeCell ref="A4:C4"/>
    <mergeCell ref="A5:C5"/>
  </mergeCells>
  <printOptions horizontalCentered="1"/>
  <pageMargins left="0.59055118110236227" right="0.15748031496062992" top="0.39370078740157483" bottom="0.31496062992125984" header="0" footer="0"/>
  <pageSetup scale="62"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rgb="FF44546A"/>
    <pageSetUpPr fitToPage="1"/>
  </sheetPr>
  <dimension ref="A1:V235"/>
  <sheetViews>
    <sheetView showGridLines="0" view="pageBreakPreview" zoomScale="70" zoomScaleNormal="115" zoomScaleSheetLayoutView="70" zoomScalePageLayoutView="115" workbookViewId="0">
      <selection activeCell="E17" sqref="E17"/>
    </sheetView>
  </sheetViews>
  <sheetFormatPr baseColWidth="10" defaultColWidth="14.28515625" defaultRowHeight="12"/>
  <cols>
    <col min="1" max="1" width="44" style="715" customWidth="1"/>
    <col min="2" max="6" width="16.28515625" style="716" customWidth="1"/>
    <col min="7" max="7" width="1.85546875" style="716" customWidth="1"/>
    <col min="8" max="8" width="13.28515625" style="716" bestFit="1" customWidth="1"/>
    <col min="9" max="9" width="14.28515625" style="716" bestFit="1" customWidth="1"/>
    <col min="10" max="10" width="8" style="716" customWidth="1"/>
    <col min="11" max="11" width="15" style="716" bestFit="1" customWidth="1"/>
    <col min="12" max="22" width="8" style="716" customWidth="1"/>
    <col min="23" max="16384" width="14.28515625" style="716"/>
  </cols>
  <sheetData>
    <row r="1" spans="1:22" ht="12.75">
      <c r="A1" s="1687" t="s">
        <v>284</v>
      </c>
      <c r="B1" s="1687"/>
      <c r="C1" s="1687"/>
      <c r="D1" s="1687"/>
      <c r="E1" s="1687"/>
      <c r="F1" s="1687"/>
    </row>
    <row r="2" spans="1:22" ht="12.75">
      <c r="A2" s="1687" t="s">
        <v>1069</v>
      </c>
      <c r="B2" s="1687"/>
      <c r="C2" s="1687"/>
      <c r="D2" s="1687"/>
      <c r="E2" s="1687"/>
      <c r="F2" s="1687"/>
    </row>
    <row r="3" spans="1:22" ht="12.75">
      <c r="A3" s="1687" t="s">
        <v>271</v>
      </c>
      <c r="B3" s="1687"/>
      <c r="C3" s="1687"/>
      <c r="D3" s="1687"/>
      <c r="E3" s="1687"/>
      <c r="F3" s="1687"/>
    </row>
    <row r="4" spans="1:22" ht="12.75">
      <c r="A4" s="1687" t="s">
        <v>279</v>
      </c>
      <c r="B4" s="1687"/>
      <c r="C4" s="1687"/>
      <c r="D4" s="1687"/>
      <c r="E4" s="1687"/>
      <c r="F4" s="1687"/>
    </row>
    <row r="5" spans="1:22" ht="12.75">
      <c r="A5" s="1688" t="s">
        <v>264</v>
      </c>
      <c r="B5" s="1688"/>
      <c r="C5" s="1688"/>
      <c r="D5" s="1688"/>
      <c r="E5" s="1688"/>
      <c r="F5" s="1688"/>
    </row>
    <row r="6" spans="1:22" ht="12.75">
      <c r="A6" s="947"/>
      <c r="B6" s="947"/>
      <c r="C6" s="947"/>
      <c r="D6" s="947"/>
      <c r="E6" s="947"/>
      <c r="F6" s="947"/>
    </row>
    <row r="7" spans="1:22" s="715" customFormat="1" ht="53.25" customHeight="1">
      <c r="A7" s="999" t="s">
        <v>0</v>
      </c>
      <c r="B7" s="718" t="s">
        <v>144</v>
      </c>
      <c r="C7" s="719" t="s">
        <v>241</v>
      </c>
      <c r="D7" s="719" t="s">
        <v>145</v>
      </c>
      <c r="E7" s="718" t="s">
        <v>242</v>
      </c>
      <c r="F7" s="719" t="s">
        <v>243</v>
      </c>
      <c r="G7" s="720"/>
      <c r="H7" s="720"/>
      <c r="I7" s="720"/>
      <c r="J7" s="720"/>
      <c r="K7" s="721"/>
      <c r="L7" s="720"/>
      <c r="M7" s="720"/>
      <c r="N7" s="720"/>
      <c r="O7" s="720"/>
      <c r="P7" s="720"/>
      <c r="Q7" s="720"/>
      <c r="R7" s="720"/>
      <c r="S7" s="720"/>
      <c r="T7" s="720"/>
      <c r="U7" s="720"/>
      <c r="V7" s="720"/>
    </row>
    <row r="8" spans="1:22" ht="30" customHeight="1">
      <c r="A8" s="722" t="s">
        <v>1</v>
      </c>
      <c r="B8" s="723">
        <v>167407376</v>
      </c>
      <c r="C8" s="723">
        <v>1024440727</v>
      </c>
      <c r="D8" s="723">
        <v>1040749176</v>
      </c>
      <c r="E8" s="723">
        <v>151098928</v>
      </c>
      <c r="F8" s="724">
        <v>-16308449</v>
      </c>
      <c r="G8" s="725"/>
      <c r="H8" s="725"/>
      <c r="I8" s="725"/>
      <c r="J8" s="727"/>
      <c r="K8" s="726"/>
      <c r="L8" s="727"/>
      <c r="M8" s="727"/>
      <c r="N8" s="727"/>
      <c r="O8" s="727"/>
      <c r="P8" s="727"/>
      <c r="Q8" s="727"/>
      <c r="R8" s="727"/>
      <c r="S8" s="727"/>
      <c r="T8" s="727"/>
      <c r="U8" s="727"/>
      <c r="V8" s="727"/>
    </row>
    <row r="9" spans="1:22" ht="30" customHeight="1">
      <c r="A9" s="728" t="s">
        <v>3</v>
      </c>
      <c r="B9" s="729">
        <v>43849767</v>
      </c>
      <c r="C9" s="731">
        <v>1015912026</v>
      </c>
      <c r="D9" s="731">
        <v>1033678490</v>
      </c>
      <c r="E9" s="739">
        <v>26083303</v>
      </c>
      <c r="F9" s="731">
        <v>-17766464</v>
      </c>
      <c r="G9" s="725"/>
      <c r="H9" s="727"/>
      <c r="I9" s="725"/>
      <c r="J9" s="727"/>
      <c r="K9" s="726"/>
      <c r="L9" s="727"/>
      <c r="M9" s="727"/>
      <c r="N9" s="727"/>
      <c r="O9" s="727"/>
      <c r="P9" s="727"/>
      <c r="Q9" s="727"/>
      <c r="R9" s="727"/>
      <c r="S9" s="727"/>
      <c r="T9" s="727"/>
      <c r="U9" s="727"/>
      <c r="V9" s="727"/>
    </row>
    <row r="10" spans="1:22" ht="30" customHeight="1">
      <c r="A10" s="732" t="s">
        <v>114</v>
      </c>
      <c r="B10" s="733">
        <v>11332085</v>
      </c>
      <c r="C10" s="734">
        <v>885554169</v>
      </c>
      <c r="D10" s="734">
        <v>889416349</v>
      </c>
      <c r="E10" s="740">
        <v>7469905</v>
      </c>
      <c r="F10" s="734">
        <v>-3862180</v>
      </c>
      <c r="G10" s="725"/>
      <c r="H10" s="735"/>
      <c r="I10" s="725"/>
      <c r="J10" s="735"/>
      <c r="K10" s="736"/>
      <c r="L10" s="735"/>
      <c r="M10" s="735"/>
      <c r="N10" s="735"/>
      <c r="O10" s="735"/>
      <c r="P10" s="735"/>
      <c r="Q10" s="735"/>
      <c r="R10" s="735"/>
      <c r="S10" s="735"/>
      <c r="T10" s="735"/>
      <c r="U10" s="735"/>
      <c r="V10" s="735"/>
    </row>
    <row r="11" spans="1:22" ht="30" customHeight="1">
      <c r="A11" s="732" t="s">
        <v>115</v>
      </c>
      <c r="B11" s="733">
        <v>32358418</v>
      </c>
      <c r="C11" s="734">
        <v>123308569</v>
      </c>
      <c r="D11" s="734">
        <v>137131178</v>
      </c>
      <c r="E11" s="740">
        <v>18535809</v>
      </c>
      <c r="F11" s="734">
        <v>-13822609</v>
      </c>
      <c r="G11" s="725"/>
      <c r="H11" s="737"/>
      <c r="I11" s="725"/>
      <c r="J11" s="735"/>
      <c r="K11" s="736"/>
      <c r="L11" s="735"/>
      <c r="M11" s="735"/>
      <c r="N11" s="735"/>
      <c r="O11" s="735"/>
      <c r="P11" s="735"/>
      <c r="Q11" s="735"/>
      <c r="R11" s="735"/>
      <c r="S11" s="735"/>
      <c r="T11" s="735"/>
      <c r="U11" s="735"/>
      <c r="V11" s="735"/>
    </row>
    <row r="12" spans="1:22" ht="33" customHeight="1">
      <c r="A12" s="732" t="s">
        <v>146</v>
      </c>
      <c r="B12" s="733">
        <v>159263</v>
      </c>
      <c r="C12" s="734">
        <v>7049288</v>
      </c>
      <c r="D12" s="734">
        <v>7130962</v>
      </c>
      <c r="E12" s="740">
        <v>77589</v>
      </c>
      <c r="F12" s="734">
        <v>-81674</v>
      </c>
      <c r="G12" s="725"/>
      <c r="H12" s="735"/>
      <c r="I12" s="725"/>
      <c r="J12" s="735"/>
      <c r="K12" s="736"/>
      <c r="L12" s="735"/>
      <c r="M12" s="735"/>
      <c r="N12" s="735"/>
      <c r="O12" s="735"/>
      <c r="P12" s="735"/>
      <c r="Q12" s="735"/>
      <c r="R12" s="735"/>
      <c r="S12" s="735"/>
      <c r="T12" s="735"/>
      <c r="U12" s="735"/>
      <c r="V12" s="735"/>
    </row>
    <row r="13" spans="1:22" ht="30" customHeight="1">
      <c r="A13" s="732" t="s">
        <v>9</v>
      </c>
      <c r="B13" s="733">
        <v>0</v>
      </c>
      <c r="C13" s="734">
        <v>0</v>
      </c>
      <c r="D13" s="734">
        <v>0</v>
      </c>
      <c r="E13" s="740">
        <v>0</v>
      </c>
      <c r="F13" s="734">
        <v>0</v>
      </c>
      <c r="G13" s="725"/>
      <c r="H13" s="735"/>
      <c r="I13" s="725"/>
      <c r="J13" s="735"/>
      <c r="K13" s="736"/>
      <c r="L13" s="735"/>
      <c r="M13" s="735"/>
      <c r="N13" s="735"/>
      <c r="O13" s="735"/>
      <c r="P13" s="735"/>
      <c r="Q13" s="735"/>
      <c r="R13" s="735"/>
      <c r="S13" s="735"/>
      <c r="T13" s="735"/>
      <c r="U13" s="735"/>
      <c r="V13" s="735"/>
    </row>
    <row r="14" spans="1:22" ht="30" customHeight="1">
      <c r="A14" s="732" t="s">
        <v>11</v>
      </c>
      <c r="B14" s="733">
        <v>0</v>
      </c>
      <c r="C14" s="734">
        <v>0</v>
      </c>
      <c r="D14" s="734">
        <v>0</v>
      </c>
      <c r="E14" s="740">
        <v>0</v>
      </c>
      <c r="F14" s="734">
        <v>0</v>
      </c>
      <c r="G14" s="725"/>
      <c r="H14" s="735"/>
      <c r="I14" s="725"/>
      <c r="J14" s="735"/>
      <c r="K14" s="736"/>
      <c r="L14" s="735"/>
      <c r="M14" s="735"/>
      <c r="N14" s="735"/>
      <c r="O14" s="735"/>
      <c r="P14" s="735"/>
      <c r="Q14" s="735"/>
      <c r="R14" s="735"/>
      <c r="S14" s="735"/>
      <c r="T14" s="735"/>
      <c r="U14" s="735"/>
      <c r="V14" s="735"/>
    </row>
    <row r="15" spans="1:22" ht="30" customHeight="1">
      <c r="A15" s="732" t="s">
        <v>13</v>
      </c>
      <c r="B15" s="733">
        <v>0</v>
      </c>
      <c r="C15" s="734">
        <v>0</v>
      </c>
      <c r="D15" s="734">
        <v>0</v>
      </c>
      <c r="E15" s="740">
        <v>0</v>
      </c>
      <c r="F15" s="734">
        <v>0</v>
      </c>
      <c r="G15" s="725"/>
      <c r="H15" s="735"/>
      <c r="I15" s="725"/>
      <c r="J15" s="735"/>
      <c r="K15" s="736"/>
      <c r="L15" s="735"/>
      <c r="M15" s="735"/>
      <c r="N15" s="735"/>
      <c r="O15" s="735"/>
      <c r="P15" s="735"/>
      <c r="Q15" s="735"/>
      <c r="R15" s="735"/>
      <c r="S15" s="735"/>
      <c r="T15" s="735"/>
      <c r="U15" s="735"/>
      <c r="V15" s="735"/>
    </row>
    <row r="16" spans="1:22" ht="30" customHeight="1">
      <c r="A16" s="732" t="s">
        <v>15</v>
      </c>
      <c r="B16" s="733">
        <v>0</v>
      </c>
      <c r="C16" s="734">
        <v>0</v>
      </c>
      <c r="D16" s="734">
        <v>0</v>
      </c>
      <c r="E16" s="740">
        <v>0</v>
      </c>
      <c r="F16" s="734">
        <v>0</v>
      </c>
      <c r="G16" s="725"/>
      <c r="H16" s="735"/>
      <c r="I16" s="725"/>
      <c r="J16" s="735"/>
      <c r="K16" s="736"/>
      <c r="L16" s="735"/>
      <c r="M16" s="735"/>
      <c r="N16" s="735"/>
      <c r="O16" s="735"/>
      <c r="P16" s="735"/>
      <c r="Q16" s="735"/>
      <c r="R16" s="735"/>
      <c r="S16" s="735"/>
      <c r="T16" s="735"/>
      <c r="U16" s="735"/>
      <c r="V16" s="735"/>
    </row>
    <row r="17" spans="1:22" ht="30" customHeight="1">
      <c r="A17" s="728" t="s">
        <v>20</v>
      </c>
      <c r="B17" s="729">
        <v>123557610</v>
      </c>
      <c r="C17" s="729">
        <v>8528701</v>
      </c>
      <c r="D17" s="729">
        <v>7070686</v>
      </c>
      <c r="E17" s="729">
        <v>125015625</v>
      </c>
      <c r="F17" s="738">
        <v>1458015</v>
      </c>
      <c r="G17" s="725"/>
      <c r="H17" s="727"/>
      <c r="I17" s="725"/>
      <c r="J17" s="727"/>
      <c r="K17" s="726"/>
      <c r="L17" s="727"/>
      <c r="M17" s="727"/>
      <c r="N17" s="727"/>
      <c r="O17" s="727"/>
      <c r="P17" s="727"/>
      <c r="Q17" s="727"/>
      <c r="R17" s="727"/>
      <c r="S17" s="727"/>
      <c r="T17" s="727"/>
      <c r="U17" s="727"/>
      <c r="V17" s="727"/>
    </row>
    <row r="18" spans="1:22" ht="30" customHeight="1">
      <c r="A18" s="732" t="s">
        <v>147</v>
      </c>
      <c r="B18" s="733">
        <v>0</v>
      </c>
      <c r="C18" s="734">
        <v>0</v>
      </c>
      <c r="D18" s="734">
        <v>0</v>
      </c>
      <c r="E18" s="740">
        <v>0</v>
      </c>
      <c r="F18" s="734">
        <v>0</v>
      </c>
      <c r="G18" s="725"/>
      <c r="H18" s="735"/>
      <c r="I18" s="725"/>
      <c r="J18" s="735"/>
      <c r="K18" s="736"/>
      <c r="L18" s="735"/>
      <c r="M18" s="735"/>
      <c r="N18" s="735"/>
      <c r="O18" s="735"/>
      <c r="P18" s="735"/>
      <c r="Q18" s="735"/>
      <c r="R18" s="735"/>
      <c r="S18" s="735"/>
      <c r="T18" s="735"/>
      <c r="U18" s="735"/>
      <c r="V18" s="735"/>
    </row>
    <row r="19" spans="1:22" ht="30" customHeight="1">
      <c r="A19" s="732" t="s">
        <v>24</v>
      </c>
      <c r="B19" s="733">
        <v>0</v>
      </c>
      <c r="C19" s="734">
        <v>0</v>
      </c>
      <c r="D19" s="734">
        <v>0</v>
      </c>
      <c r="E19" s="740">
        <v>0</v>
      </c>
      <c r="F19" s="734">
        <v>0</v>
      </c>
      <c r="G19" s="725"/>
      <c r="H19" s="735"/>
      <c r="I19" s="725"/>
      <c r="J19" s="735"/>
      <c r="K19" s="736"/>
      <c r="L19" s="735"/>
      <c r="M19" s="735"/>
      <c r="N19" s="735"/>
      <c r="O19" s="735"/>
      <c r="P19" s="735"/>
      <c r="Q19" s="735"/>
      <c r="R19" s="735"/>
      <c r="S19" s="735"/>
      <c r="T19" s="735"/>
      <c r="U19" s="735"/>
      <c r="V19" s="735"/>
    </row>
    <row r="20" spans="1:22" ht="30" customHeight="1">
      <c r="A20" s="732" t="s">
        <v>26</v>
      </c>
      <c r="B20" s="733">
        <v>52716290</v>
      </c>
      <c r="C20" s="734">
        <v>0</v>
      </c>
      <c r="D20" s="734">
        <v>0</v>
      </c>
      <c r="E20" s="740">
        <v>52716290</v>
      </c>
      <c r="F20" s="734">
        <v>0</v>
      </c>
      <c r="G20" s="725"/>
      <c r="H20" s="735"/>
      <c r="I20" s="725"/>
      <c r="J20" s="735"/>
      <c r="K20" s="736"/>
      <c r="L20" s="735"/>
      <c r="M20" s="735"/>
      <c r="N20" s="735"/>
      <c r="O20" s="735"/>
      <c r="P20" s="735"/>
      <c r="Q20" s="735"/>
      <c r="R20" s="735"/>
      <c r="S20" s="735"/>
      <c r="T20" s="735"/>
      <c r="U20" s="735"/>
      <c r="V20" s="735"/>
    </row>
    <row r="21" spans="1:22" ht="30" customHeight="1">
      <c r="A21" s="732" t="s">
        <v>133</v>
      </c>
      <c r="B21" s="733">
        <v>75592666</v>
      </c>
      <c r="C21" s="734">
        <v>8296701</v>
      </c>
      <c r="D21" s="734">
        <v>3906878</v>
      </c>
      <c r="E21" s="740">
        <v>79982489</v>
      </c>
      <c r="F21" s="734">
        <v>4389823</v>
      </c>
      <c r="G21" s="725"/>
      <c r="H21" s="735"/>
      <c r="I21" s="725"/>
      <c r="J21" s="735"/>
      <c r="K21" s="736"/>
      <c r="L21" s="735"/>
      <c r="M21" s="735"/>
      <c r="N21" s="735"/>
      <c r="O21" s="735"/>
      <c r="P21" s="735"/>
      <c r="Q21" s="735"/>
      <c r="R21" s="735"/>
      <c r="S21" s="735"/>
      <c r="T21" s="735"/>
      <c r="U21" s="735"/>
      <c r="V21" s="735"/>
    </row>
    <row r="22" spans="1:22" ht="30" customHeight="1">
      <c r="A22" s="732" t="s">
        <v>148</v>
      </c>
      <c r="B22" s="733">
        <v>1494581</v>
      </c>
      <c r="C22" s="734">
        <v>232000</v>
      </c>
      <c r="D22" s="734">
        <v>0</v>
      </c>
      <c r="E22" s="740">
        <v>1726581</v>
      </c>
      <c r="F22" s="734">
        <v>232000</v>
      </c>
      <c r="G22" s="725"/>
      <c r="H22" s="735"/>
      <c r="I22" s="725"/>
      <c r="J22" s="735"/>
      <c r="K22" s="735"/>
      <c r="L22" s="735"/>
      <c r="M22" s="735"/>
      <c r="N22" s="735"/>
      <c r="O22" s="735"/>
      <c r="P22" s="735"/>
      <c r="Q22" s="735"/>
      <c r="R22" s="735"/>
      <c r="S22" s="735"/>
      <c r="T22" s="735"/>
      <c r="U22" s="735"/>
      <c r="V22" s="735"/>
    </row>
    <row r="23" spans="1:22" ht="30" customHeight="1">
      <c r="A23" s="732" t="s">
        <v>30</v>
      </c>
      <c r="B23" s="733">
        <v>-6245926</v>
      </c>
      <c r="C23" s="734">
        <v>0</v>
      </c>
      <c r="D23" s="734">
        <v>3163808</v>
      </c>
      <c r="E23" s="740">
        <v>-9409734</v>
      </c>
      <c r="F23" s="734">
        <v>-3163808</v>
      </c>
      <c r="G23" s="725"/>
      <c r="H23" s="735"/>
      <c r="I23" s="725"/>
      <c r="J23" s="735"/>
      <c r="K23" s="735"/>
      <c r="L23" s="735"/>
      <c r="M23" s="735"/>
      <c r="N23" s="735"/>
      <c r="O23" s="735"/>
      <c r="P23" s="735"/>
      <c r="Q23" s="735"/>
      <c r="R23" s="735"/>
      <c r="S23" s="735"/>
      <c r="T23" s="735"/>
      <c r="U23" s="735"/>
      <c r="V23" s="735"/>
    </row>
    <row r="24" spans="1:22" ht="30" customHeight="1">
      <c r="A24" s="732" t="s">
        <v>32</v>
      </c>
      <c r="B24" s="733">
        <v>0</v>
      </c>
      <c r="C24" s="734">
        <v>0</v>
      </c>
      <c r="D24" s="734">
        <v>0</v>
      </c>
      <c r="E24" s="740">
        <v>0</v>
      </c>
      <c r="F24" s="734">
        <v>0</v>
      </c>
      <c r="G24" s="725"/>
      <c r="H24" s="735"/>
      <c r="I24" s="725"/>
      <c r="J24" s="735"/>
      <c r="K24" s="735"/>
      <c r="L24" s="735"/>
      <c r="M24" s="735"/>
      <c r="N24" s="735"/>
      <c r="O24" s="735"/>
      <c r="P24" s="735"/>
      <c r="Q24" s="735"/>
      <c r="R24" s="735"/>
      <c r="S24" s="735"/>
      <c r="T24" s="735"/>
      <c r="U24" s="735"/>
      <c r="V24" s="735"/>
    </row>
    <row r="25" spans="1:22" ht="30" customHeight="1">
      <c r="A25" s="732" t="s">
        <v>33</v>
      </c>
      <c r="B25" s="733">
        <v>0</v>
      </c>
      <c r="C25" s="734">
        <v>0</v>
      </c>
      <c r="D25" s="734">
        <v>0</v>
      </c>
      <c r="E25" s="740">
        <v>0</v>
      </c>
      <c r="F25" s="734">
        <v>0</v>
      </c>
      <c r="G25" s="725"/>
      <c r="H25" s="735"/>
      <c r="I25" s="725"/>
      <c r="J25" s="735"/>
      <c r="K25" s="735"/>
      <c r="L25" s="735"/>
      <c r="M25" s="735"/>
      <c r="N25" s="735"/>
      <c r="O25" s="735"/>
      <c r="P25" s="735"/>
      <c r="Q25" s="735"/>
      <c r="R25" s="735"/>
      <c r="S25" s="735"/>
      <c r="T25" s="735"/>
      <c r="U25" s="735"/>
      <c r="V25" s="735"/>
    </row>
    <row r="26" spans="1:22" ht="30" customHeight="1">
      <c r="A26" s="732" t="s">
        <v>35</v>
      </c>
      <c r="B26" s="733">
        <v>0</v>
      </c>
      <c r="C26" s="734">
        <v>0</v>
      </c>
      <c r="D26" s="734">
        <v>0</v>
      </c>
      <c r="E26" s="740">
        <v>0</v>
      </c>
      <c r="F26" s="734">
        <v>0</v>
      </c>
      <c r="G26" s="725"/>
      <c r="H26" s="735"/>
      <c r="I26" s="725"/>
      <c r="J26" s="735"/>
      <c r="K26" s="735"/>
      <c r="L26" s="735"/>
      <c r="M26" s="735"/>
      <c r="N26" s="735"/>
      <c r="O26" s="735"/>
      <c r="P26" s="735"/>
      <c r="Q26" s="735"/>
      <c r="R26" s="735"/>
      <c r="S26" s="735"/>
      <c r="T26" s="735"/>
      <c r="U26" s="735"/>
      <c r="V26" s="735"/>
    </row>
    <row r="27" spans="1:22" ht="13.5" customHeight="1">
      <c r="A27" s="741"/>
      <c r="B27" s="742"/>
      <c r="C27" s="743"/>
      <c r="D27" s="743"/>
      <c r="E27" s="744"/>
      <c r="F27" s="743"/>
      <c r="G27" s="727"/>
      <c r="H27" s="727"/>
      <c r="I27" s="727"/>
      <c r="J27" s="727"/>
      <c r="K27" s="727"/>
      <c r="L27" s="727"/>
      <c r="M27" s="727"/>
      <c r="N27" s="727"/>
      <c r="O27" s="727"/>
      <c r="P27" s="727"/>
      <c r="Q27" s="727"/>
      <c r="R27" s="727"/>
      <c r="S27" s="727"/>
      <c r="T27" s="727"/>
      <c r="U27" s="727"/>
      <c r="V27" s="727"/>
    </row>
    <row r="28" spans="1:22" ht="16.5" customHeight="1">
      <c r="A28" s="1684" t="s">
        <v>54</v>
      </c>
      <c r="B28" s="1684"/>
      <c r="C28" s="1684"/>
      <c r="D28" s="1684"/>
      <c r="E28" s="1684"/>
      <c r="F28" s="1684"/>
      <c r="G28" s="735"/>
      <c r="H28" s="735"/>
      <c r="I28" s="735"/>
      <c r="J28" s="735"/>
      <c r="K28" s="735"/>
      <c r="L28" s="735"/>
      <c r="M28" s="735"/>
      <c r="N28" s="735"/>
      <c r="O28" s="735"/>
      <c r="P28" s="735"/>
      <c r="Q28" s="735"/>
      <c r="R28" s="735"/>
      <c r="S28" s="735"/>
      <c r="T28" s="735"/>
      <c r="U28" s="735"/>
      <c r="V28" s="735"/>
    </row>
    <row r="29" spans="1:22">
      <c r="A29" s="746"/>
      <c r="B29" s="735"/>
      <c r="C29" s="735"/>
      <c r="D29" s="735"/>
      <c r="E29" s="735"/>
      <c r="F29" s="735"/>
      <c r="G29" s="735"/>
      <c r="H29" s="735"/>
      <c r="I29" s="735"/>
      <c r="J29" s="735"/>
      <c r="K29" s="735"/>
      <c r="L29" s="735"/>
      <c r="M29" s="735"/>
      <c r="N29" s="735"/>
      <c r="O29" s="735"/>
      <c r="P29" s="735"/>
      <c r="Q29" s="735"/>
      <c r="R29" s="735"/>
      <c r="S29" s="735"/>
      <c r="T29" s="735"/>
      <c r="U29" s="735"/>
      <c r="V29" s="735"/>
    </row>
    <row r="30" spans="1:22">
      <c r="A30" s="746"/>
      <c r="B30" s="735"/>
      <c r="C30" s="735"/>
      <c r="D30" s="735"/>
      <c r="E30" s="735"/>
      <c r="F30" s="735"/>
      <c r="G30" s="735"/>
      <c r="H30" s="735"/>
      <c r="I30" s="735"/>
      <c r="J30" s="735"/>
      <c r="K30" s="735"/>
      <c r="L30" s="735"/>
      <c r="M30" s="735"/>
      <c r="N30" s="735"/>
      <c r="O30" s="735"/>
      <c r="P30" s="735"/>
      <c r="Q30" s="735"/>
      <c r="R30" s="735"/>
      <c r="S30" s="735"/>
      <c r="T30" s="735"/>
      <c r="U30" s="735"/>
      <c r="V30" s="735"/>
    </row>
    <row r="31" spans="1:22">
      <c r="A31" s="746"/>
      <c r="B31" s="735"/>
      <c r="C31" s="735"/>
      <c r="D31" s="735"/>
      <c r="E31" s="735"/>
      <c r="F31" s="735"/>
      <c r="G31" s="735"/>
      <c r="H31" s="735"/>
      <c r="I31" s="735"/>
      <c r="J31" s="735"/>
      <c r="K31" s="735"/>
      <c r="L31" s="735"/>
      <c r="M31" s="735"/>
      <c r="N31" s="735"/>
      <c r="O31" s="735"/>
      <c r="P31" s="735"/>
      <c r="Q31" s="735"/>
      <c r="R31" s="735"/>
      <c r="S31" s="735"/>
      <c r="T31" s="735"/>
      <c r="U31" s="735"/>
      <c r="V31" s="735"/>
    </row>
    <row r="32" spans="1:22">
      <c r="A32" s="746"/>
      <c r="B32" s="735"/>
      <c r="C32" s="735"/>
      <c r="D32" s="735"/>
      <c r="E32" s="735"/>
      <c r="F32" s="735"/>
      <c r="G32" s="735"/>
      <c r="H32" s="735"/>
      <c r="I32" s="735"/>
      <c r="J32" s="735"/>
      <c r="K32" s="735"/>
      <c r="L32" s="735"/>
      <c r="M32" s="735"/>
      <c r="N32" s="735"/>
      <c r="O32" s="735"/>
      <c r="P32" s="735"/>
      <c r="Q32" s="735"/>
      <c r="R32" s="735"/>
      <c r="S32" s="735"/>
      <c r="T32" s="735"/>
      <c r="U32" s="735"/>
      <c r="V32" s="735"/>
    </row>
    <row r="33" spans="1:22">
      <c r="A33" s="746"/>
      <c r="B33" s="735"/>
      <c r="C33" s="735"/>
      <c r="D33" s="735"/>
      <c r="E33" s="735"/>
      <c r="F33" s="735"/>
      <c r="G33" s="735"/>
      <c r="H33" s="735"/>
      <c r="I33" s="735"/>
      <c r="J33" s="735"/>
      <c r="K33" s="735"/>
      <c r="L33" s="735"/>
      <c r="M33" s="735"/>
      <c r="N33" s="735"/>
      <c r="O33" s="735"/>
      <c r="P33" s="735"/>
      <c r="Q33" s="735"/>
      <c r="R33" s="735"/>
      <c r="S33" s="735"/>
      <c r="T33" s="735"/>
      <c r="U33" s="735"/>
      <c r="V33" s="735"/>
    </row>
    <row r="34" spans="1:22">
      <c r="A34" s="746"/>
      <c r="B34" s="735"/>
      <c r="C34" s="735"/>
      <c r="D34" s="735"/>
      <c r="E34" s="735"/>
      <c r="F34" s="735"/>
      <c r="G34" s="735"/>
      <c r="H34" s="735"/>
      <c r="I34" s="735"/>
      <c r="J34" s="735"/>
      <c r="K34" s="735"/>
      <c r="L34" s="735"/>
      <c r="M34" s="735"/>
      <c r="N34" s="735"/>
      <c r="O34" s="735"/>
      <c r="P34" s="735"/>
      <c r="Q34" s="735"/>
      <c r="R34" s="735"/>
      <c r="S34" s="735"/>
      <c r="T34" s="735"/>
      <c r="U34" s="735"/>
      <c r="V34" s="735"/>
    </row>
    <row r="35" spans="1:22">
      <c r="A35" s="1682" t="s">
        <v>240</v>
      </c>
      <c r="B35" s="1683"/>
      <c r="C35" s="1682"/>
      <c r="D35" s="1683"/>
      <c r="E35" s="1683"/>
      <c r="F35" s="1683"/>
      <c r="G35" s="735"/>
      <c r="H35" s="735"/>
      <c r="I35" s="735"/>
      <c r="J35" s="735"/>
      <c r="K35" s="735"/>
      <c r="L35" s="735"/>
      <c r="M35" s="735"/>
      <c r="N35" s="735"/>
      <c r="O35" s="735"/>
      <c r="P35" s="735"/>
      <c r="Q35" s="735"/>
      <c r="R35" s="735"/>
      <c r="S35" s="735"/>
      <c r="T35" s="735"/>
      <c r="U35" s="735"/>
      <c r="V35" s="735"/>
    </row>
    <row r="36" spans="1:22">
      <c r="A36" s="720"/>
      <c r="B36" s="735"/>
      <c r="C36" s="735"/>
      <c r="D36" s="735"/>
      <c r="E36" s="735"/>
      <c r="F36" s="735"/>
      <c r="G36" s="735"/>
      <c r="H36" s="735"/>
      <c r="I36" s="735"/>
      <c r="J36" s="735"/>
      <c r="K36" s="735"/>
      <c r="L36" s="735"/>
      <c r="M36" s="735"/>
      <c r="N36" s="735"/>
      <c r="O36" s="735"/>
      <c r="P36" s="735"/>
      <c r="Q36" s="735"/>
      <c r="R36" s="735"/>
      <c r="S36" s="735"/>
      <c r="T36" s="735"/>
      <c r="U36" s="735"/>
      <c r="V36" s="735"/>
    </row>
    <row r="37" spans="1:22">
      <c r="A37" s="720"/>
      <c r="B37" s="735"/>
      <c r="C37" s="735"/>
      <c r="D37" s="735"/>
      <c r="E37" s="735"/>
      <c r="F37" s="735"/>
      <c r="G37" s="735"/>
      <c r="H37" s="735"/>
      <c r="I37" s="735"/>
      <c r="J37" s="735"/>
      <c r="K37" s="735"/>
      <c r="L37" s="735"/>
      <c r="M37" s="735"/>
      <c r="N37" s="735"/>
      <c r="O37" s="735"/>
      <c r="P37" s="735"/>
      <c r="Q37" s="735"/>
      <c r="R37" s="735"/>
      <c r="S37" s="735"/>
      <c r="T37" s="735"/>
      <c r="U37" s="735"/>
      <c r="V37" s="735"/>
    </row>
    <row r="38" spans="1:22">
      <c r="A38" s="720"/>
      <c r="B38" s="735"/>
      <c r="C38" s="735"/>
      <c r="D38" s="735"/>
      <c r="E38" s="735"/>
      <c r="F38" s="735"/>
      <c r="G38" s="735"/>
      <c r="H38" s="735"/>
      <c r="I38" s="735"/>
      <c r="J38" s="735"/>
      <c r="K38" s="735"/>
      <c r="L38" s="735"/>
      <c r="M38" s="735"/>
      <c r="N38" s="735"/>
      <c r="O38" s="735"/>
      <c r="P38" s="735"/>
      <c r="Q38" s="735"/>
      <c r="R38" s="735"/>
      <c r="S38" s="735"/>
      <c r="T38" s="735"/>
      <c r="U38" s="735"/>
      <c r="V38" s="735"/>
    </row>
    <row r="39" spans="1:22">
      <c r="A39" s="720"/>
      <c r="B39" s="735"/>
      <c r="C39" s="735"/>
      <c r="D39" s="735"/>
      <c r="E39" s="735"/>
      <c r="F39" s="735"/>
      <c r="G39" s="735"/>
      <c r="H39" s="735"/>
      <c r="I39" s="735"/>
      <c r="J39" s="735"/>
      <c r="K39" s="735"/>
      <c r="L39" s="735"/>
      <c r="M39" s="735"/>
      <c r="N39" s="735"/>
      <c r="O39" s="735"/>
      <c r="P39" s="735"/>
      <c r="Q39" s="735"/>
      <c r="R39" s="735"/>
      <c r="S39" s="735"/>
      <c r="T39" s="735"/>
      <c r="U39" s="735"/>
      <c r="V39" s="735"/>
    </row>
    <row r="40" spans="1:22">
      <c r="A40" s="720"/>
      <c r="B40" s="735"/>
      <c r="C40" s="735"/>
      <c r="D40" s="735"/>
      <c r="E40" s="735"/>
      <c r="F40" s="735"/>
      <c r="G40" s="735"/>
      <c r="H40" s="735"/>
      <c r="I40" s="735"/>
      <c r="J40" s="735"/>
      <c r="K40" s="735"/>
      <c r="L40" s="735"/>
      <c r="M40" s="735"/>
      <c r="N40" s="735"/>
      <c r="O40" s="735"/>
      <c r="P40" s="735"/>
      <c r="Q40" s="735"/>
      <c r="R40" s="735"/>
      <c r="S40" s="735"/>
      <c r="T40" s="735"/>
      <c r="U40" s="735"/>
      <c r="V40" s="735"/>
    </row>
    <row r="41" spans="1:22">
      <c r="A41" s="720"/>
      <c r="B41" s="735"/>
      <c r="C41" s="735"/>
      <c r="D41" s="735"/>
      <c r="E41" s="735"/>
      <c r="F41" s="735"/>
      <c r="G41" s="735"/>
      <c r="H41" s="735"/>
      <c r="I41" s="735"/>
      <c r="J41" s="735"/>
      <c r="K41" s="735"/>
      <c r="L41" s="735"/>
      <c r="M41" s="735"/>
      <c r="N41" s="735"/>
      <c r="O41" s="735"/>
      <c r="P41" s="735"/>
      <c r="Q41" s="735"/>
      <c r="R41" s="735"/>
      <c r="S41" s="735"/>
      <c r="T41" s="735"/>
      <c r="U41" s="735"/>
      <c r="V41" s="735"/>
    </row>
    <row r="42" spans="1:22">
      <c r="A42" s="720"/>
      <c r="B42" s="735"/>
      <c r="C42" s="735"/>
      <c r="D42" s="735"/>
      <c r="E42" s="735"/>
      <c r="F42" s="735"/>
      <c r="G42" s="735"/>
      <c r="H42" s="735"/>
      <c r="I42" s="735"/>
      <c r="J42" s="735"/>
      <c r="K42" s="735"/>
      <c r="L42" s="735"/>
      <c r="M42" s="735"/>
      <c r="N42" s="735"/>
      <c r="O42" s="735"/>
      <c r="P42" s="735"/>
      <c r="Q42" s="735"/>
      <c r="R42" s="735"/>
      <c r="S42" s="735"/>
      <c r="T42" s="735"/>
      <c r="U42" s="735"/>
      <c r="V42" s="735"/>
    </row>
    <row r="43" spans="1:22">
      <c r="A43" s="720"/>
      <c r="B43" s="735"/>
      <c r="C43" s="735"/>
      <c r="D43" s="735"/>
      <c r="E43" s="735"/>
      <c r="F43" s="735"/>
      <c r="G43" s="735"/>
      <c r="H43" s="735"/>
      <c r="I43" s="735"/>
      <c r="J43" s="735"/>
      <c r="K43" s="735"/>
      <c r="L43" s="735"/>
      <c r="M43" s="735"/>
      <c r="N43" s="735"/>
      <c r="O43" s="735"/>
      <c r="P43" s="735"/>
      <c r="Q43" s="735"/>
      <c r="R43" s="735"/>
      <c r="S43" s="735"/>
      <c r="T43" s="735"/>
      <c r="U43" s="735"/>
      <c r="V43" s="735"/>
    </row>
    <row r="44" spans="1:22">
      <c r="A44" s="720"/>
      <c r="B44" s="735"/>
      <c r="C44" s="735"/>
      <c r="D44" s="735"/>
      <c r="E44" s="735"/>
      <c r="F44" s="735"/>
      <c r="G44" s="735"/>
      <c r="H44" s="735"/>
      <c r="I44" s="735"/>
      <c r="J44" s="735"/>
      <c r="K44" s="735"/>
      <c r="L44" s="735"/>
      <c r="M44" s="735"/>
      <c r="N44" s="735"/>
      <c r="O44" s="735"/>
      <c r="P44" s="735"/>
      <c r="Q44" s="735"/>
      <c r="R44" s="735"/>
      <c r="S44" s="735"/>
      <c r="T44" s="735"/>
      <c r="U44" s="735"/>
      <c r="V44" s="735"/>
    </row>
    <row r="45" spans="1:22">
      <c r="A45" s="720"/>
      <c r="B45" s="735"/>
      <c r="C45" s="735"/>
      <c r="D45" s="735"/>
      <c r="E45" s="735"/>
      <c r="F45" s="735"/>
      <c r="G45" s="735"/>
      <c r="H45" s="735"/>
      <c r="I45" s="735"/>
      <c r="J45" s="735"/>
      <c r="K45" s="735"/>
      <c r="L45" s="735"/>
      <c r="M45" s="735"/>
      <c r="N45" s="735"/>
      <c r="O45" s="735"/>
      <c r="P45" s="735"/>
      <c r="Q45" s="735"/>
      <c r="R45" s="735"/>
      <c r="S45" s="735"/>
      <c r="T45" s="735"/>
      <c r="U45" s="735"/>
      <c r="V45" s="735"/>
    </row>
    <row r="46" spans="1:22">
      <c r="A46" s="720"/>
      <c r="B46" s="735"/>
      <c r="C46" s="735"/>
      <c r="D46" s="735"/>
      <c r="E46" s="735"/>
      <c r="F46" s="735"/>
      <c r="G46" s="735"/>
      <c r="H46" s="735"/>
      <c r="I46" s="735"/>
      <c r="J46" s="735"/>
      <c r="K46" s="735"/>
      <c r="L46" s="735"/>
      <c r="M46" s="735"/>
      <c r="N46" s="735"/>
      <c r="O46" s="735"/>
      <c r="P46" s="735"/>
      <c r="Q46" s="735"/>
      <c r="R46" s="735"/>
      <c r="S46" s="735"/>
      <c r="T46" s="735"/>
      <c r="U46" s="735"/>
      <c r="V46" s="735"/>
    </row>
    <row r="47" spans="1:22">
      <c r="A47" s="720"/>
      <c r="B47" s="735"/>
      <c r="C47" s="735"/>
      <c r="D47" s="735"/>
      <c r="E47" s="735"/>
      <c r="F47" s="735"/>
      <c r="G47" s="735"/>
      <c r="H47" s="735"/>
      <c r="I47" s="735"/>
      <c r="J47" s="735"/>
      <c r="K47" s="735"/>
      <c r="L47" s="735"/>
      <c r="M47" s="735"/>
      <c r="N47" s="735"/>
      <c r="O47" s="735"/>
      <c r="P47" s="735"/>
      <c r="Q47" s="735"/>
      <c r="R47" s="735"/>
      <c r="S47" s="735"/>
      <c r="T47" s="735"/>
      <c r="U47" s="735"/>
      <c r="V47" s="735"/>
    </row>
    <row r="48" spans="1:22">
      <c r="A48" s="720"/>
      <c r="B48" s="735"/>
      <c r="C48" s="735"/>
      <c r="D48" s="735"/>
      <c r="E48" s="735"/>
      <c r="F48" s="735"/>
      <c r="G48" s="735"/>
      <c r="H48" s="735"/>
      <c r="I48" s="735"/>
      <c r="J48" s="735"/>
      <c r="K48" s="735"/>
      <c r="L48" s="735"/>
      <c r="M48" s="735"/>
      <c r="N48" s="735"/>
      <c r="O48" s="735"/>
      <c r="P48" s="735"/>
      <c r="Q48" s="735"/>
      <c r="R48" s="735"/>
      <c r="S48" s="735"/>
      <c r="T48" s="735"/>
      <c r="U48" s="735"/>
      <c r="V48" s="735"/>
    </row>
    <row r="49" spans="1:22">
      <c r="A49" s="720"/>
      <c r="B49" s="735"/>
      <c r="C49" s="735"/>
      <c r="D49" s="735"/>
      <c r="E49" s="735"/>
      <c r="F49" s="735"/>
      <c r="G49" s="735"/>
      <c r="H49" s="735"/>
      <c r="I49" s="735"/>
      <c r="J49" s="735"/>
      <c r="K49" s="735"/>
      <c r="L49" s="735"/>
      <c r="M49" s="735"/>
      <c r="N49" s="735"/>
      <c r="O49" s="735"/>
      <c r="P49" s="735"/>
      <c r="Q49" s="735"/>
      <c r="R49" s="735"/>
      <c r="S49" s="735"/>
      <c r="T49" s="735"/>
      <c r="U49" s="735"/>
      <c r="V49" s="735"/>
    </row>
    <row r="50" spans="1:22">
      <c r="A50" s="720"/>
      <c r="B50" s="735"/>
      <c r="C50" s="735"/>
      <c r="D50" s="735"/>
      <c r="E50" s="735"/>
      <c r="F50" s="735"/>
      <c r="G50" s="735"/>
      <c r="H50" s="735"/>
      <c r="I50" s="735"/>
      <c r="J50" s="735"/>
      <c r="K50" s="735"/>
      <c r="L50" s="735"/>
      <c r="M50" s="735"/>
      <c r="N50" s="735"/>
      <c r="O50" s="735"/>
      <c r="P50" s="735"/>
      <c r="Q50" s="735"/>
      <c r="R50" s="735"/>
      <c r="S50" s="735"/>
      <c r="T50" s="735"/>
      <c r="U50" s="735"/>
      <c r="V50" s="735"/>
    </row>
    <row r="51" spans="1:22">
      <c r="A51" s="720"/>
      <c r="B51" s="735"/>
      <c r="C51" s="735"/>
      <c r="D51" s="735"/>
      <c r="E51" s="735"/>
      <c r="F51" s="735"/>
      <c r="G51" s="735"/>
      <c r="H51" s="735"/>
      <c r="I51" s="735"/>
      <c r="J51" s="735"/>
      <c r="K51" s="735"/>
      <c r="L51" s="735"/>
      <c r="M51" s="735"/>
      <c r="N51" s="735"/>
      <c r="O51" s="735"/>
      <c r="P51" s="735"/>
      <c r="Q51" s="735"/>
      <c r="R51" s="735"/>
      <c r="S51" s="735"/>
      <c r="T51" s="735"/>
      <c r="U51" s="735"/>
      <c r="V51" s="735"/>
    </row>
    <row r="52" spans="1:22">
      <c r="A52" s="720"/>
      <c r="B52" s="735"/>
      <c r="C52" s="735"/>
      <c r="D52" s="735"/>
      <c r="E52" s="735"/>
      <c r="F52" s="735"/>
      <c r="G52" s="735"/>
      <c r="H52" s="735"/>
      <c r="I52" s="735"/>
      <c r="J52" s="735"/>
      <c r="K52" s="735"/>
      <c r="L52" s="735"/>
      <c r="M52" s="735"/>
      <c r="N52" s="735"/>
      <c r="O52" s="735"/>
      <c r="P52" s="735"/>
      <c r="Q52" s="735"/>
      <c r="R52" s="735"/>
      <c r="S52" s="735"/>
      <c r="T52" s="735"/>
      <c r="U52" s="735"/>
      <c r="V52" s="735"/>
    </row>
    <row r="53" spans="1:22">
      <c r="A53" s="720"/>
      <c r="B53" s="735"/>
      <c r="C53" s="735"/>
      <c r="D53" s="735"/>
      <c r="E53" s="735"/>
      <c r="F53" s="735"/>
      <c r="G53" s="735"/>
      <c r="H53" s="735"/>
      <c r="I53" s="735"/>
      <c r="J53" s="735"/>
      <c r="K53" s="735"/>
      <c r="L53" s="735"/>
      <c r="M53" s="735"/>
      <c r="N53" s="735"/>
      <c r="O53" s="735"/>
      <c r="P53" s="735"/>
      <c r="Q53" s="735"/>
      <c r="R53" s="735"/>
      <c r="S53" s="735"/>
      <c r="T53" s="735"/>
      <c r="U53" s="735"/>
      <c r="V53" s="735"/>
    </row>
    <row r="54" spans="1:22">
      <c r="A54" s="720"/>
      <c r="B54" s="735"/>
      <c r="C54" s="735"/>
      <c r="D54" s="735"/>
      <c r="E54" s="735"/>
      <c r="F54" s="735"/>
      <c r="G54" s="735"/>
      <c r="H54" s="735"/>
      <c r="I54" s="735"/>
      <c r="J54" s="735"/>
      <c r="K54" s="735"/>
      <c r="L54" s="735"/>
      <c r="M54" s="735"/>
      <c r="N54" s="735"/>
      <c r="O54" s="735"/>
      <c r="P54" s="735"/>
      <c r="Q54" s="735"/>
      <c r="R54" s="735"/>
      <c r="S54" s="735"/>
      <c r="T54" s="735"/>
      <c r="U54" s="735"/>
      <c r="V54" s="735"/>
    </row>
    <row r="55" spans="1:22">
      <c r="A55" s="720"/>
      <c r="B55" s="735"/>
      <c r="C55" s="735"/>
      <c r="D55" s="735"/>
      <c r="E55" s="735"/>
      <c r="F55" s="735"/>
      <c r="G55" s="735"/>
      <c r="H55" s="735"/>
      <c r="I55" s="735"/>
      <c r="J55" s="735"/>
      <c r="K55" s="735"/>
      <c r="L55" s="735"/>
      <c r="M55" s="735"/>
      <c r="N55" s="735"/>
      <c r="O55" s="735"/>
      <c r="P55" s="735"/>
      <c r="Q55" s="735"/>
      <c r="R55" s="735"/>
      <c r="S55" s="735"/>
      <c r="T55" s="735"/>
      <c r="U55" s="735"/>
      <c r="V55" s="735"/>
    </row>
    <row r="56" spans="1:22">
      <c r="A56" s="720"/>
      <c r="B56" s="735"/>
      <c r="C56" s="735"/>
      <c r="D56" s="735"/>
      <c r="E56" s="735"/>
      <c r="F56" s="735"/>
      <c r="G56" s="735"/>
      <c r="H56" s="735"/>
      <c r="I56" s="735"/>
      <c r="J56" s="735"/>
      <c r="K56" s="735"/>
      <c r="L56" s="735"/>
      <c r="M56" s="735"/>
      <c r="N56" s="735"/>
      <c r="O56" s="735"/>
      <c r="P56" s="735"/>
      <c r="Q56" s="735"/>
      <c r="R56" s="735"/>
      <c r="S56" s="735"/>
      <c r="T56" s="735"/>
      <c r="U56" s="735"/>
      <c r="V56" s="735"/>
    </row>
    <row r="57" spans="1:22">
      <c r="A57" s="720"/>
      <c r="B57" s="735"/>
      <c r="C57" s="735"/>
      <c r="D57" s="735"/>
      <c r="E57" s="735"/>
      <c r="F57" s="735"/>
      <c r="G57" s="735"/>
      <c r="H57" s="735"/>
      <c r="I57" s="735"/>
      <c r="J57" s="735"/>
      <c r="K57" s="735"/>
      <c r="L57" s="735"/>
      <c r="M57" s="735"/>
      <c r="N57" s="735"/>
      <c r="O57" s="735"/>
      <c r="P57" s="735"/>
      <c r="Q57" s="735"/>
      <c r="R57" s="735"/>
      <c r="S57" s="735"/>
      <c r="T57" s="735"/>
      <c r="U57" s="735"/>
      <c r="V57" s="735"/>
    </row>
    <row r="58" spans="1:22">
      <c r="A58" s="720"/>
      <c r="B58" s="735"/>
      <c r="C58" s="735"/>
      <c r="D58" s="735"/>
      <c r="E58" s="735"/>
      <c r="F58" s="735"/>
      <c r="G58" s="735"/>
      <c r="H58" s="735"/>
      <c r="I58" s="735"/>
      <c r="J58" s="735"/>
      <c r="K58" s="735"/>
      <c r="L58" s="735"/>
      <c r="M58" s="735"/>
      <c r="N58" s="735"/>
      <c r="O58" s="735"/>
      <c r="P58" s="735"/>
      <c r="Q58" s="735"/>
      <c r="R58" s="735"/>
      <c r="S58" s="735"/>
      <c r="T58" s="735"/>
      <c r="U58" s="735"/>
      <c r="V58" s="735"/>
    </row>
    <row r="59" spans="1:22">
      <c r="A59" s="720"/>
      <c r="B59" s="735"/>
      <c r="C59" s="735"/>
      <c r="D59" s="735"/>
      <c r="E59" s="735"/>
      <c r="F59" s="735"/>
      <c r="G59" s="735"/>
      <c r="H59" s="735"/>
      <c r="I59" s="735"/>
      <c r="J59" s="735"/>
      <c r="K59" s="735"/>
      <c r="L59" s="735"/>
      <c r="M59" s="735"/>
      <c r="N59" s="735"/>
      <c r="O59" s="735"/>
      <c r="P59" s="735"/>
      <c r="Q59" s="735"/>
      <c r="R59" s="735"/>
      <c r="S59" s="735"/>
      <c r="T59" s="735"/>
      <c r="U59" s="735"/>
      <c r="V59" s="735"/>
    </row>
    <row r="60" spans="1:22">
      <c r="A60" s="720"/>
      <c r="B60" s="735"/>
      <c r="C60" s="735"/>
      <c r="D60" s="735"/>
      <c r="E60" s="735"/>
      <c r="F60" s="735"/>
      <c r="G60" s="735"/>
      <c r="H60" s="735"/>
      <c r="I60" s="735"/>
      <c r="J60" s="735"/>
      <c r="K60" s="735"/>
      <c r="L60" s="735"/>
      <c r="M60" s="735"/>
      <c r="N60" s="735"/>
      <c r="O60" s="735"/>
      <c r="P60" s="735"/>
      <c r="Q60" s="735"/>
      <c r="R60" s="735"/>
      <c r="S60" s="735"/>
      <c r="T60" s="735"/>
      <c r="U60" s="735"/>
      <c r="V60" s="735"/>
    </row>
    <row r="61" spans="1:22">
      <c r="A61" s="720"/>
      <c r="B61" s="735"/>
      <c r="C61" s="735"/>
      <c r="D61" s="735"/>
      <c r="E61" s="735"/>
      <c r="F61" s="735"/>
      <c r="G61" s="735"/>
      <c r="H61" s="735"/>
      <c r="I61" s="735"/>
      <c r="J61" s="735"/>
      <c r="K61" s="735"/>
      <c r="L61" s="735"/>
      <c r="M61" s="735"/>
      <c r="N61" s="735"/>
      <c r="O61" s="735"/>
      <c r="P61" s="735"/>
      <c r="Q61" s="735"/>
      <c r="R61" s="735"/>
      <c r="S61" s="735"/>
      <c r="T61" s="735"/>
      <c r="U61" s="735"/>
      <c r="V61" s="735"/>
    </row>
    <row r="62" spans="1:22">
      <c r="A62" s="720"/>
      <c r="B62" s="735"/>
      <c r="C62" s="735"/>
      <c r="D62" s="735"/>
      <c r="E62" s="735"/>
      <c r="F62" s="735"/>
      <c r="G62" s="735"/>
      <c r="H62" s="735"/>
      <c r="I62" s="735"/>
      <c r="J62" s="735"/>
      <c r="K62" s="735"/>
      <c r="L62" s="735"/>
      <c r="M62" s="735"/>
      <c r="N62" s="735"/>
      <c r="O62" s="735"/>
      <c r="P62" s="735"/>
      <c r="Q62" s="735"/>
      <c r="R62" s="735"/>
      <c r="S62" s="735"/>
      <c r="T62" s="735"/>
      <c r="U62" s="735"/>
      <c r="V62" s="735"/>
    </row>
    <row r="63" spans="1:22">
      <c r="A63" s="720"/>
      <c r="B63" s="735"/>
      <c r="C63" s="735"/>
      <c r="D63" s="735"/>
      <c r="E63" s="735"/>
      <c r="F63" s="735"/>
      <c r="G63" s="735"/>
      <c r="H63" s="735"/>
      <c r="I63" s="735"/>
      <c r="J63" s="735"/>
      <c r="K63" s="735"/>
      <c r="L63" s="735"/>
      <c r="M63" s="735"/>
      <c r="N63" s="735"/>
      <c r="O63" s="735"/>
      <c r="P63" s="735"/>
      <c r="Q63" s="735"/>
      <c r="R63" s="735"/>
      <c r="S63" s="735"/>
      <c r="T63" s="735"/>
      <c r="U63" s="735"/>
      <c r="V63" s="735"/>
    </row>
    <row r="64" spans="1:22">
      <c r="A64" s="720"/>
      <c r="B64" s="735"/>
      <c r="C64" s="735"/>
      <c r="D64" s="735"/>
      <c r="E64" s="735"/>
      <c r="F64" s="735"/>
      <c r="G64" s="735"/>
      <c r="H64" s="735"/>
      <c r="I64" s="735"/>
      <c r="J64" s="735"/>
      <c r="K64" s="735"/>
      <c r="L64" s="735"/>
      <c r="M64" s="735"/>
      <c r="N64" s="735"/>
      <c r="O64" s="735"/>
      <c r="P64" s="735"/>
      <c r="Q64" s="735"/>
      <c r="R64" s="735"/>
      <c r="S64" s="735"/>
      <c r="T64" s="735"/>
      <c r="U64" s="735"/>
      <c r="V64" s="735"/>
    </row>
    <row r="65" spans="1:22">
      <c r="A65" s="720"/>
      <c r="B65" s="735"/>
      <c r="C65" s="735"/>
      <c r="D65" s="735"/>
      <c r="E65" s="735"/>
      <c r="F65" s="735"/>
      <c r="G65" s="735"/>
      <c r="H65" s="735"/>
      <c r="I65" s="735"/>
      <c r="J65" s="735"/>
      <c r="K65" s="735"/>
      <c r="L65" s="735"/>
      <c r="M65" s="735"/>
      <c r="N65" s="735"/>
      <c r="O65" s="735"/>
      <c r="P65" s="735"/>
      <c r="Q65" s="735"/>
      <c r="R65" s="735"/>
      <c r="S65" s="735"/>
      <c r="T65" s="735"/>
      <c r="U65" s="735"/>
      <c r="V65" s="735"/>
    </row>
    <row r="66" spans="1:22">
      <c r="A66" s="720"/>
      <c r="B66" s="735"/>
      <c r="C66" s="735"/>
      <c r="D66" s="735"/>
      <c r="E66" s="735"/>
      <c r="F66" s="735"/>
      <c r="G66" s="735"/>
      <c r="H66" s="735"/>
      <c r="I66" s="735"/>
      <c r="J66" s="735"/>
      <c r="K66" s="735"/>
      <c r="L66" s="735"/>
      <c r="M66" s="735"/>
      <c r="N66" s="735"/>
      <c r="O66" s="735"/>
      <c r="P66" s="735"/>
      <c r="Q66" s="735"/>
      <c r="R66" s="735"/>
      <c r="S66" s="735"/>
      <c r="T66" s="735"/>
      <c r="U66" s="735"/>
      <c r="V66" s="735"/>
    </row>
    <row r="67" spans="1:22">
      <c r="A67" s="720"/>
      <c r="B67" s="735"/>
      <c r="C67" s="735"/>
      <c r="D67" s="735"/>
      <c r="E67" s="735"/>
      <c r="F67" s="735"/>
      <c r="G67" s="735"/>
      <c r="H67" s="735"/>
      <c r="I67" s="735"/>
      <c r="J67" s="735"/>
      <c r="K67" s="735"/>
      <c r="L67" s="735"/>
      <c r="M67" s="735"/>
      <c r="N67" s="735"/>
      <c r="O67" s="735"/>
      <c r="P67" s="735"/>
      <c r="Q67" s="735"/>
      <c r="R67" s="735"/>
      <c r="S67" s="735"/>
      <c r="T67" s="735"/>
      <c r="U67" s="735"/>
      <c r="V67" s="735"/>
    </row>
    <row r="68" spans="1:22">
      <c r="A68" s="720"/>
      <c r="B68" s="735"/>
      <c r="C68" s="735"/>
      <c r="D68" s="735"/>
      <c r="E68" s="735"/>
      <c r="F68" s="735"/>
      <c r="G68" s="735"/>
      <c r="H68" s="735"/>
      <c r="I68" s="735"/>
      <c r="J68" s="735"/>
      <c r="K68" s="735"/>
      <c r="L68" s="735"/>
      <c r="M68" s="735"/>
      <c r="N68" s="735"/>
      <c r="O68" s="735"/>
      <c r="P68" s="735"/>
      <c r="Q68" s="735"/>
      <c r="R68" s="735"/>
      <c r="S68" s="735"/>
      <c r="T68" s="735"/>
      <c r="U68" s="735"/>
      <c r="V68" s="735"/>
    </row>
    <row r="69" spans="1:22">
      <c r="A69" s="720"/>
      <c r="B69" s="735"/>
      <c r="C69" s="735"/>
      <c r="D69" s="735"/>
      <c r="E69" s="735"/>
      <c r="F69" s="735"/>
      <c r="G69" s="735"/>
      <c r="H69" s="735"/>
      <c r="I69" s="735"/>
      <c r="J69" s="735"/>
      <c r="K69" s="735"/>
      <c r="L69" s="735"/>
      <c r="M69" s="735"/>
      <c r="N69" s="735"/>
      <c r="O69" s="735"/>
      <c r="P69" s="735"/>
      <c r="Q69" s="735"/>
      <c r="R69" s="735"/>
      <c r="S69" s="735"/>
      <c r="T69" s="735"/>
      <c r="U69" s="735"/>
      <c r="V69" s="735"/>
    </row>
    <row r="70" spans="1:22">
      <c r="A70" s="720"/>
      <c r="B70" s="735"/>
      <c r="C70" s="735"/>
      <c r="D70" s="735"/>
      <c r="E70" s="735"/>
      <c r="F70" s="735"/>
      <c r="G70" s="735"/>
      <c r="H70" s="735"/>
      <c r="I70" s="735"/>
      <c r="J70" s="735"/>
      <c r="K70" s="735"/>
      <c r="L70" s="735"/>
      <c r="M70" s="735"/>
      <c r="N70" s="735"/>
      <c r="O70" s="735"/>
      <c r="P70" s="735"/>
      <c r="Q70" s="735"/>
      <c r="R70" s="735"/>
      <c r="S70" s="735"/>
      <c r="T70" s="735"/>
      <c r="U70" s="735"/>
      <c r="V70" s="735"/>
    </row>
    <row r="71" spans="1:22">
      <c r="A71" s="720"/>
      <c r="B71" s="735"/>
      <c r="C71" s="735"/>
      <c r="D71" s="735"/>
      <c r="E71" s="735"/>
      <c r="F71" s="735"/>
      <c r="G71" s="735"/>
      <c r="H71" s="735"/>
      <c r="I71" s="735"/>
      <c r="J71" s="735"/>
      <c r="K71" s="735"/>
      <c r="L71" s="735"/>
      <c r="M71" s="735"/>
      <c r="N71" s="735"/>
      <c r="O71" s="735"/>
      <c r="P71" s="735"/>
      <c r="Q71" s="735"/>
      <c r="R71" s="735"/>
      <c r="S71" s="735"/>
      <c r="T71" s="735"/>
      <c r="U71" s="735"/>
      <c r="V71" s="735"/>
    </row>
    <row r="72" spans="1:22">
      <c r="A72" s="720"/>
      <c r="B72" s="735"/>
      <c r="C72" s="735"/>
      <c r="D72" s="735"/>
      <c r="E72" s="735"/>
      <c r="F72" s="735"/>
      <c r="G72" s="735"/>
      <c r="H72" s="735"/>
      <c r="I72" s="735"/>
      <c r="J72" s="735"/>
      <c r="K72" s="735"/>
      <c r="L72" s="735"/>
      <c r="M72" s="735"/>
      <c r="N72" s="735"/>
      <c r="O72" s="735"/>
      <c r="P72" s="735"/>
      <c r="Q72" s="735"/>
      <c r="R72" s="735"/>
      <c r="S72" s="735"/>
      <c r="T72" s="735"/>
      <c r="U72" s="735"/>
      <c r="V72" s="735"/>
    </row>
    <row r="73" spans="1:22">
      <c r="A73" s="720"/>
      <c r="B73" s="735"/>
      <c r="C73" s="735"/>
      <c r="D73" s="735"/>
      <c r="E73" s="735"/>
      <c r="F73" s="735"/>
      <c r="G73" s="735"/>
      <c r="H73" s="735"/>
      <c r="I73" s="735"/>
      <c r="J73" s="735"/>
      <c r="K73" s="735"/>
      <c r="L73" s="735"/>
      <c r="M73" s="735"/>
      <c r="N73" s="735"/>
      <c r="O73" s="735"/>
      <c r="P73" s="735"/>
      <c r="Q73" s="735"/>
      <c r="R73" s="735"/>
      <c r="S73" s="735"/>
      <c r="T73" s="735"/>
      <c r="U73" s="735"/>
      <c r="V73" s="735"/>
    </row>
    <row r="74" spans="1:22">
      <c r="A74" s="720"/>
      <c r="B74" s="735"/>
      <c r="C74" s="735"/>
      <c r="D74" s="735"/>
      <c r="E74" s="735"/>
      <c r="F74" s="735"/>
      <c r="G74" s="735"/>
      <c r="H74" s="735"/>
      <c r="I74" s="735"/>
      <c r="J74" s="735"/>
      <c r="K74" s="735"/>
      <c r="L74" s="735"/>
      <c r="M74" s="735"/>
      <c r="N74" s="735"/>
      <c r="O74" s="735"/>
      <c r="P74" s="735"/>
      <c r="Q74" s="735"/>
      <c r="R74" s="735"/>
      <c r="S74" s="735"/>
      <c r="T74" s="735"/>
      <c r="U74" s="735"/>
      <c r="V74" s="735"/>
    </row>
    <row r="75" spans="1:22">
      <c r="A75" s="720"/>
      <c r="B75" s="735"/>
      <c r="C75" s="735"/>
      <c r="D75" s="735"/>
      <c r="E75" s="735"/>
      <c r="F75" s="735"/>
      <c r="G75" s="735"/>
      <c r="H75" s="735"/>
      <c r="I75" s="735"/>
      <c r="J75" s="735"/>
      <c r="K75" s="735"/>
      <c r="L75" s="735"/>
      <c r="M75" s="735"/>
      <c r="N75" s="735"/>
      <c r="O75" s="735"/>
      <c r="P75" s="735"/>
      <c r="Q75" s="735"/>
      <c r="R75" s="735"/>
      <c r="S75" s="735"/>
      <c r="T75" s="735"/>
      <c r="U75" s="735"/>
      <c r="V75" s="735"/>
    </row>
    <row r="76" spans="1:22">
      <c r="A76" s="720"/>
      <c r="B76" s="735"/>
      <c r="C76" s="735"/>
      <c r="D76" s="735"/>
      <c r="E76" s="735"/>
      <c r="F76" s="735"/>
      <c r="G76" s="735"/>
      <c r="H76" s="735"/>
      <c r="I76" s="735"/>
      <c r="J76" s="735"/>
      <c r="K76" s="735"/>
      <c r="L76" s="735"/>
      <c r="M76" s="735"/>
      <c r="N76" s="735"/>
      <c r="O76" s="735"/>
      <c r="P76" s="735"/>
      <c r="Q76" s="735"/>
      <c r="R76" s="735"/>
      <c r="S76" s="735"/>
      <c r="T76" s="735"/>
      <c r="U76" s="735"/>
      <c r="V76" s="735"/>
    </row>
    <row r="77" spans="1:22">
      <c r="A77" s="720"/>
      <c r="B77" s="735"/>
      <c r="C77" s="735"/>
      <c r="D77" s="735"/>
      <c r="E77" s="735"/>
      <c r="F77" s="735"/>
      <c r="G77" s="735"/>
      <c r="H77" s="735"/>
      <c r="I77" s="735"/>
      <c r="J77" s="735"/>
      <c r="K77" s="735"/>
      <c r="L77" s="735"/>
      <c r="M77" s="735"/>
      <c r="N77" s="735"/>
      <c r="O77" s="735"/>
      <c r="P77" s="735"/>
      <c r="Q77" s="735"/>
      <c r="R77" s="735"/>
      <c r="S77" s="735"/>
      <c r="T77" s="735"/>
      <c r="U77" s="735"/>
      <c r="V77" s="735"/>
    </row>
    <row r="78" spans="1:22">
      <c r="A78" s="720"/>
      <c r="B78" s="735"/>
      <c r="C78" s="735"/>
      <c r="D78" s="735"/>
      <c r="E78" s="735"/>
      <c r="F78" s="735"/>
      <c r="G78" s="735"/>
      <c r="H78" s="735"/>
      <c r="I78" s="735"/>
      <c r="J78" s="735"/>
      <c r="K78" s="735"/>
      <c r="L78" s="735"/>
      <c r="M78" s="735"/>
      <c r="N78" s="735"/>
      <c r="O78" s="735"/>
      <c r="P78" s="735"/>
      <c r="Q78" s="735"/>
      <c r="R78" s="735"/>
      <c r="S78" s="735"/>
      <c r="T78" s="735"/>
      <c r="U78" s="735"/>
      <c r="V78" s="735"/>
    </row>
    <row r="79" spans="1:22">
      <c r="A79" s="720"/>
      <c r="B79" s="735"/>
      <c r="C79" s="735"/>
      <c r="D79" s="735"/>
      <c r="E79" s="735"/>
      <c r="F79" s="735"/>
      <c r="G79" s="735"/>
      <c r="H79" s="735"/>
      <c r="I79" s="735"/>
      <c r="J79" s="735"/>
      <c r="K79" s="735"/>
      <c r="L79" s="735"/>
      <c r="M79" s="735"/>
      <c r="N79" s="735"/>
      <c r="O79" s="735"/>
      <c r="P79" s="735"/>
      <c r="Q79" s="735"/>
      <c r="R79" s="735"/>
      <c r="S79" s="735"/>
      <c r="T79" s="735"/>
      <c r="U79" s="735"/>
      <c r="V79" s="735"/>
    </row>
    <row r="80" spans="1:22">
      <c r="A80" s="720"/>
      <c r="B80" s="735"/>
      <c r="C80" s="735"/>
      <c r="D80" s="735"/>
      <c r="E80" s="735"/>
      <c r="F80" s="735"/>
      <c r="G80" s="735"/>
      <c r="H80" s="735"/>
      <c r="I80" s="735"/>
      <c r="J80" s="735"/>
      <c r="K80" s="735"/>
      <c r="L80" s="735"/>
      <c r="M80" s="735"/>
      <c r="N80" s="735"/>
      <c r="O80" s="735"/>
      <c r="P80" s="735"/>
      <c r="Q80" s="735"/>
      <c r="R80" s="735"/>
      <c r="S80" s="735"/>
      <c r="T80" s="735"/>
      <c r="U80" s="735"/>
      <c r="V80" s="735"/>
    </row>
    <row r="81" spans="1:22">
      <c r="A81" s="720"/>
      <c r="B81" s="735"/>
      <c r="C81" s="735"/>
      <c r="D81" s="735"/>
      <c r="E81" s="735"/>
      <c r="F81" s="735"/>
      <c r="G81" s="735"/>
      <c r="H81" s="735"/>
      <c r="I81" s="735"/>
      <c r="J81" s="735"/>
      <c r="K81" s="735"/>
      <c r="L81" s="735"/>
      <c r="M81" s="735"/>
      <c r="N81" s="735"/>
      <c r="O81" s="735"/>
      <c r="P81" s="735"/>
      <c r="Q81" s="735"/>
      <c r="R81" s="735"/>
      <c r="S81" s="735"/>
      <c r="T81" s="735"/>
      <c r="U81" s="735"/>
      <c r="V81" s="735"/>
    </row>
    <row r="82" spans="1:22">
      <c r="A82" s="720"/>
      <c r="B82" s="735"/>
      <c r="C82" s="735"/>
      <c r="D82" s="735"/>
      <c r="E82" s="735"/>
      <c r="F82" s="735"/>
      <c r="G82" s="735"/>
      <c r="H82" s="735"/>
      <c r="I82" s="735"/>
      <c r="J82" s="735"/>
      <c r="K82" s="735"/>
      <c r="L82" s="735"/>
      <c r="M82" s="735"/>
      <c r="N82" s="735"/>
      <c r="O82" s="735"/>
      <c r="P82" s="735"/>
      <c r="Q82" s="735"/>
      <c r="R82" s="735"/>
      <c r="S82" s="735"/>
      <c r="T82" s="735"/>
      <c r="U82" s="735"/>
      <c r="V82" s="735"/>
    </row>
    <row r="83" spans="1:22">
      <c r="A83" s="720"/>
      <c r="B83" s="735"/>
      <c r="C83" s="735"/>
      <c r="D83" s="735"/>
      <c r="E83" s="735"/>
      <c r="F83" s="735"/>
      <c r="G83" s="735"/>
      <c r="H83" s="735"/>
      <c r="I83" s="735"/>
      <c r="J83" s="735"/>
      <c r="K83" s="735"/>
      <c r="L83" s="735"/>
      <c r="M83" s="735"/>
      <c r="N83" s="735"/>
      <c r="O83" s="735"/>
      <c r="P83" s="735"/>
      <c r="Q83" s="735"/>
      <c r="R83" s="735"/>
      <c r="S83" s="735"/>
      <c r="T83" s="735"/>
      <c r="U83" s="735"/>
      <c r="V83" s="735"/>
    </row>
    <row r="84" spans="1:22">
      <c r="A84" s="720"/>
      <c r="B84" s="735"/>
      <c r="C84" s="735"/>
      <c r="D84" s="735"/>
      <c r="E84" s="735"/>
      <c r="F84" s="735"/>
      <c r="G84" s="735"/>
      <c r="H84" s="735"/>
      <c r="I84" s="735"/>
      <c r="J84" s="735"/>
      <c r="K84" s="735"/>
      <c r="L84" s="735"/>
      <c r="M84" s="735"/>
      <c r="N84" s="735"/>
      <c r="O84" s="735"/>
      <c r="P84" s="735"/>
      <c r="Q84" s="735"/>
      <c r="R84" s="735"/>
      <c r="S84" s="735"/>
      <c r="T84" s="735"/>
      <c r="U84" s="735"/>
      <c r="V84" s="735"/>
    </row>
    <row r="85" spans="1:22">
      <c r="A85" s="720"/>
      <c r="B85" s="735"/>
      <c r="C85" s="735"/>
      <c r="D85" s="735"/>
      <c r="E85" s="735"/>
      <c r="F85" s="735"/>
      <c r="G85" s="735"/>
      <c r="H85" s="735"/>
      <c r="I85" s="735"/>
      <c r="J85" s="735"/>
      <c r="K85" s="735"/>
      <c r="L85" s="735"/>
      <c r="M85" s="735"/>
      <c r="N85" s="735"/>
      <c r="O85" s="735"/>
      <c r="P85" s="735"/>
      <c r="Q85" s="735"/>
      <c r="R85" s="735"/>
      <c r="S85" s="735"/>
      <c r="T85" s="735"/>
      <c r="U85" s="735"/>
      <c r="V85" s="735"/>
    </row>
    <row r="86" spans="1:22">
      <c r="A86" s="720"/>
      <c r="B86" s="735"/>
      <c r="C86" s="735"/>
      <c r="D86" s="735"/>
      <c r="E86" s="735"/>
      <c r="F86" s="735"/>
      <c r="G86" s="735"/>
      <c r="H86" s="735"/>
      <c r="I86" s="735"/>
      <c r="J86" s="735"/>
      <c r="K86" s="735"/>
      <c r="L86" s="735"/>
      <c r="M86" s="735"/>
      <c r="N86" s="735"/>
      <c r="O86" s="735"/>
      <c r="P86" s="735"/>
      <c r="Q86" s="735"/>
      <c r="R86" s="735"/>
      <c r="S86" s="735"/>
      <c r="T86" s="735"/>
      <c r="U86" s="735"/>
      <c r="V86" s="735"/>
    </row>
    <row r="87" spans="1:22">
      <c r="A87" s="720"/>
      <c r="B87" s="735"/>
      <c r="C87" s="735"/>
      <c r="D87" s="735"/>
      <c r="E87" s="735"/>
      <c r="F87" s="735"/>
      <c r="G87" s="735"/>
      <c r="H87" s="735"/>
      <c r="I87" s="735"/>
      <c r="J87" s="735"/>
      <c r="K87" s="735"/>
      <c r="L87" s="735"/>
      <c r="M87" s="735"/>
      <c r="N87" s="735"/>
      <c r="O87" s="735"/>
      <c r="P87" s="735"/>
      <c r="Q87" s="735"/>
      <c r="R87" s="735"/>
      <c r="S87" s="735"/>
      <c r="T87" s="735"/>
      <c r="U87" s="735"/>
      <c r="V87" s="735"/>
    </row>
    <row r="88" spans="1:22">
      <c r="A88" s="720"/>
      <c r="B88" s="735"/>
      <c r="C88" s="735"/>
      <c r="D88" s="735"/>
      <c r="E88" s="735"/>
      <c r="F88" s="735"/>
      <c r="G88" s="735"/>
      <c r="H88" s="735"/>
      <c r="I88" s="735"/>
      <c r="J88" s="735"/>
      <c r="K88" s="735"/>
      <c r="L88" s="735"/>
      <c r="M88" s="735"/>
      <c r="N88" s="735"/>
      <c r="O88" s="735"/>
      <c r="P88" s="735"/>
      <c r="Q88" s="735"/>
      <c r="R88" s="735"/>
      <c r="S88" s="735"/>
      <c r="T88" s="735"/>
      <c r="U88" s="735"/>
      <c r="V88" s="735"/>
    </row>
    <row r="89" spans="1:22">
      <c r="A89" s="720"/>
      <c r="B89" s="735"/>
      <c r="C89" s="735"/>
      <c r="D89" s="735"/>
      <c r="E89" s="735"/>
      <c r="F89" s="735"/>
      <c r="G89" s="735"/>
      <c r="H89" s="735"/>
      <c r="I89" s="735"/>
      <c r="J89" s="735"/>
      <c r="K89" s="735"/>
      <c r="L89" s="735"/>
      <c r="M89" s="735"/>
      <c r="N89" s="735"/>
      <c r="O89" s="735"/>
      <c r="P89" s="735"/>
      <c r="Q89" s="735"/>
      <c r="R89" s="735"/>
      <c r="S89" s="735"/>
      <c r="T89" s="735"/>
      <c r="U89" s="735"/>
      <c r="V89" s="735"/>
    </row>
    <row r="90" spans="1:22">
      <c r="A90" s="720"/>
      <c r="B90" s="735"/>
      <c r="C90" s="735"/>
      <c r="D90" s="735"/>
      <c r="E90" s="735"/>
      <c r="F90" s="735"/>
      <c r="G90" s="735"/>
      <c r="H90" s="735"/>
      <c r="I90" s="735"/>
      <c r="J90" s="735"/>
      <c r="K90" s="735"/>
      <c r="L90" s="735"/>
      <c r="M90" s="735"/>
      <c r="N90" s="735"/>
      <c r="O90" s="735"/>
      <c r="P90" s="735"/>
      <c r="Q90" s="735"/>
      <c r="R90" s="735"/>
      <c r="S90" s="735"/>
      <c r="T90" s="735"/>
      <c r="U90" s="735"/>
      <c r="V90" s="735"/>
    </row>
    <row r="91" spans="1:22">
      <c r="A91" s="720"/>
      <c r="B91" s="735"/>
      <c r="C91" s="735"/>
      <c r="D91" s="735"/>
      <c r="E91" s="735"/>
      <c r="F91" s="735"/>
      <c r="G91" s="735"/>
      <c r="H91" s="735"/>
      <c r="I91" s="735"/>
      <c r="J91" s="735"/>
      <c r="K91" s="735"/>
      <c r="L91" s="735"/>
      <c r="M91" s="735"/>
      <c r="N91" s="735"/>
      <c r="O91" s="735"/>
      <c r="P91" s="735"/>
      <c r="Q91" s="735"/>
      <c r="R91" s="735"/>
      <c r="S91" s="735"/>
      <c r="T91" s="735"/>
      <c r="U91" s="735"/>
      <c r="V91" s="735"/>
    </row>
    <row r="92" spans="1:22">
      <c r="A92" s="720"/>
      <c r="B92" s="735"/>
      <c r="C92" s="735"/>
      <c r="D92" s="735"/>
      <c r="E92" s="735"/>
      <c r="F92" s="735"/>
      <c r="G92" s="735"/>
      <c r="H92" s="735"/>
      <c r="I92" s="735"/>
      <c r="J92" s="735"/>
      <c r="K92" s="735"/>
      <c r="L92" s="735"/>
      <c r="M92" s="735"/>
      <c r="N92" s="735"/>
      <c r="O92" s="735"/>
      <c r="P92" s="735"/>
      <c r="Q92" s="735"/>
      <c r="R92" s="735"/>
      <c r="S92" s="735"/>
      <c r="T92" s="735"/>
      <c r="U92" s="735"/>
      <c r="V92" s="735"/>
    </row>
    <row r="93" spans="1:22">
      <c r="A93" s="720"/>
      <c r="B93" s="735"/>
      <c r="C93" s="735"/>
      <c r="D93" s="735"/>
      <c r="E93" s="735"/>
      <c r="F93" s="735"/>
      <c r="G93" s="735"/>
      <c r="H93" s="735"/>
      <c r="I93" s="735"/>
      <c r="J93" s="735"/>
      <c r="K93" s="735"/>
      <c r="L93" s="735"/>
      <c r="M93" s="735"/>
      <c r="N93" s="735"/>
      <c r="O93" s="735"/>
      <c r="P93" s="735"/>
      <c r="Q93" s="735"/>
      <c r="R93" s="735"/>
      <c r="S93" s="735"/>
      <c r="T93" s="735"/>
      <c r="U93" s="735"/>
      <c r="V93" s="735"/>
    </row>
    <row r="94" spans="1:22">
      <c r="A94" s="720"/>
      <c r="B94" s="735"/>
      <c r="C94" s="735"/>
      <c r="D94" s="735"/>
      <c r="E94" s="735"/>
      <c r="F94" s="735"/>
      <c r="G94" s="735"/>
      <c r="H94" s="735"/>
      <c r="I94" s="735"/>
      <c r="J94" s="735"/>
      <c r="K94" s="735"/>
      <c r="L94" s="735"/>
      <c r="M94" s="735"/>
      <c r="N94" s="735"/>
      <c r="O94" s="735"/>
      <c r="P94" s="735"/>
      <c r="Q94" s="735"/>
      <c r="R94" s="735"/>
      <c r="S94" s="735"/>
      <c r="T94" s="735"/>
      <c r="U94" s="735"/>
      <c r="V94" s="735"/>
    </row>
    <row r="95" spans="1:22">
      <c r="A95" s="720"/>
      <c r="B95" s="735"/>
      <c r="C95" s="735"/>
      <c r="D95" s="735"/>
      <c r="E95" s="735"/>
      <c r="F95" s="735"/>
      <c r="G95" s="735"/>
      <c r="H95" s="735"/>
      <c r="I95" s="735"/>
      <c r="J95" s="735"/>
      <c r="K95" s="735"/>
      <c r="L95" s="735"/>
      <c r="M95" s="735"/>
      <c r="N95" s="735"/>
      <c r="O95" s="735"/>
      <c r="P95" s="735"/>
      <c r="Q95" s="735"/>
      <c r="R95" s="735"/>
      <c r="S95" s="735"/>
      <c r="T95" s="735"/>
      <c r="U95" s="735"/>
      <c r="V95" s="735"/>
    </row>
    <row r="96" spans="1:22">
      <c r="A96" s="720"/>
      <c r="B96" s="735"/>
      <c r="C96" s="735"/>
      <c r="D96" s="735"/>
      <c r="E96" s="735"/>
      <c r="F96" s="735"/>
      <c r="G96" s="735"/>
      <c r="H96" s="735"/>
      <c r="I96" s="735"/>
      <c r="J96" s="735"/>
      <c r="K96" s="735"/>
      <c r="L96" s="735"/>
      <c r="M96" s="735"/>
      <c r="N96" s="735"/>
      <c r="O96" s="735"/>
      <c r="P96" s="735"/>
      <c r="Q96" s="735"/>
      <c r="R96" s="735"/>
      <c r="S96" s="735"/>
      <c r="T96" s="735"/>
      <c r="U96" s="735"/>
      <c r="V96" s="735"/>
    </row>
    <row r="97" spans="1:22">
      <c r="A97" s="720"/>
      <c r="B97" s="735"/>
      <c r="C97" s="735"/>
      <c r="D97" s="735"/>
      <c r="E97" s="735"/>
      <c r="F97" s="735"/>
      <c r="G97" s="735"/>
      <c r="H97" s="735"/>
      <c r="I97" s="735"/>
      <c r="J97" s="735"/>
      <c r="K97" s="735"/>
      <c r="L97" s="735"/>
      <c r="M97" s="735"/>
      <c r="N97" s="735"/>
      <c r="O97" s="735"/>
      <c r="P97" s="735"/>
      <c r="Q97" s="735"/>
      <c r="R97" s="735"/>
      <c r="S97" s="735"/>
      <c r="T97" s="735"/>
      <c r="U97" s="735"/>
      <c r="V97" s="735"/>
    </row>
    <row r="98" spans="1:22">
      <c r="A98" s="720"/>
      <c r="B98" s="735"/>
      <c r="C98" s="735"/>
      <c r="D98" s="735"/>
      <c r="E98" s="735"/>
      <c r="F98" s="735"/>
      <c r="G98" s="735"/>
      <c r="H98" s="735"/>
      <c r="I98" s="735"/>
      <c r="J98" s="735"/>
      <c r="K98" s="735"/>
      <c r="L98" s="735"/>
      <c r="M98" s="735"/>
      <c r="N98" s="735"/>
      <c r="O98" s="735"/>
      <c r="P98" s="735"/>
      <c r="Q98" s="735"/>
      <c r="R98" s="735"/>
      <c r="S98" s="735"/>
      <c r="T98" s="735"/>
      <c r="U98" s="735"/>
      <c r="V98" s="735"/>
    </row>
    <row r="99" spans="1:22">
      <c r="A99" s="720"/>
      <c r="B99" s="735"/>
      <c r="C99" s="735"/>
      <c r="D99" s="735"/>
      <c r="E99" s="735"/>
      <c r="F99" s="735"/>
      <c r="G99" s="735"/>
      <c r="H99" s="735"/>
      <c r="I99" s="735"/>
      <c r="J99" s="735"/>
      <c r="K99" s="735"/>
      <c r="L99" s="735"/>
      <c r="M99" s="735"/>
      <c r="N99" s="735"/>
      <c r="O99" s="735"/>
      <c r="P99" s="735"/>
      <c r="Q99" s="735"/>
      <c r="R99" s="735"/>
      <c r="S99" s="735"/>
      <c r="T99" s="735"/>
      <c r="U99" s="735"/>
      <c r="V99" s="735"/>
    </row>
    <row r="100" spans="1:22">
      <c r="A100" s="720"/>
      <c r="B100" s="735"/>
      <c r="C100" s="735"/>
      <c r="D100" s="735"/>
      <c r="E100" s="735"/>
      <c r="F100" s="735"/>
      <c r="G100" s="735"/>
      <c r="H100" s="735"/>
      <c r="I100" s="735"/>
      <c r="J100" s="735"/>
      <c r="K100" s="735"/>
      <c r="L100" s="735"/>
      <c r="M100" s="735"/>
      <c r="N100" s="735"/>
      <c r="O100" s="735"/>
      <c r="P100" s="735"/>
      <c r="Q100" s="735"/>
      <c r="R100" s="735"/>
      <c r="S100" s="735"/>
      <c r="T100" s="735"/>
      <c r="U100" s="735"/>
      <c r="V100" s="735"/>
    </row>
    <row r="101" spans="1:22">
      <c r="A101" s="720"/>
      <c r="B101" s="735"/>
      <c r="C101" s="735"/>
      <c r="D101" s="735"/>
      <c r="E101" s="735"/>
      <c r="F101" s="735"/>
      <c r="G101" s="735"/>
      <c r="H101" s="735"/>
      <c r="I101" s="735"/>
      <c r="J101" s="735"/>
      <c r="K101" s="735"/>
      <c r="L101" s="735"/>
      <c r="M101" s="735"/>
      <c r="N101" s="735"/>
      <c r="O101" s="735"/>
      <c r="P101" s="735"/>
      <c r="Q101" s="735"/>
      <c r="R101" s="735"/>
      <c r="S101" s="735"/>
      <c r="T101" s="735"/>
      <c r="U101" s="735"/>
      <c r="V101" s="735"/>
    </row>
    <row r="102" spans="1:22">
      <c r="A102" s="720"/>
      <c r="B102" s="735"/>
      <c r="C102" s="735"/>
      <c r="D102" s="735"/>
      <c r="E102" s="735"/>
      <c r="F102" s="735"/>
      <c r="G102" s="735"/>
      <c r="H102" s="735"/>
      <c r="I102" s="735"/>
      <c r="J102" s="735"/>
      <c r="K102" s="735"/>
      <c r="L102" s="735"/>
      <c r="M102" s="735"/>
      <c r="N102" s="735"/>
      <c r="O102" s="735"/>
      <c r="P102" s="735"/>
      <c r="Q102" s="735"/>
      <c r="R102" s="735"/>
      <c r="S102" s="735"/>
      <c r="T102" s="735"/>
      <c r="U102" s="735"/>
      <c r="V102" s="735"/>
    </row>
    <row r="103" spans="1:22">
      <c r="A103" s="720"/>
      <c r="B103" s="735"/>
      <c r="C103" s="735"/>
      <c r="D103" s="735"/>
      <c r="E103" s="735"/>
      <c r="F103" s="735"/>
      <c r="G103" s="735"/>
      <c r="H103" s="735"/>
      <c r="I103" s="735"/>
      <c r="J103" s="735"/>
      <c r="K103" s="735"/>
      <c r="L103" s="735"/>
      <c r="M103" s="735"/>
      <c r="N103" s="735"/>
      <c r="O103" s="735"/>
      <c r="P103" s="735"/>
      <c r="Q103" s="735"/>
      <c r="R103" s="735"/>
      <c r="S103" s="735"/>
      <c r="T103" s="735"/>
      <c r="U103" s="735"/>
      <c r="V103" s="735"/>
    </row>
    <row r="104" spans="1:22">
      <c r="A104" s="720"/>
      <c r="B104" s="735"/>
      <c r="C104" s="735"/>
      <c r="D104" s="735"/>
      <c r="E104" s="735"/>
      <c r="F104" s="735"/>
      <c r="G104" s="735"/>
      <c r="H104" s="735"/>
      <c r="I104" s="735"/>
      <c r="J104" s="735"/>
      <c r="K104" s="735"/>
      <c r="L104" s="735"/>
      <c r="M104" s="735"/>
      <c r="N104" s="735"/>
      <c r="O104" s="735"/>
      <c r="P104" s="735"/>
      <c r="Q104" s="735"/>
      <c r="R104" s="735"/>
      <c r="S104" s="735"/>
      <c r="T104" s="735"/>
      <c r="U104" s="735"/>
      <c r="V104" s="735"/>
    </row>
    <row r="105" spans="1:22">
      <c r="A105" s="720"/>
      <c r="B105" s="735"/>
      <c r="C105" s="735"/>
      <c r="D105" s="735"/>
      <c r="E105" s="735"/>
      <c r="F105" s="735"/>
      <c r="G105" s="735"/>
      <c r="H105" s="735"/>
      <c r="I105" s="735"/>
      <c r="J105" s="735"/>
      <c r="K105" s="735"/>
      <c r="L105" s="735"/>
      <c r="M105" s="735"/>
      <c r="N105" s="735"/>
      <c r="O105" s="735"/>
      <c r="P105" s="735"/>
      <c r="Q105" s="735"/>
      <c r="R105" s="735"/>
      <c r="S105" s="735"/>
      <c r="T105" s="735"/>
      <c r="U105" s="735"/>
      <c r="V105" s="735"/>
    </row>
    <row r="106" spans="1:22">
      <c r="A106" s="720"/>
      <c r="B106" s="735"/>
      <c r="C106" s="735"/>
      <c r="D106" s="735"/>
      <c r="E106" s="735"/>
      <c r="F106" s="735"/>
      <c r="G106" s="735"/>
      <c r="H106" s="735"/>
      <c r="I106" s="735"/>
      <c r="J106" s="735"/>
      <c r="K106" s="735"/>
      <c r="L106" s="735"/>
      <c r="M106" s="735"/>
      <c r="N106" s="735"/>
      <c r="O106" s="735"/>
      <c r="P106" s="735"/>
      <c r="Q106" s="735"/>
      <c r="R106" s="735"/>
      <c r="S106" s="735"/>
      <c r="T106" s="735"/>
      <c r="U106" s="735"/>
      <c r="V106" s="735"/>
    </row>
    <row r="107" spans="1:22">
      <c r="A107" s="720"/>
      <c r="B107" s="735"/>
      <c r="C107" s="735"/>
      <c r="D107" s="735"/>
      <c r="E107" s="735"/>
      <c r="F107" s="735"/>
      <c r="G107" s="735"/>
      <c r="H107" s="735"/>
      <c r="I107" s="735"/>
      <c r="J107" s="735"/>
      <c r="K107" s="735"/>
      <c r="L107" s="735"/>
      <c r="M107" s="735"/>
      <c r="N107" s="735"/>
      <c r="O107" s="735"/>
      <c r="P107" s="735"/>
      <c r="Q107" s="735"/>
      <c r="R107" s="735"/>
      <c r="S107" s="735"/>
      <c r="T107" s="735"/>
      <c r="U107" s="735"/>
      <c r="V107" s="735"/>
    </row>
    <row r="108" spans="1:22">
      <c r="A108" s="720"/>
      <c r="B108" s="735"/>
      <c r="C108" s="735"/>
      <c r="D108" s="735"/>
      <c r="E108" s="735"/>
      <c r="F108" s="735"/>
      <c r="G108" s="735"/>
      <c r="H108" s="735"/>
      <c r="I108" s="735"/>
      <c r="J108" s="735"/>
      <c r="K108" s="735"/>
      <c r="L108" s="735"/>
      <c r="M108" s="735"/>
      <c r="N108" s="735"/>
      <c r="O108" s="735"/>
      <c r="P108" s="735"/>
      <c r="Q108" s="735"/>
      <c r="R108" s="735"/>
      <c r="S108" s="735"/>
      <c r="T108" s="735"/>
      <c r="U108" s="735"/>
      <c r="V108" s="735"/>
    </row>
    <row r="109" spans="1:22">
      <c r="A109" s="720"/>
      <c r="B109" s="735"/>
      <c r="C109" s="735"/>
      <c r="D109" s="735"/>
      <c r="E109" s="735"/>
      <c r="F109" s="735"/>
      <c r="G109" s="735"/>
      <c r="H109" s="735"/>
      <c r="I109" s="735"/>
      <c r="J109" s="735"/>
      <c r="K109" s="735"/>
      <c r="L109" s="735"/>
      <c r="M109" s="735"/>
      <c r="N109" s="735"/>
      <c r="O109" s="735"/>
      <c r="P109" s="735"/>
      <c r="Q109" s="735"/>
      <c r="R109" s="735"/>
      <c r="S109" s="735"/>
      <c r="T109" s="735"/>
      <c r="U109" s="735"/>
      <c r="V109" s="735"/>
    </row>
    <row r="110" spans="1:22">
      <c r="A110" s="720"/>
      <c r="B110" s="735"/>
      <c r="C110" s="735"/>
      <c r="D110" s="735"/>
      <c r="E110" s="735"/>
      <c r="F110" s="735"/>
      <c r="G110" s="735"/>
      <c r="H110" s="735"/>
      <c r="I110" s="735"/>
      <c r="J110" s="735"/>
      <c r="K110" s="735"/>
      <c r="L110" s="735"/>
      <c r="M110" s="735"/>
      <c r="N110" s="735"/>
      <c r="O110" s="735"/>
      <c r="P110" s="735"/>
      <c r="Q110" s="735"/>
      <c r="R110" s="735"/>
      <c r="S110" s="735"/>
      <c r="T110" s="735"/>
      <c r="U110" s="735"/>
      <c r="V110" s="735"/>
    </row>
    <row r="111" spans="1:22">
      <c r="A111" s="720"/>
      <c r="B111" s="735"/>
      <c r="C111" s="735"/>
      <c r="D111" s="735"/>
      <c r="E111" s="735"/>
      <c r="F111" s="735"/>
      <c r="G111" s="735"/>
      <c r="H111" s="735"/>
      <c r="I111" s="735"/>
      <c r="J111" s="735"/>
      <c r="K111" s="735"/>
      <c r="L111" s="735"/>
      <c r="M111" s="735"/>
      <c r="N111" s="735"/>
      <c r="O111" s="735"/>
      <c r="P111" s="735"/>
      <c r="Q111" s="735"/>
      <c r="R111" s="735"/>
      <c r="S111" s="735"/>
      <c r="T111" s="735"/>
      <c r="U111" s="735"/>
      <c r="V111" s="735"/>
    </row>
    <row r="112" spans="1:22">
      <c r="A112" s="720"/>
      <c r="B112" s="735"/>
      <c r="C112" s="735"/>
      <c r="D112" s="735"/>
      <c r="E112" s="735"/>
      <c r="F112" s="735"/>
      <c r="G112" s="735"/>
      <c r="H112" s="735"/>
      <c r="I112" s="735"/>
      <c r="J112" s="735"/>
      <c r="K112" s="735"/>
      <c r="L112" s="735"/>
      <c r="M112" s="735"/>
      <c r="N112" s="735"/>
      <c r="O112" s="735"/>
      <c r="P112" s="735"/>
      <c r="Q112" s="735"/>
      <c r="R112" s="735"/>
      <c r="S112" s="735"/>
      <c r="T112" s="735"/>
      <c r="U112" s="735"/>
      <c r="V112" s="735"/>
    </row>
    <row r="113" spans="1:22">
      <c r="A113" s="720"/>
      <c r="B113" s="735"/>
      <c r="C113" s="735"/>
      <c r="D113" s="735"/>
      <c r="E113" s="735"/>
      <c r="F113" s="735"/>
      <c r="G113" s="735"/>
      <c r="H113" s="735"/>
      <c r="I113" s="735"/>
      <c r="J113" s="735"/>
      <c r="K113" s="735"/>
      <c r="L113" s="735"/>
      <c r="M113" s="735"/>
      <c r="N113" s="735"/>
      <c r="O113" s="735"/>
      <c r="P113" s="735"/>
      <c r="Q113" s="735"/>
      <c r="R113" s="735"/>
      <c r="S113" s="735"/>
      <c r="T113" s="735"/>
      <c r="U113" s="735"/>
      <c r="V113" s="735"/>
    </row>
    <row r="114" spans="1:22">
      <c r="A114" s="720"/>
      <c r="B114" s="735"/>
      <c r="C114" s="735"/>
      <c r="D114" s="735"/>
      <c r="E114" s="735"/>
      <c r="F114" s="735"/>
      <c r="G114" s="735"/>
      <c r="H114" s="735"/>
      <c r="I114" s="735"/>
      <c r="J114" s="735"/>
      <c r="K114" s="735"/>
      <c r="L114" s="735"/>
      <c r="M114" s="735"/>
      <c r="N114" s="735"/>
      <c r="O114" s="735"/>
      <c r="P114" s="735"/>
      <c r="Q114" s="735"/>
      <c r="R114" s="735"/>
      <c r="S114" s="735"/>
      <c r="T114" s="735"/>
      <c r="U114" s="735"/>
      <c r="V114" s="735"/>
    </row>
    <row r="115" spans="1:22">
      <c r="A115" s="720"/>
      <c r="B115" s="735"/>
      <c r="C115" s="735"/>
      <c r="D115" s="735"/>
      <c r="E115" s="735"/>
      <c r="F115" s="735"/>
      <c r="G115" s="735"/>
      <c r="H115" s="735"/>
      <c r="I115" s="735"/>
      <c r="J115" s="735"/>
      <c r="K115" s="735"/>
      <c r="L115" s="735"/>
      <c r="M115" s="735"/>
      <c r="N115" s="735"/>
      <c r="O115" s="735"/>
      <c r="P115" s="735"/>
      <c r="Q115" s="735"/>
      <c r="R115" s="735"/>
      <c r="S115" s="735"/>
      <c r="T115" s="735"/>
      <c r="U115" s="735"/>
      <c r="V115" s="735"/>
    </row>
    <row r="116" spans="1:22">
      <c r="A116" s="720"/>
      <c r="B116" s="735"/>
      <c r="C116" s="735"/>
      <c r="D116" s="735"/>
      <c r="E116" s="735"/>
      <c r="F116" s="735"/>
      <c r="G116" s="735"/>
      <c r="H116" s="735"/>
      <c r="I116" s="735"/>
      <c r="J116" s="735"/>
      <c r="K116" s="735"/>
      <c r="L116" s="735"/>
      <c r="M116" s="735"/>
      <c r="N116" s="735"/>
      <c r="O116" s="735"/>
      <c r="P116" s="735"/>
      <c r="Q116" s="735"/>
      <c r="R116" s="735"/>
      <c r="S116" s="735"/>
      <c r="T116" s="735"/>
      <c r="U116" s="735"/>
      <c r="V116" s="735"/>
    </row>
    <row r="117" spans="1:22">
      <c r="A117" s="720"/>
      <c r="B117" s="735"/>
      <c r="C117" s="735"/>
      <c r="D117" s="735"/>
      <c r="E117" s="735"/>
      <c r="F117" s="735"/>
      <c r="G117" s="735"/>
      <c r="H117" s="735"/>
      <c r="I117" s="735"/>
      <c r="J117" s="735"/>
      <c r="K117" s="735"/>
      <c r="L117" s="735"/>
      <c r="M117" s="735"/>
      <c r="N117" s="735"/>
      <c r="O117" s="735"/>
      <c r="P117" s="735"/>
      <c r="Q117" s="735"/>
      <c r="R117" s="735"/>
      <c r="S117" s="735"/>
      <c r="T117" s="735"/>
      <c r="U117" s="735"/>
      <c r="V117" s="735"/>
    </row>
    <row r="118" spans="1:22">
      <c r="A118" s="720"/>
      <c r="B118" s="735"/>
      <c r="C118" s="735"/>
      <c r="D118" s="735"/>
      <c r="E118" s="735"/>
      <c r="F118" s="735"/>
      <c r="G118" s="735"/>
      <c r="H118" s="735"/>
      <c r="I118" s="735"/>
      <c r="J118" s="735"/>
      <c r="K118" s="735"/>
      <c r="L118" s="735"/>
      <c r="M118" s="735"/>
      <c r="N118" s="735"/>
      <c r="O118" s="735"/>
      <c r="P118" s="735"/>
      <c r="Q118" s="735"/>
      <c r="R118" s="735"/>
      <c r="S118" s="735"/>
      <c r="T118" s="735"/>
      <c r="U118" s="735"/>
      <c r="V118" s="735"/>
    </row>
    <row r="119" spans="1:22">
      <c r="A119" s="720"/>
      <c r="B119" s="735"/>
      <c r="C119" s="735"/>
      <c r="D119" s="735"/>
      <c r="E119" s="735"/>
      <c r="F119" s="735"/>
      <c r="G119" s="735"/>
      <c r="H119" s="735"/>
      <c r="I119" s="735"/>
      <c r="J119" s="735"/>
      <c r="K119" s="735"/>
      <c r="L119" s="735"/>
      <c r="M119" s="735"/>
      <c r="N119" s="735"/>
      <c r="O119" s="735"/>
      <c r="P119" s="735"/>
      <c r="Q119" s="735"/>
      <c r="R119" s="735"/>
      <c r="S119" s="735"/>
      <c r="T119" s="735"/>
      <c r="U119" s="735"/>
      <c r="V119" s="735"/>
    </row>
    <row r="120" spans="1:22">
      <c r="A120" s="720"/>
      <c r="B120" s="735"/>
      <c r="C120" s="735"/>
      <c r="D120" s="735"/>
      <c r="E120" s="735"/>
      <c r="F120" s="735"/>
      <c r="G120" s="735"/>
      <c r="H120" s="735"/>
      <c r="I120" s="735"/>
      <c r="J120" s="735"/>
      <c r="K120" s="735"/>
      <c r="L120" s="735"/>
      <c r="M120" s="735"/>
      <c r="N120" s="735"/>
      <c r="O120" s="735"/>
      <c r="P120" s="735"/>
      <c r="Q120" s="735"/>
      <c r="R120" s="735"/>
      <c r="S120" s="735"/>
      <c r="T120" s="735"/>
      <c r="U120" s="735"/>
      <c r="V120" s="735"/>
    </row>
    <row r="121" spans="1:22">
      <c r="A121" s="720"/>
      <c r="B121" s="735"/>
      <c r="C121" s="735"/>
      <c r="D121" s="735"/>
      <c r="E121" s="735"/>
      <c r="F121" s="735"/>
      <c r="G121" s="735"/>
      <c r="H121" s="735"/>
      <c r="I121" s="735"/>
      <c r="J121" s="735"/>
      <c r="K121" s="735"/>
      <c r="L121" s="735"/>
      <c r="M121" s="735"/>
      <c r="N121" s="735"/>
      <c r="O121" s="735"/>
      <c r="P121" s="735"/>
      <c r="Q121" s="735"/>
      <c r="R121" s="735"/>
      <c r="S121" s="735"/>
      <c r="T121" s="735"/>
      <c r="U121" s="735"/>
      <c r="V121" s="735"/>
    </row>
    <row r="122" spans="1:22">
      <c r="A122" s="720"/>
      <c r="B122" s="735"/>
      <c r="C122" s="735"/>
      <c r="D122" s="735"/>
      <c r="E122" s="735"/>
      <c r="F122" s="735"/>
      <c r="G122" s="735"/>
      <c r="H122" s="735"/>
      <c r="I122" s="735"/>
      <c r="J122" s="735"/>
      <c r="K122" s="735"/>
      <c r="L122" s="735"/>
      <c r="M122" s="735"/>
      <c r="N122" s="735"/>
      <c r="O122" s="735"/>
      <c r="P122" s="735"/>
      <c r="Q122" s="735"/>
      <c r="R122" s="735"/>
      <c r="S122" s="735"/>
      <c r="T122" s="735"/>
      <c r="U122" s="735"/>
      <c r="V122" s="735"/>
    </row>
    <row r="123" spans="1:22">
      <c r="A123" s="720"/>
      <c r="B123" s="735"/>
      <c r="C123" s="735"/>
      <c r="D123" s="735"/>
      <c r="E123" s="735"/>
      <c r="F123" s="735"/>
      <c r="G123" s="735"/>
      <c r="H123" s="735"/>
      <c r="I123" s="735"/>
      <c r="J123" s="735"/>
      <c r="K123" s="735"/>
      <c r="L123" s="735"/>
      <c r="M123" s="735"/>
      <c r="N123" s="735"/>
      <c r="O123" s="735"/>
      <c r="P123" s="735"/>
      <c r="Q123" s="735"/>
      <c r="R123" s="735"/>
      <c r="S123" s="735"/>
      <c r="T123" s="735"/>
      <c r="U123" s="735"/>
      <c r="V123" s="735"/>
    </row>
    <row r="124" spans="1:22">
      <c r="A124" s="720"/>
      <c r="B124" s="735"/>
      <c r="C124" s="735"/>
      <c r="D124" s="735"/>
      <c r="E124" s="735"/>
      <c r="F124" s="735"/>
      <c r="G124" s="735"/>
      <c r="H124" s="735"/>
      <c r="I124" s="735"/>
      <c r="J124" s="735"/>
      <c r="K124" s="735"/>
      <c r="L124" s="735"/>
      <c r="M124" s="735"/>
      <c r="N124" s="735"/>
      <c r="O124" s="735"/>
      <c r="P124" s="735"/>
      <c r="Q124" s="735"/>
      <c r="R124" s="735"/>
      <c r="S124" s="735"/>
      <c r="T124" s="735"/>
      <c r="U124" s="735"/>
      <c r="V124" s="735"/>
    </row>
    <row r="125" spans="1:22">
      <c r="A125" s="720"/>
      <c r="B125" s="735"/>
      <c r="C125" s="735"/>
      <c r="D125" s="735"/>
      <c r="E125" s="735"/>
      <c r="F125" s="735"/>
      <c r="G125" s="735"/>
      <c r="H125" s="735"/>
      <c r="I125" s="735"/>
      <c r="J125" s="735"/>
      <c r="K125" s="735"/>
      <c r="L125" s="735"/>
      <c r="M125" s="735"/>
      <c r="N125" s="735"/>
      <c r="O125" s="735"/>
      <c r="P125" s="735"/>
      <c r="Q125" s="735"/>
      <c r="R125" s="735"/>
      <c r="S125" s="735"/>
      <c r="T125" s="735"/>
      <c r="U125" s="735"/>
      <c r="V125" s="735"/>
    </row>
    <row r="126" spans="1:22">
      <c r="A126" s="720"/>
      <c r="B126" s="735"/>
      <c r="C126" s="735"/>
      <c r="D126" s="735"/>
      <c r="E126" s="735"/>
      <c r="F126" s="735"/>
      <c r="G126" s="735"/>
      <c r="H126" s="735"/>
      <c r="I126" s="735"/>
      <c r="J126" s="735"/>
      <c r="K126" s="735"/>
      <c r="L126" s="735"/>
      <c r="M126" s="735"/>
      <c r="N126" s="735"/>
      <c r="O126" s="735"/>
      <c r="P126" s="735"/>
      <c r="Q126" s="735"/>
      <c r="R126" s="735"/>
      <c r="S126" s="735"/>
      <c r="T126" s="735"/>
      <c r="U126" s="735"/>
      <c r="V126" s="735"/>
    </row>
    <row r="127" spans="1:22">
      <c r="A127" s="720"/>
      <c r="B127" s="735"/>
      <c r="C127" s="735"/>
      <c r="D127" s="735"/>
      <c r="E127" s="735"/>
      <c r="F127" s="735"/>
      <c r="G127" s="735"/>
      <c r="H127" s="735"/>
      <c r="I127" s="735"/>
      <c r="J127" s="735"/>
      <c r="K127" s="735"/>
      <c r="L127" s="735"/>
      <c r="M127" s="735"/>
      <c r="N127" s="735"/>
      <c r="O127" s="735"/>
      <c r="P127" s="735"/>
      <c r="Q127" s="735"/>
      <c r="R127" s="735"/>
      <c r="S127" s="735"/>
      <c r="T127" s="735"/>
      <c r="U127" s="735"/>
      <c r="V127" s="735"/>
    </row>
    <row r="128" spans="1:22">
      <c r="A128" s="720"/>
      <c r="B128" s="735"/>
      <c r="C128" s="735"/>
      <c r="D128" s="735"/>
      <c r="E128" s="735"/>
      <c r="F128" s="735"/>
      <c r="G128" s="735"/>
      <c r="H128" s="735"/>
      <c r="I128" s="735"/>
      <c r="J128" s="735"/>
      <c r="K128" s="735"/>
      <c r="L128" s="735"/>
      <c r="M128" s="735"/>
      <c r="N128" s="735"/>
      <c r="O128" s="735"/>
      <c r="P128" s="735"/>
      <c r="Q128" s="735"/>
      <c r="R128" s="735"/>
      <c r="S128" s="735"/>
      <c r="T128" s="735"/>
      <c r="U128" s="735"/>
      <c r="V128" s="735"/>
    </row>
    <row r="129" spans="1:22">
      <c r="A129" s="720"/>
      <c r="B129" s="735"/>
      <c r="C129" s="735"/>
      <c r="D129" s="735"/>
      <c r="E129" s="735"/>
      <c r="F129" s="735"/>
      <c r="G129" s="735"/>
      <c r="H129" s="735"/>
      <c r="I129" s="735"/>
      <c r="J129" s="735"/>
      <c r="K129" s="735"/>
      <c r="L129" s="735"/>
      <c r="M129" s="735"/>
      <c r="N129" s="735"/>
      <c r="O129" s="735"/>
      <c r="P129" s="735"/>
      <c r="Q129" s="735"/>
      <c r="R129" s="735"/>
      <c r="S129" s="735"/>
      <c r="T129" s="735"/>
      <c r="U129" s="735"/>
      <c r="V129" s="735"/>
    </row>
    <row r="130" spans="1:22">
      <c r="A130" s="720"/>
      <c r="B130" s="735"/>
      <c r="C130" s="735"/>
      <c r="D130" s="735"/>
      <c r="E130" s="735"/>
      <c r="F130" s="735"/>
      <c r="G130" s="735"/>
      <c r="H130" s="735"/>
      <c r="I130" s="735"/>
      <c r="J130" s="735"/>
      <c r="K130" s="735"/>
      <c r="L130" s="735"/>
      <c r="M130" s="735"/>
      <c r="N130" s="735"/>
      <c r="O130" s="735"/>
      <c r="P130" s="735"/>
      <c r="Q130" s="735"/>
      <c r="R130" s="735"/>
      <c r="S130" s="735"/>
      <c r="T130" s="735"/>
      <c r="U130" s="735"/>
      <c r="V130" s="735"/>
    </row>
    <row r="131" spans="1:22">
      <c r="A131" s="720"/>
      <c r="B131" s="735"/>
      <c r="C131" s="735"/>
      <c r="D131" s="735"/>
      <c r="E131" s="735"/>
      <c r="F131" s="735"/>
      <c r="G131" s="735"/>
      <c r="H131" s="735"/>
      <c r="I131" s="735"/>
      <c r="J131" s="735"/>
      <c r="K131" s="735"/>
      <c r="L131" s="735"/>
      <c r="M131" s="735"/>
      <c r="N131" s="735"/>
      <c r="O131" s="735"/>
      <c r="P131" s="735"/>
      <c r="Q131" s="735"/>
      <c r="R131" s="735"/>
      <c r="S131" s="735"/>
      <c r="T131" s="735"/>
      <c r="U131" s="735"/>
      <c r="V131" s="735"/>
    </row>
    <row r="132" spans="1:22">
      <c r="A132" s="720"/>
      <c r="B132" s="735"/>
      <c r="C132" s="735"/>
      <c r="D132" s="735"/>
      <c r="E132" s="735"/>
      <c r="F132" s="735"/>
      <c r="G132" s="735"/>
      <c r="H132" s="735"/>
      <c r="I132" s="735"/>
      <c r="J132" s="735"/>
      <c r="K132" s="735"/>
      <c r="L132" s="735"/>
      <c r="M132" s="735"/>
      <c r="N132" s="735"/>
      <c r="O132" s="735"/>
      <c r="P132" s="735"/>
      <c r="Q132" s="735"/>
      <c r="R132" s="735"/>
      <c r="S132" s="735"/>
      <c r="T132" s="735"/>
      <c r="U132" s="735"/>
      <c r="V132" s="735"/>
    </row>
    <row r="133" spans="1:22">
      <c r="A133" s="720"/>
      <c r="B133" s="735"/>
      <c r="C133" s="735"/>
      <c r="D133" s="735"/>
      <c r="E133" s="735"/>
      <c r="F133" s="735"/>
      <c r="G133" s="735"/>
      <c r="H133" s="735"/>
      <c r="I133" s="735"/>
      <c r="J133" s="735"/>
      <c r="K133" s="735"/>
      <c r="L133" s="735"/>
      <c r="M133" s="735"/>
      <c r="N133" s="735"/>
      <c r="O133" s="735"/>
      <c r="P133" s="735"/>
      <c r="Q133" s="735"/>
      <c r="R133" s="735"/>
      <c r="S133" s="735"/>
      <c r="T133" s="735"/>
      <c r="U133" s="735"/>
      <c r="V133" s="735"/>
    </row>
    <row r="134" spans="1:22">
      <c r="A134" s="720"/>
      <c r="B134" s="735"/>
      <c r="C134" s="735"/>
      <c r="D134" s="735"/>
      <c r="E134" s="735"/>
      <c r="F134" s="735"/>
      <c r="G134" s="735"/>
      <c r="H134" s="735"/>
      <c r="I134" s="735"/>
      <c r="J134" s="735"/>
      <c r="K134" s="735"/>
      <c r="L134" s="735"/>
      <c r="M134" s="735"/>
      <c r="N134" s="735"/>
      <c r="O134" s="735"/>
      <c r="P134" s="735"/>
      <c r="Q134" s="735"/>
      <c r="R134" s="735"/>
      <c r="S134" s="735"/>
      <c r="T134" s="735"/>
      <c r="U134" s="735"/>
      <c r="V134" s="735"/>
    </row>
    <row r="135" spans="1:22">
      <c r="A135" s="720"/>
      <c r="B135" s="735"/>
      <c r="C135" s="735"/>
      <c r="D135" s="735"/>
      <c r="E135" s="735"/>
      <c r="F135" s="735"/>
      <c r="G135" s="735"/>
      <c r="H135" s="735"/>
      <c r="I135" s="735"/>
      <c r="J135" s="735"/>
      <c r="K135" s="735"/>
      <c r="L135" s="735"/>
      <c r="M135" s="735"/>
      <c r="N135" s="735"/>
      <c r="O135" s="735"/>
      <c r="P135" s="735"/>
      <c r="Q135" s="735"/>
      <c r="R135" s="735"/>
      <c r="S135" s="735"/>
      <c r="T135" s="735"/>
      <c r="U135" s="735"/>
      <c r="V135" s="735"/>
    </row>
    <row r="136" spans="1:22">
      <c r="A136" s="720"/>
      <c r="B136" s="735"/>
      <c r="C136" s="735"/>
      <c r="D136" s="735"/>
      <c r="E136" s="735"/>
      <c r="F136" s="735"/>
      <c r="G136" s="735"/>
      <c r="H136" s="735"/>
      <c r="I136" s="735"/>
      <c r="J136" s="735"/>
      <c r="K136" s="735"/>
      <c r="L136" s="735"/>
      <c r="M136" s="735"/>
      <c r="N136" s="735"/>
      <c r="O136" s="735"/>
      <c r="P136" s="735"/>
      <c r="Q136" s="735"/>
      <c r="R136" s="735"/>
      <c r="S136" s="735"/>
      <c r="T136" s="735"/>
      <c r="U136" s="735"/>
      <c r="V136" s="735"/>
    </row>
    <row r="137" spans="1:22">
      <c r="A137" s="720"/>
      <c r="B137" s="735"/>
      <c r="C137" s="735"/>
      <c r="D137" s="735"/>
      <c r="E137" s="735"/>
      <c r="F137" s="735"/>
      <c r="G137" s="735"/>
      <c r="H137" s="735"/>
      <c r="I137" s="735"/>
      <c r="J137" s="735"/>
      <c r="K137" s="735"/>
      <c r="L137" s="735"/>
      <c r="M137" s="735"/>
      <c r="N137" s="735"/>
      <c r="O137" s="735"/>
      <c r="P137" s="735"/>
      <c r="Q137" s="735"/>
      <c r="R137" s="735"/>
      <c r="S137" s="735"/>
      <c r="T137" s="735"/>
      <c r="U137" s="735"/>
      <c r="V137" s="735"/>
    </row>
    <row r="138" spans="1:22">
      <c r="A138" s="720"/>
      <c r="B138" s="735"/>
      <c r="C138" s="735"/>
      <c r="D138" s="735"/>
      <c r="E138" s="735"/>
      <c r="F138" s="735"/>
      <c r="G138" s="735"/>
      <c r="H138" s="735"/>
      <c r="I138" s="735"/>
      <c r="J138" s="735"/>
      <c r="K138" s="735"/>
      <c r="L138" s="735"/>
      <c r="M138" s="735"/>
      <c r="N138" s="735"/>
      <c r="O138" s="735"/>
      <c r="P138" s="735"/>
      <c r="Q138" s="735"/>
      <c r="R138" s="735"/>
      <c r="S138" s="735"/>
      <c r="T138" s="735"/>
      <c r="U138" s="735"/>
      <c r="V138" s="735"/>
    </row>
    <row r="139" spans="1:22">
      <c r="A139" s="720"/>
      <c r="B139" s="735"/>
      <c r="C139" s="735"/>
      <c r="D139" s="735"/>
      <c r="E139" s="735"/>
      <c r="F139" s="735"/>
      <c r="G139" s="735"/>
      <c r="H139" s="735"/>
      <c r="I139" s="735"/>
      <c r="J139" s="735"/>
      <c r="K139" s="735"/>
      <c r="L139" s="735"/>
      <c r="M139" s="735"/>
      <c r="N139" s="735"/>
      <c r="O139" s="735"/>
      <c r="P139" s="735"/>
      <c r="Q139" s="735"/>
      <c r="R139" s="735"/>
      <c r="S139" s="735"/>
      <c r="T139" s="735"/>
      <c r="U139" s="735"/>
      <c r="V139" s="735"/>
    </row>
    <row r="140" spans="1:22">
      <c r="A140" s="720"/>
      <c r="B140" s="735"/>
      <c r="C140" s="735"/>
      <c r="D140" s="735"/>
      <c r="E140" s="735"/>
      <c r="F140" s="735"/>
      <c r="G140" s="735"/>
      <c r="H140" s="735"/>
      <c r="I140" s="735"/>
      <c r="J140" s="735"/>
      <c r="K140" s="735"/>
      <c r="L140" s="735"/>
      <c r="M140" s="735"/>
      <c r="N140" s="735"/>
      <c r="O140" s="735"/>
      <c r="P140" s="735"/>
      <c r="Q140" s="735"/>
      <c r="R140" s="735"/>
      <c r="S140" s="735"/>
      <c r="T140" s="735"/>
      <c r="U140" s="735"/>
      <c r="V140" s="735"/>
    </row>
    <row r="141" spans="1:22">
      <c r="A141" s="720"/>
      <c r="B141" s="735"/>
      <c r="C141" s="735"/>
      <c r="D141" s="735"/>
      <c r="E141" s="735"/>
      <c r="F141" s="735"/>
      <c r="G141" s="735"/>
      <c r="H141" s="735"/>
      <c r="I141" s="735"/>
      <c r="J141" s="735"/>
      <c r="K141" s="735"/>
      <c r="L141" s="735"/>
      <c r="M141" s="735"/>
      <c r="N141" s="735"/>
      <c r="O141" s="735"/>
      <c r="P141" s="735"/>
      <c r="Q141" s="735"/>
      <c r="R141" s="735"/>
      <c r="S141" s="735"/>
      <c r="T141" s="735"/>
      <c r="U141" s="735"/>
      <c r="V141" s="735"/>
    </row>
    <row r="142" spans="1:22">
      <c r="A142" s="720"/>
      <c r="B142" s="735"/>
      <c r="C142" s="735"/>
      <c r="D142" s="735"/>
      <c r="E142" s="735"/>
      <c r="F142" s="735"/>
      <c r="G142" s="735"/>
      <c r="H142" s="735"/>
      <c r="I142" s="735"/>
      <c r="J142" s="735"/>
      <c r="K142" s="735"/>
      <c r="L142" s="735"/>
      <c r="M142" s="735"/>
      <c r="N142" s="735"/>
      <c r="O142" s="735"/>
      <c r="P142" s="735"/>
      <c r="Q142" s="735"/>
      <c r="R142" s="735"/>
      <c r="S142" s="735"/>
      <c r="T142" s="735"/>
      <c r="U142" s="735"/>
      <c r="V142" s="735"/>
    </row>
    <row r="143" spans="1:22">
      <c r="A143" s="720"/>
      <c r="B143" s="735"/>
      <c r="C143" s="735"/>
      <c r="D143" s="735"/>
      <c r="E143" s="735"/>
      <c r="F143" s="735"/>
      <c r="G143" s="735"/>
      <c r="H143" s="735"/>
      <c r="I143" s="735"/>
      <c r="J143" s="735"/>
      <c r="K143" s="735"/>
      <c r="L143" s="735"/>
      <c r="M143" s="735"/>
      <c r="N143" s="735"/>
      <c r="O143" s="735"/>
      <c r="P143" s="735"/>
      <c r="Q143" s="735"/>
      <c r="R143" s="735"/>
      <c r="S143" s="735"/>
      <c r="T143" s="735"/>
      <c r="U143" s="735"/>
      <c r="V143" s="735"/>
    </row>
    <row r="144" spans="1:22">
      <c r="A144" s="720"/>
      <c r="B144" s="735"/>
      <c r="C144" s="735"/>
      <c r="D144" s="735"/>
      <c r="E144" s="735"/>
      <c r="F144" s="735"/>
      <c r="G144" s="735"/>
      <c r="H144" s="735"/>
      <c r="I144" s="735"/>
      <c r="J144" s="735"/>
      <c r="K144" s="735"/>
      <c r="L144" s="735"/>
      <c r="M144" s="735"/>
      <c r="N144" s="735"/>
      <c r="O144" s="735"/>
      <c r="P144" s="735"/>
      <c r="Q144" s="735"/>
      <c r="R144" s="735"/>
      <c r="S144" s="735"/>
      <c r="T144" s="735"/>
      <c r="U144" s="735"/>
      <c r="V144" s="735"/>
    </row>
    <row r="145" spans="1:22">
      <c r="A145" s="720"/>
      <c r="B145" s="735"/>
      <c r="C145" s="735"/>
      <c r="D145" s="735"/>
      <c r="E145" s="735"/>
      <c r="F145" s="735"/>
      <c r="G145" s="735"/>
      <c r="H145" s="735"/>
      <c r="I145" s="735"/>
      <c r="J145" s="735"/>
      <c r="K145" s="735"/>
      <c r="L145" s="735"/>
      <c r="M145" s="735"/>
      <c r="N145" s="735"/>
      <c r="O145" s="735"/>
      <c r="P145" s="735"/>
      <c r="Q145" s="735"/>
      <c r="R145" s="735"/>
      <c r="S145" s="735"/>
      <c r="T145" s="735"/>
      <c r="U145" s="735"/>
      <c r="V145" s="735"/>
    </row>
    <row r="146" spans="1:22">
      <c r="A146" s="720"/>
      <c r="B146" s="735"/>
      <c r="C146" s="735"/>
      <c r="D146" s="735"/>
      <c r="E146" s="735"/>
      <c r="F146" s="735"/>
      <c r="G146" s="735"/>
      <c r="H146" s="735"/>
      <c r="I146" s="735"/>
      <c r="J146" s="735"/>
      <c r="K146" s="735"/>
      <c r="L146" s="735"/>
      <c r="M146" s="735"/>
      <c r="N146" s="735"/>
      <c r="O146" s="735"/>
      <c r="P146" s="735"/>
      <c r="Q146" s="735"/>
      <c r="R146" s="735"/>
      <c r="S146" s="735"/>
      <c r="T146" s="735"/>
      <c r="U146" s="735"/>
      <c r="V146" s="735"/>
    </row>
    <row r="147" spans="1:22">
      <c r="A147" s="720"/>
      <c r="B147" s="735"/>
      <c r="C147" s="735"/>
      <c r="D147" s="735"/>
      <c r="E147" s="735"/>
      <c r="F147" s="735"/>
      <c r="G147" s="735"/>
      <c r="H147" s="735"/>
      <c r="I147" s="735"/>
      <c r="J147" s="735"/>
      <c r="K147" s="735"/>
      <c r="L147" s="735"/>
      <c r="M147" s="735"/>
      <c r="N147" s="735"/>
      <c r="O147" s="735"/>
      <c r="P147" s="735"/>
      <c r="Q147" s="735"/>
      <c r="R147" s="735"/>
      <c r="S147" s="735"/>
      <c r="T147" s="735"/>
      <c r="U147" s="735"/>
      <c r="V147" s="735"/>
    </row>
    <row r="148" spans="1:22">
      <c r="A148" s="720"/>
      <c r="B148" s="735"/>
      <c r="C148" s="735"/>
      <c r="D148" s="735"/>
      <c r="E148" s="735"/>
      <c r="F148" s="735"/>
      <c r="G148" s="735"/>
      <c r="H148" s="735"/>
      <c r="I148" s="735"/>
      <c r="J148" s="735"/>
      <c r="K148" s="735"/>
      <c r="L148" s="735"/>
      <c r="M148" s="735"/>
      <c r="N148" s="735"/>
      <c r="O148" s="735"/>
      <c r="P148" s="735"/>
      <c r="Q148" s="735"/>
      <c r="R148" s="735"/>
      <c r="S148" s="735"/>
      <c r="T148" s="735"/>
      <c r="U148" s="735"/>
      <c r="V148" s="735"/>
    </row>
    <row r="149" spans="1:22">
      <c r="A149" s="720"/>
      <c r="B149" s="735"/>
      <c r="C149" s="735"/>
      <c r="D149" s="735"/>
      <c r="E149" s="735"/>
      <c r="F149" s="735"/>
      <c r="G149" s="735"/>
      <c r="H149" s="735"/>
      <c r="I149" s="735"/>
      <c r="J149" s="735"/>
      <c r="K149" s="735"/>
      <c r="L149" s="735"/>
      <c r="M149" s="735"/>
      <c r="N149" s="735"/>
      <c r="O149" s="735"/>
      <c r="P149" s="735"/>
      <c r="Q149" s="735"/>
      <c r="R149" s="735"/>
      <c r="S149" s="735"/>
      <c r="T149" s="735"/>
      <c r="U149" s="735"/>
      <c r="V149" s="735"/>
    </row>
    <row r="150" spans="1:22">
      <c r="A150" s="720"/>
      <c r="B150" s="735"/>
      <c r="C150" s="735"/>
      <c r="D150" s="735"/>
      <c r="E150" s="735"/>
      <c r="F150" s="735"/>
      <c r="G150" s="735"/>
      <c r="H150" s="735"/>
      <c r="I150" s="735"/>
      <c r="J150" s="735"/>
      <c r="K150" s="735"/>
      <c r="L150" s="735"/>
      <c r="M150" s="735"/>
      <c r="N150" s="735"/>
      <c r="O150" s="735"/>
      <c r="P150" s="735"/>
      <c r="Q150" s="735"/>
      <c r="R150" s="735"/>
      <c r="S150" s="735"/>
      <c r="T150" s="735"/>
      <c r="U150" s="735"/>
      <c r="V150" s="735"/>
    </row>
    <row r="151" spans="1:22">
      <c r="A151" s="720"/>
      <c r="B151" s="735"/>
      <c r="C151" s="735"/>
      <c r="D151" s="735"/>
      <c r="E151" s="735"/>
      <c r="F151" s="735"/>
      <c r="G151" s="735"/>
      <c r="H151" s="735"/>
      <c r="I151" s="735"/>
      <c r="J151" s="735"/>
      <c r="K151" s="735"/>
      <c r="L151" s="735"/>
      <c r="M151" s="735"/>
      <c r="N151" s="735"/>
      <c r="O151" s="735"/>
      <c r="P151" s="735"/>
      <c r="Q151" s="735"/>
      <c r="R151" s="735"/>
      <c r="S151" s="735"/>
      <c r="T151" s="735"/>
      <c r="U151" s="735"/>
      <c r="V151" s="735"/>
    </row>
    <row r="152" spans="1:22">
      <c r="A152" s="720"/>
      <c r="B152" s="735"/>
      <c r="C152" s="735"/>
      <c r="D152" s="735"/>
      <c r="E152" s="735"/>
      <c r="F152" s="735"/>
      <c r="G152" s="735"/>
      <c r="H152" s="735"/>
      <c r="I152" s="735"/>
      <c r="J152" s="735"/>
      <c r="K152" s="735"/>
      <c r="L152" s="735"/>
      <c r="M152" s="735"/>
      <c r="N152" s="735"/>
      <c r="O152" s="735"/>
      <c r="P152" s="735"/>
      <c r="Q152" s="735"/>
      <c r="R152" s="735"/>
      <c r="S152" s="735"/>
      <c r="T152" s="735"/>
      <c r="U152" s="735"/>
      <c r="V152" s="735"/>
    </row>
    <row r="153" spans="1:22">
      <c r="A153" s="720"/>
      <c r="B153" s="735"/>
      <c r="C153" s="735"/>
      <c r="D153" s="735"/>
      <c r="E153" s="735"/>
      <c r="F153" s="735"/>
      <c r="G153" s="735"/>
      <c r="H153" s="735"/>
      <c r="I153" s="735"/>
      <c r="J153" s="735"/>
      <c r="K153" s="735"/>
      <c r="L153" s="735"/>
      <c r="M153" s="735"/>
      <c r="N153" s="735"/>
      <c r="O153" s="735"/>
      <c r="P153" s="735"/>
      <c r="Q153" s="735"/>
      <c r="R153" s="735"/>
      <c r="S153" s="735"/>
      <c r="T153" s="735"/>
      <c r="U153" s="735"/>
      <c r="V153" s="735"/>
    </row>
    <row r="154" spans="1:22">
      <c r="A154" s="720"/>
      <c r="B154" s="735"/>
      <c r="C154" s="735"/>
      <c r="D154" s="735"/>
      <c r="E154" s="735"/>
      <c r="F154" s="735"/>
      <c r="G154" s="735"/>
      <c r="H154" s="735"/>
      <c r="I154" s="735"/>
      <c r="J154" s="735"/>
      <c r="K154" s="735"/>
      <c r="L154" s="735"/>
      <c r="M154" s="735"/>
      <c r="N154" s="735"/>
      <c r="O154" s="735"/>
      <c r="P154" s="735"/>
      <c r="Q154" s="735"/>
      <c r="R154" s="735"/>
      <c r="S154" s="735"/>
      <c r="T154" s="735"/>
      <c r="U154" s="735"/>
      <c r="V154" s="735"/>
    </row>
    <row r="155" spans="1:22">
      <c r="A155" s="720"/>
      <c r="B155" s="735"/>
      <c r="C155" s="735"/>
      <c r="D155" s="735"/>
      <c r="E155" s="735"/>
      <c r="F155" s="735"/>
      <c r="G155" s="735"/>
      <c r="H155" s="735"/>
      <c r="I155" s="735"/>
      <c r="J155" s="735"/>
      <c r="K155" s="735"/>
      <c r="L155" s="735"/>
      <c r="M155" s="735"/>
      <c r="N155" s="735"/>
      <c r="O155" s="735"/>
      <c r="P155" s="735"/>
      <c r="Q155" s="735"/>
      <c r="R155" s="735"/>
      <c r="S155" s="735"/>
      <c r="T155" s="735"/>
      <c r="U155" s="735"/>
      <c r="V155" s="735"/>
    </row>
    <row r="156" spans="1:22">
      <c r="A156" s="720"/>
      <c r="B156" s="735"/>
      <c r="C156" s="735"/>
      <c r="D156" s="735"/>
      <c r="E156" s="735"/>
      <c r="F156" s="735"/>
      <c r="G156" s="735"/>
      <c r="H156" s="735"/>
      <c r="I156" s="735"/>
      <c r="J156" s="735"/>
      <c r="K156" s="735"/>
      <c r="L156" s="735"/>
      <c r="M156" s="735"/>
      <c r="N156" s="735"/>
      <c r="O156" s="735"/>
      <c r="P156" s="735"/>
      <c r="Q156" s="735"/>
      <c r="R156" s="735"/>
      <c r="S156" s="735"/>
      <c r="T156" s="735"/>
      <c r="U156" s="735"/>
      <c r="V156" s="735"/>
    </row>
    <row r="157" spans="1:22">
      <c r="A157" s="720"/>
      <c r="B157" s="735"/>
      <c r="C157" s="735"/>
      <c r="D157" s="735"/>
      <c r="E157" s="735"/>
      <c r="F157" s="735"/>
      <c r="G157" s="735"/>
      <c r="H157" s="735"/>
      <c r="I157" s="735"/>
      <c r="J157" s="735"/>
      <c r="K157" s="735"/>
      <c r="L157" s="735"/>
      <c r="M157" s="735"/>
      <c r="N157" s="735"/>
      <c r="O157" s="735"/>
      <c r="P157" s="735"/>
      <c r="Q157" s="735"/>
      <c r="R157" s="735"/>
      <c r="S157" s="735"/>
      <c r="T157" s="735"/>
      <c r="U157" s="735"/>
      <c r="V157" s="735"/>
    </row>
    <row r="158" spans="1:22">
      <c r="A158" s="720"/>
      <c r="B158" s="735"/>
      <c r="C158" s="735"/>
      <c r="D158" s="735"/>
      <c r="E158" s="735"/>
      <c r="F158" s="735"/>
      <c r="G158" s="735"/>
      <c r="H158" s="735"/>
      <c r="I158" s="735"/>
      <c r="J158" s="735"/>
      <c r="K158" s="735"/>
      <c r="L158" s="735"/>
      <c r="M158" s="735"/>
      <c r="N158" s="735"/>
      <c r="O158" s="735"/>
      <c r="P158" s="735"/>
      <c r="Q158" s="735"/>
      <c r="R158" s="735"/>
      <c r="S158" s="735"/>
      <c r="T158" s="735"/>
      <c r="U158" s="735"/>
      <c r="V158" s="735"/>
    </row>
    <row r="159" spans="1:22">
      <c r="A159" s="720"/>
      <c r="B159" s="735"/>
      <c r="C159" s="735"/>
      <c r="D159" s="735"/>
      <c r="E159" s="735"/>
      <c r="F159" s="735"/>
      <c r="G159" s="735"/>
      <c r="H159" s="735"/>
      <c r="I159" s="735"/>
      <c r="J159" s="735"/>
      <c r="K159" s="735"/>
      <c r="L159" s="735"/>
      <c r="M159" s="735"/>
      <c r="N159" s="735"/>
      <c r="O159" s="735"/>
      <c r="P159" s="735"/>
      <c r="Q159" s="735"/>
      <c r="R159" s="735"/>
      <c r="S159" s="735"/>
      <c r="T159" s="735"/>
      <c r="U159" s="735"/>
      <c r="V159" s="735"/>
    </row>
    <row r="160" spans="1:22">
      <c r="A160" s="720"/>
      <c r="B160" s="735"/>
      <c r="C160" s="735"/>
      <c r="D160" s="735"/>
      <c r="E160" s="735"/>
      <c r="F160" s="735"/>
      <c r="G160" s="735"/>
      <c r="H160" s="735"/>
      <c r="I160" s="735"/>
      <c r="J160" s="735"/>
      <c r="K160" s="735"/>
      <c r="L160" s="735"/>
      <c r="M160" s="735"/>
      <c r="N160" s="735"/>
      <c r="O160" s="735"/>
      <c r="P160" s="735"/>
      <c r="Q160" s="735"/>
      <c r="R160" s="735"/>
      <c r="S160" s="735"/>
      <c r="T160" s="735"/>
      <c r="U160" s="735"/>
      <c r="V160" s="735"/>
    </row>
    <row r="161" spans="1:22">
      <c r="A161" s="720"/>
      <c r="B161" s="735"/>
      <c r="C161" s="735"/>
      <c r="D161" s="735"/>
      <c r="E161" s="735"/>
      <c r="F161" s="735"/>
      <c r="G161" s="735"/>
      <c r="H161" s="735"/>
      <c r="I161" s="735"/>
      <c r="J161" s="735"/>
      <c r="K161" s="735"/>
      <c r="L161" s="735"/>
      <c r="M161" s="735"/>
      <c r="N161" s="735"/>
      <c r="O161" s="735"/>
      <c r="P161" s="735"/>
      <c r="Q161" s="735"/>
      <c r="R161" s="735"/>
      <c r="S161" s="735"/>
      <c r="T161" s="735"/>
      <c r="U161" s="735"/>
      <c r="V161" s="735"/>
    </row>
    <row r="162" spans="1:22">
      <c r="A162" s="720"/>
      <c r="B162" s="735"/>
      <c r="C162" s="735"/>
      <c r="D162" s="735"/>
      <c r="E162" s="735"/>
      <c r="F162" s="735"/>
      <c r="G162" s="735"/>
      <c r="H162" s="735"/>
      <c r="I162" s="735"/>
      <c r="J162" s="735"/>
      <c r="K162" s="735"/>
      <c r="L162" s="735"/>
      <c r="M162" s="735"/>
      <c r="N162" s="735"/>
      <c r="O162" s="735"/>
      <c r="P162" s="735"/>
      <c r="Q162" s="735"/>
      <c r="R162" s="735"/>
      <c r="S162" s="735"/>
      <c r="T162" s="735"/>
      <c r="U162" s="735"/>
      <c r="V162" s="735"/>
    </row>
    <row r="163" spans="1:22">
      <c r="A163" s="720"/>
      <c r="B163" s="735"/>
      <c r="C163" s="735"/>
      <c r="D163" s="735"/>
      <c r="E163" s="735"/>
      <c r="F163" s="735"/>
      <c r="G163" s="735"/>
      <c r="H163" s="735"/>
      <c r="I163" s="735"/>
      <c r="J163" s="735"/>
      <c r="K163" s="735"/>
      <c r="L163" s="735"/>
      <c r="M163" s="735"/>
      <c r="N163" s="735"/>
      <c r="O163" s="735"/>
      <c r="P163" s="735"/>
      <c r="Q163" s="735"/>
      <c r="R163" s="735"/>
      <c r="S163" s="735"/>
      <c r="T163" s="735"/>
      <c r="U163" s="735"/>
      <c r="V163" s="735"/>
    </row>
    <row r="164" spans="1:22">
      <c r="A164" s="720"/>
      <c r="B164" s="735"/>
      <c r="C164" s="735"/>
      <c r="D164" s="735"/>
      <c r="E164" s="735"/>
      <c r="F164" s="735"/>
      <c r="G164" s="735"/>
      <c r="H164" s="735"/>
      <c r="I164" s="735"/>
      <c r="J164" s="735"/>
      <c r="K164" s="735"/>
      <c r="L164" s="735"/>
      <c r="M164" s="735"/>
      <c r="N164" s="735"/>
      <c r="O164" s="735"/>
      <c r="P164" s="735"/>
      <c r="Q164" s="735"/>
      <c r="R164" s="735"/>
      <c r="S164" s="735"/>
      <c r="T164" s="735"/>
      <c r="U164" s="735"/>
      <c r="V164" s="735"/>
    </row>
    <row r="165" spans="1:22">
      <c r="A165" s="720"/>
      <c r="B165" s="735"/>
      <c r="C165" s="735"/>
      <c r="D165" s="735"/>
      <c r="E165" s="735"/>
      <c r="F165" s="735"/>
      <c r="G165" s="735"/>
      <c r="H165" s="735"/>
      <c r="I165" s="735"/>
      <c r="J165" s="735"/>
      <c r="K165" s="735"/>
      <c r="L165" s="735"/>
      <c r="M165" s="735"/>
      <c r="N165" s="735"/>
      <c r="O165" s="735"/>
      <c r="P165" s="735"/>
      <c r="Q165" s="735"/>
      <c r="R165" s="735"/>
      <c r="S165" s="735"/>
      <c r="T165" s="735"/>
      <c r="U165" s="735"/>
      <c r="V165" s="735"/>
    </row>
    <row r="166" spans="1:22">
      <c r="A166" s="720"/>
      <c r="B166" s="735"/>
      <c r="C166" s="735"/>
      <c r="D166" s="735"/>
      <c r="E166" s="735"/>
      <c r="F166" s="735"/>
      <c r="G166" s="735"/>
      <c r="H166" s="735"/>
      <c r="I166" s="735"/>
      <c r="J166" s="735"/>
      <c r="K166" s="735"/>
      <c r="L166" s="735"/>
      <c r="M166" s="735"/>
      <c r="N166" s="735"/>
      <c r="O166" s="735"/>
      <c r="P166" s="735"/>
      <c r="Q166" s="735"/>
      <c r="R166" s="735"/>
      <c r="S166" s="735"/>
      <c r="T166" s="735"/>
      <c r="U166" s="735"/>
      <c r="V166" s="735"/>
    </row>
    <row r="167" spans="1:22">
      <c r="A167" s="720"/>
      <c r="B167" s="735"/>
      <c r="C167" s="735"/>
      <c r="D167" s="735"/>
      <c r="E167" s="735"/>
      <c r="F167" s="735"/>
      <c r="G167" s="735"/>
      <c r="H167" s="735"/>
      <c r="I167" s="735"/>
      <c r="J167" s="735"/>
      <c r="K167" s="735"/>
      <c r="L167" s="735"/>
      <c r="M167" s="735"/>
      <c r="N167" s="735"/>
      <c r="O167" s="735"/>
      <c r="P167" s="735"/>
      <c r="Q167" s="735"/>
      <c r="R167" s="735"/>
      <c r="S167" s="735"/>
      <c r="T167" s="735"/>
      <c r="U167" s="735"/>
      <c r="V167" s="735"/>
    </row>
    <row r="168" spans="1:22">
      <c r="A168" s="720"/>
      <c r="B168" s="735"/>
      <c r="C168" s="735"/>
      <c r="D168" s="735"/>
      <c r="E168" s="735"/>
      <c r="F168" s="735"/>
      <c r="G168" s="735"/>
      <c r="H168" s="735"/>
      <c r="I168" s="735"/>
      <c r="J168" s="735"/>
      <c r="K168" s="735"/>
      <c r="L168" s="735"/>
      <c r="M168" s="735"/>
      <c r="N168" s="735"/>
      <c r="O168" s="735"/>
      <c r="P168" s="735"/>
      <c r="Q168" s="735"/>
      <c r="R168" s="735"/>
      <c r="S168" s="735"/>
      <c r="T168" s="735"/>
      <c r="U168" s="735"/>
      <c r="V168" s="735"/>
    </row>
    <row r="169" spans="1:22">
      <c r="A169" s="720"/>
      <c r="B169" s="735"/>
      <c r="C169" s="735"/>
      <c r="D169" s="735"/>
      <c r="E169" s="735"/>
      <c r="F169" s="735"/>
      <c r="G169" s="735"/>
      <c r="H169" s="735"/>
      <c r="I169" s="735"/>
      <c r="J169" s="735"/>
      <c r="K169" s="735"/>
      <c r="L169" s="735"/>
      <c r="M169" s="735"/>
      <c r="N169" s="735"/>
      <c r="O169" s="735"/>
      <c r="P169" s="735"/>
      <c r="Q169" s="735"/>
      <c r="R169" s="735"/>
      <c r="S169" s="735"/>
      <c r="T169" s="735"/>
      <c r="U169" s="735"/>
      <c r="V169" s="735"/>
    </row>
    <row r="170" spans="1:22">
      <c r="A170" s="720"/>
      <c r="B170" s="735"/>
      <c r="C170" s="735"/>
      <c r="D170" s="735"/>
      <c r="E170" s="735"/>
      <c r="F170" s="735"/>
      <c r="G170" s="735"/>
      <c r="H170" s="735"/>
      <c r="I170" s="735"/>
      <c r="J170" s="735"/>
      <c r="K170" s="735"/>
      <c r="L170" s="735"/>
      <c r="M170" s="735"/>
      <c r="N170" s="735"/>
      <c r="O170" s="735"/>
      <c r="P170" s="735"/>
      <c r="Q170" s="735"/>
      <c r="R170" s="735"/>
      <c r="S170" s="735"/>
      <c r="T170" s="735"/>
      <c r="U170" s="735"/>
      <c r="V170" s="735"/>
    </row>
    <row r="171" spans="1:22">
      <c r="A171" s="720"/>
      <c r="B171" s="735"/>
      <c r="C171" s="735"/>
      <c r="D171" s="735"/>
      <c r="E171" s="735"/>
      <c r="F171" s="735"/>
      <c r="G171" s="735"/>
      <c r="H171" s="735"/>
      <c r="I171" s="735"/>
      <c r="J171" s="735"/>
      <c r="K171" s="735"/>
      <c r="L171" s="735"/>
      <c r="M171" s="735"/>
      <c r="N171" s="735"/>
      <c r="O171" s="735"/>
      <c r="P171" s="735"/>
      <c r="Q171" s="735"/>
      <c r="R171" s="735"/>
      <c r="S171" s="735"/>
      <c r="T171" s="735"/>
      <c r="U171" s="735"/>
      <c r="V171" s="735"/>
    </row>
    <row r="172" spans="1:22">
      <c r="A172" s="720"/>
      <c r="B172" s="735"/>
      <c r="C172" s="735"/>
      <c r="D172" s="735"/>
      <c r="E172" s="735"/>
      <c r="F172" s="735"/>
      <c r="G172" s="735"/>
      <c r="H172" s="735"/>
      <c r="I172" s="735"/>
      <c r="J172" s="735"/>
      <c r="K172" s="735"/>
      <c r="L172" s="735"/>
      <c r="M172" s="735"/>
      <c r="N172" s="735"/>
      <c r="O172" s="735"/>
      <c r="P172" s="735"/>
      <c r="Q172" s="735"/>
      <c r="R172" s="735"/>
      <c r="S172" s="735"/>
      <c r="T172" s="735"/>
      <c r="U172" s="735"/>
      <c r="V172" s="735"/>
    </row>
    <row r="173" spans="1:22">
      <c r="A173" s="720"/>
      <c r="B173" s="735"/>
      <c r="C173" s="735"/>
      <c r="D173" s="735"/>
      <c r="E173" s="735"/>
      <c r="F173" s="735"/>
      <c r="G173" s="735"/>
      <c r="H173" s="735"/>
      <c r="I173" s="735"/>
      <c r="J173" s="735"/>
      <c r="K173" s="735"/>
      <c r="L173" s="735"/>
      <c r="M173" s="735"/>
      <c r="N173" s="735"/>
      <c r="O173" s="735"/>
      <c r="P173" s="735"/>
      <c r="Q173" s="735"/>
      <c r="R173" s="735"/>
      <c r="S173" s="735"/>
      <c r="T173" s="735"/>
      <c r="U173" s="735"/>
      <c r="V173" s="735"/>
    </row>
    <row r="174" spans="1:22">
      <c r="A174" s="720"/>
      <c r="B174" s="735"/>
      <c r="C174" s="735"/>
      <c r="D174" s="735"/>
      <c r="E174" s="735"/>
      <c r="F174" s="735"/>
      <c r="G174" s="735"/>
      <c r="H174" s="735"/>
      <c r="I174" s="735"/>
      <c r="J174" s="735"/>
      <c r="K174" s="735"/>
      <c r="L174" s="735"/>
      <c r="M174" s="735"/>
      <c r="N174" s="735"/>
      <c r="O174" s="735"/>
      <c r="P174" s="735"/>
      <c r="Q174" s="735"/>
      <c r="R174" s="735"/>
      <c r="S174" s="735"/>
      <c r="T174" s="735"/>
      <c r="U174" s="735"/>
      <c r="V174" s="735"/>
    </row>
    <row r="175" spans="1:22">
      <c r="A175" s="720"/>
      <c r="B175" s="735"/>
      <c r="C175" s="735"/>
      <c r="D175" s="735"/>
      <c r="E175" s="735"/>
      <c r="F175" s="735"/>
      <c r="G175" s="735"/>
      <c r="H175" s="735"/>
      <c r="I175" s="735"/>
      <c r="J175" s="735"/>
      <c r="K175" s="735"/>
      <c r="L175" s="735"/>
      <c r="M175" s="735"/>
      <c r="N175" s="735"/>
      <c r="O175" s="735"/>
      <c r="P175" s="735"/>
      <c r="Q175" s="735"/>
      <c r="R175" s="735"/>
      <c r="S175" s="735"/>
      <c r="T175" s="735"/>
      <c r="U175" s="735"/>
      <c r="V175" s="735"/>
    </row>
    <row r="176" spans="1:22">
      <c r="A176" s="720"/>
      <c r="B176" s="735"/>
      <c r="C176" s="735"/>
      <c r="D176" s="735"/>
      <c r="E176" s="735"/>
      <c r="F176" s="735"/>
      <c r="G176" s="735"/>
      <c r="H176" s="735"/>
      <c r="I176" s="735"/>
      <c r="J176" s="735"/>
      <c r="K176" s="735"/>
      <c r="L176" s="735"/>
      <c r="M176" s="735"/>
      <c r="N176" s="735"/>
      <c r="O176" s="735"/>
      <c r="P176" s="735"/>
      <c r="Q176" s="735"/>
      <c r="R176" s="735"/>
      <c r="S176" s="735"/>
      <c r="T176" s="735"/>
      <c r="U176" s="735"/>
      <c r="V176" s="735"/>
    </row>
    <row r="177" spans="1:22">
      <c r="A177" s="720"/>
      <c r="B177" s="735"/>
      <c r="C177" s="735"/>
      <c r="D177" s="735"/>
      <c r="E177" s="735"/>
      <c r="F177" s="735"/>
      <c r="G177" s="735"/>
      <c r="H177" s="735"/>
      <c r="I177" s="735"/>
      <c r="J177" s="735"/>
      <c r="K177" s="735"/>
      <c r="L177" s="735"/>
      <c r="M177" s="735"/>
      <c r="N177" s="735"/>
      <c r="O177" s="735"/>
      <c r="P177" s="735"/>
      <c r="Q177" s="735"/>
      <c r="R177" s="735"/>
      <c r="S177" s="735"/>
      <c r="T177" s="735"/>
      <c r="U177" s="735"/>
      <c r="V177" s="735"/>
    </row>
    <row r="178" spans="1:22">
      <c r="A178" s="720"/>
      <c r="B178" s="735"/>
      <c r="C178" s="735"/>
      <c r="D178" s="735"/>
      <c r="E178" s="735"/>
      <c r="F178" s="735"/>
      <c r="G178" s="735"/>
      <c r="H178" s="735"/>
      <c r="I178" s="735"/>
      <c r="J178" s="735"/>
      <c r="K178" s="735"/>
      <c r="L178" s="735"/>
      <c r="M178" s="735"/>
      <c r="N178" s="735"/>
      <c r="O178" s="735"/>
      <c r="P178" s="735"/>
      <c r="Q178" s="735"/>
      <c r="R178" s="735"/>
      <c r="S178" s="735"/>
      <c r="T178" s="735"/>
      <c r="U178" s="735"/>
      <c r="V178" s="735"/>
    </row>
    <row r="179" spans="1:22">
      <c r="A179" s="720"/>
      <c r="B179" s="735"/>
      <c r="C179" s="735"/>
      <c r="D179" s="735"/>
      <c r="E179" s="735"/>
      <c r="F179" s="735"/>
      <c r="G179" s="735"/>
      <c r="H179" s="735"/>
      <c r="I179" s="735"/>
      <c r="J179" s="735"/>
      <c r="K179" s="735"/>
      <c r="L179" s="735"/>
      <c r="M179" s="735"/>
      <c r="N179" s="735"/>
      <c r="O179" s="735"/>
      <c r="P179" s="735"/>
      <c r="Q179" s="735"/>
      <c r="R179" s="735"/>
      <c r="S179" s="735"/>
      <c r="T179" s="735"/>
      <c r="U179" s="735"/>
      <c r="V179" s="735"/>
    </row>
    <row r="180" spans="1:22">
      <c r="A180" s="720"/>
      <c r="B180" s="735"/>
      <c r="C180" s="735"/>
      <c r="D180" s="735"/>
      <c r="E180" s="735"/>
      <c r="F180" s="735"/>
      <c r="G180" s="735"/>
      <c r="H180" s="735"/>
      <c r="I180" s="735"/>
      <c r="J180" s="735"/>
      <c r="K180" s="735"/>
      <c r="L180" s="735"/>
      <c r="M180" s="735"/>
      <c r="N180" s="735"/>
      <c r="O180" s="735"/>
      <c r="P180" s="735"/>
      <c r="Q180" s="735"/>
      <c r="R180" s="735"/>
      <c r="S180" s="735"/>
      <c r="T180" s="735"/>
      <c r="U180" s="735"/>
      <c r="V180" s="735"/>
    </row>
    <row r="181" spans="1:22">
      <c r="A181" s="720"/>
      <c r="B181" s="735"/>
      <c r="C181" s="735"/>
      <c r="D181" s="735"/>
      <c r="E181" s="735"/>
      <c r="F181" s="735"/>
      <c r="G181" s="735"/>
      <c r="H181" s="735"/>
      <c r="I181" s="735"/>
      <c r="J181" s="735"/>
      <c r="K181" s="735"/>
      <c r="L181" s="735"/>
      <c r="M181" s="735"/>
      <c r="N181" s="735"/>
      <c r="O181" s="735"/>
      <c r="P181" s="735"/>
      <c r="Q181" s="735"/>
      <c r="R181" s="735"/>
      <c r="S181" s="735"/>
      <c r="T181" s="735"/>
      <c r="U181" s="735"/>
      <c r="V181" s="735"/>
    </row>
    <row r="182" spans="1:22">
      <c r="A182" s="720"/>
      <c r="B182" s="735"/>
      <c r="C182" s="735"/>
      <c r="D182" s="735"/>
      <c r="E182" s="735"/>
      <c r="F182" s="735"/>
      <c r="G182" s="735"/>
      <c r="H182" s="735"/>
      <c r="I182" s="735"/>
      <c r="J182" s="735"/>
      <c r="K182" s="735"/>
      <c r="L182" s="735"/>
      <c r="M182" s="735"/>
      <c r="N182" s="735"/>
      <c r="O182" s="735"/>
      <c r="P182" s="735"/>
      <c r="Q182" s="735"/>
      <c r="R182" s="735"/>
      <c r="S182" s="735"/>
      <c r="T182" s="735"/>
      <c r="U182" s="735"/>
      <c r="V182" s="735"/>
    </row>
    <row r="183" spans="1:22">
      <c r="A183" s="720"/>
      <c r="B183" s="735"/>
      <c r="C183" s="735"/>
      <c r="D183" s="735"/>
      <c r="E183" s="735"/>
      <c r="F183" s="735"/>
      <c r="G183" s="735"/>
      <c r="H183" s="735"/>
      <c r="I183" s="735"/>
      <c r="J183" s="735"/>
      <c r="K183" s="735"/>
      <c r="L183" s="735"/>
      <c r="M183" s="735"/>
      <c r="N183" s="735"/>
      <c r="O183" s="735"/>
      <c r="P183" s="735"/>
      <c r="Q183" s="735"/>
      <c r="R183" s="735"/>
      <c r="S183" s="735"/>
      <c r="T183" s="735"/>
      <c r="U183" s="735"/>
      <c r="V183" s="735"/>
    </row>
    <row r="184" spans="1:22">
      <c r="A184" s="720"/>
      <c r="B184" s="735"/>
      <c r="C184" s="735"/>
      <c r="D184" s="735"/>
      <c r="E184" s="735"/>
      <c r="F184" s="735"/>
      <c r="G184" s="735"/>
      <c r="H184" s="735"/>
      <c r="I184" s="735"/>
      <c r="J184" s="735"/>
      <c r="K184" s="735"/>
      <c r="L184" s="735"/>
      <c r="M184" s="735"/>
      <c r="N184" s="735"/>
      <c r="O184" s="735"/>
      <c r="P184" s="735"/>
      <c r="Q184" s="735"/>
      <c r="R184" s="735"/>
      <c r="S184" s="735"/>
      <c r="T184" s="735"/>
      <c r="U184" s="735"/>
      <c r="V184" s="735"/>
    </row>
    <row r="185" spans="1:22">
      <c r="A185" s="720"/>
      <c r="B185" s="735"/>
      <c r="C185" s="735"/>
      <c r="D185" s="735"/>
      <c r="E185" s="735"/>
      <c r="F185" s="735"/>
      <c r="G185" s="735"/>
      <c r="H185" s="735"/>
      <c r="I185" s="735"/>
      <c r="J185" s="735"/>
      <c r="K185" s="735"/>
      <c r="L185" s="735"/>
      <c r="M185" s="735"/>
      <c r="N185" s="735"/>
      <c r="O185" s="735"/>
      <c r="P185" s="735"/>
      <c r="Q185" s="735"/>
      <c r="R185" s="735"/>
      <c r="S185" s="735"/>
      <c r="T185" s="735"/>
      <c r="U185" s="735"/>
      <c r="V185" s="735"/>
    </row>
    <row r="186" spans="1:22">
      <c r="A186" s="720"/>
      <c r="B186" s="735"/>
      <c r="C186" s="735"/>
      <c r="D186" s="735"/>
      <c r="E186" s="735"/>
      <c r="F186" s="735"/>
      <c r="G186" s="735"/>
      <c r="H186" s="735"/>
      <c r="I186" s="735"/>
      <c r="J186" s="735"/>
      <c r="K186" s="735"/>
      <c r="L186" s="735"/>
      <c r="M186" s="735"/>
      <c r="N186" s="735"/>
      <c r="O186" s="735"/>
      <c r="P186" s="735"/>
      <c r="Q186" s="735"/>
      <c r="R186" s="735"/>
      <c r="S186" s="735"/>
      <c r="T186" s="735"/>
      <c r="U186" s="735"/>
      <c r="V186" s="735"/>
    </row>
    <row r="187" spans="1:22">
      <c r="A187" s="720"/>
      <c r="B187" s="735"/>
      <c r="C187" s="735"/>
      <c r="D187" s="735"/>
      <c r="E187" s="735"/>
      <c r="F187" s="735"/>
      <c r="G187" s="735"/>
      <c r="H187" s="735"/>
      <c r="I187" s="735"/>
      <c r="J187" s="735"/>
      <c r="K187" s="735"/>
      <c r="L187" s="735"/>
      <c r="M187" s="735"/>
      <c r="N187" s="735"/>
      <c r="O187" s="735"/>
      <c r="P187" s="735"/>
      <c r="Q187" s="735"/>
      <c r="R187" s="735"/>
      <c r="S187" s="735"/>
      <c r="T187" s="735"/>
      <c r="U187" s="735"/>
      <c r="V187" s="735"/>
    </row>
    <row r="188" spans="1:22">
      <c r="A188" s="720"/>
      <c r="B188" s="735"/>
      <c r="C188" s="735"/>
      <c r="D188" s="735"/>
      <c r="E188" s="735"/>
      <c r="F188" s="735"/>
      <c r="G188" s="735"/>
      <c r="H188" s="735"/>
      <c r="I188" s="735"/>
      <c r="J188" s="735"/>
      <c r="K188" s="735"/>
      <c r="L188" s="735"/>
      <c r="M188" s="735"/>
      <c r="N188" s="735"/>
      <c r="O188" s="735"/>
      <c r="P188" s="735"/>
      <c r="Q188" s="735"/>
      <c r="R188" s="735"/>
      <c r="S188" s="735"/>
      <c r="T188" s="735"/>
      <c r="U188" s="735"/>
      <c r="V188" s="735"/>
    </row>
    <row r="189" spans="1:22">
      <c r="A189" s="720"/>
      <c r="B189" s="735"/>
      <c r="C189" s="735"/>
      <c r="D189" s="735"/>
      <c r="E189" s="735"/>
      <c r="F189" s="735"/>
      <c r="G189" s="735"/>
      <c r="H189" s="735"/>
      <c r="I189" s="735"/>
      <c r="J189" s="735"/>
      <c r="K189" s="735"/>
      <c r="L189" s="735"/>
      <c r="M189" s="735"/>
      <c r="N189" s="735"/>
      <c r="O189" s="735"/>
      <c r="P189" s="735"/>
      <c r="Q189" s="735"/>
      <c r="R189" s="735"/>
      <c r="S189" s="735"/>
      <c r="T189" s="735"/>
      <c r="U189" s="735"/>
      <c r="V189" s="735"/>
    </row>
    <row r="190" spans="1:22">
      <c r="A190" s="720"/>
      <c r="B190" s="735"/>
      <c r="C190" s="735"/>
      <c r="D190" s="735"/>
      <c r="E190" s="735"/>
      <c r="F190" s="735"/>
      <c r="G190" s="735"/>
      <c r="H190" s="735"/>
      <c r="I190" s="735"/>
      <c r="J190" s="735"/>
      <c r="K190" s="735"/>
      <c r="L190" s="735"/>
      <c r="M190" s="735"/>
      <c r="N190" s="735"/>
      <c r="O190" s="735"/>
      <c r="P190" s="735"/>
      <c r="Q190" s="735"/>
      <c r="R190" s="735"/>
      <c r="S190" s="735"/>
      <c r="T190" s="735"/>
      <c r="U190" s="735"/>
      <c r="V190" s="735"/>
    </row>
    <row r="191" spans="1:22">
      <c r="A191" s="720"/>
      <c r="B191" s="735"/>
      <c r="C191" s="735"/>
      <c r="D191" s="735"/>
      <c r="E191" s="735"/>
      <c r="F191" s="735"/>
      <c r="G191" s="735"/>
      <c r="H191" s="735"/>
      <c r="I191" s="735"/>
      <c r="J191" s="735"/>
      <c r="K191" s="735"/>
      <c r="L191" s="735"/>
      <c r="M191" s="735"/>
      <c r="N191" s="735"/>
      <c r="O191" s="735"/>
      <c r="P191" s="735"/>
      <c r="Q191" s="735"/>
      <c r="R191" s="735"/>
      <c r="S191" s="735"/>
      <c r="T191" s="735"/>
      <c r="U191" s="735"/>
      <c r="V191" s="735"/>
    </row>
    <row r="192" spans="1:22">
      <c r="A192" s="720"/>
      <c r="B192" s="735"/>
      <c r="C192" s="735"/>
      <c r="D192" s="735"/>
      <c r="E192" s="735"/>
      <c r="F192" s="735"/>
      <c r="G192" s="735"/>
      <c r="H192" s="735"/>
      <c r="I192" s="735"/>
      <c r="J192" s="735"/>
      <c r="K192" s="735"/>
      <c r="L192" s="735"/>
      <c r="M192" s="735"/>
      <c r="N192" s="735"/>
      <c r="O192" s="735"/>
      <c r="P192" s="735"/>
      <c r="Q192" s="735"/>
      <c r="R192" s="735"/>
      <c r="S192" s="735"/>
      <c r="T192" s="735"/>
      <c r="U192" s="735"/>
      <c r="V192" s="735"/>
    </row>
    <row r="193" spans="1:22">
      <c r="A193" s="720"/>
      <c r="B193" s="735"/>
      <c r="C193" s="735"/>
      <c r="D193" s="735"/>
      <c r="E193" s="735"/>
      <c r="F193" s="735"/>
      <c r="G193" s="735"/>
      <c r="H193" s="735"/>
      <c r="I193" s="735"/>
      <c r="J193" s="735"/>
      <c r="K193" s="735"/>
      <c r="L193" s="735"/>
      <c r="M193" s="735"/>
      <c r="N193" s="735"/>
      <c r="O193" s="735"/>
      <c r="P193" s="735"/>
      <c r="Q193" s="735"/>
      <c r="R193" s="735"/>
      <c r="S193" s="735"/>
      <c r="T193" s="735"/>
      <c r="U193" s="735"/>
      <c r="V193" s="735"/>
    </row>
    <row r="194" spans="1:22">
      <c r="A194" s="720"/>
      <c r="B194" s="735"/>
      <c r="C194" s="735"/>
      <c r="D194" s="735"/>
      <c r="E194" s="735"/>
      <c r="F194" s="735"/>
      <c r="G194" s="735"/>
      <c r="H194" s="735"/>
      <c r="I194" s="735"/>
      <c r="J194" s="735"/>
      <c r="K194" s="735"/>
      <c r="L194" s="735"/>
      <c r="M194" s="735"/>
      <c r="N194" s="735"/>
      <c r="O194" s="735"/>
      <c r="P194" s="735"/>
      <c r="Q194" s="735"/>
      <c r="R194" s="735"/>
      <c r="S194" s="735"/>
      <c r="T194" s="735"/>
      <c r="U194" s="735"/>
      <c r="V194" s="735"/>
    </row>
    <row r="195" spans="1:22">
      <c r="A195" s="720"/>
      <c r="B195" s="735"/>
      <c r="C195" s="735"/>
      <c r="D195" s="735"/>
      <c r="E195" s="735"/>
      <c r="F195" s="735"/>
      <c r="G195" s="735"/>
      <c r="H195" s="735"/>
      <c r="I195" s="735"/>
      <c r="J195" s="735"/>
      <c r="K195" s="735"/>
      <c r="L195" s="735"/>
      <c r="M195" s="735"/>
      <c r="N195" s="735"/>
      <c r="O195" s="735"/>
      <c r="P195" s="735"/>
      <c r="Q195" s="735"/>
      <c r="R195" s="735"/>
      <c r="S195" s="735"/>
      <c r="T195" s="735"/>
      <c r="U195" s="735"/>
      <c r="V195" s="735"/>
    </row>
    <row r="196" spans="1:22">
      <c r="A196" s="720"/>
      <c r="B196" s="735"/>
      <c r="C196" s="735"/>
      <c r="D196" s="735"/>
      <c r="E196" s="735"/>
      <c r="F196" s="735"/>
      <c r="G196" s="735"/>
      <c r="H196" s="735"/>
      <c r="I196" s="735"/>
      <c r="J196" s="735"/>
      <c r="K196" s="735"/>
      <c r="L196" s="735"/>
      <c r="M196" s="735"/>
      <c r="N196" s="735"/>
      <c r="O196" s="735"/>
      <c r="P196" s="735"/>
      <c r="Q196" s="735"/>
      <c r="R196" s="735"/>
      <c r="S196" s="735"/>
      <c r="T196" s="735"/>
      <c r="U196" s="735"/>
      <c r="V196" s="735"/>
    </row>
    <row r="197" spans="1:22">
      <c r="A197" s="720"/>
      <c r="B197" s="735"/>
      <c r="C197" s="735"/>
      <c r="D197" s="735"/>
      <c r="E197" s="735"/>
      <c r="F197" s="735"/>
      <c r="G197" s="735"/>
      <c r="H197" s="735"/>
      <c r="I197" s="735"/>
      <c r="J197" s="735"/>
      <c r="K197" s="735"/>
      <c r="L197" s="735"/>
      <c r="M197" s="735"/>
      <c r="N197" s="735"/>
      <c r="O197" s="735"/>
      <c r="P197" s="735"/>
      <c r="Q197" s="735"/>
      <c r="R197" s="735"/>
      <c r="S197" s="735"/>
      <c r="T197" s="735"/>
      <c r="U197" s="735"/>
      <c r="V197" s="735"/>
    </row>
    <row r="198" spans="1:22">
      <c r="A198" s="720"/>
      <c r="B198" s="735"/>
      <c r="C198" s="735"/>
      <c r="D198" s="735"/>
      <c r="E198" s="735"/>
      <c r="F198" s="735"/>
      <c r="G198" s="735"/>
      <c r="H198" s="735"/>
      <c r="I198" s="735"/>
      <c r="J198" s="735"/>
      <c r="K198" s="735"/>
      <c r="L198" s="735"/>
      <c r="M198" s="735"/>
      <c r="N198" s="735"/>
      <c r="O198" s="735"/>
      <c r="P198" s="735"/>
      <c r="Q198" s="735"/>
      <c r="R198" s="735"/>
      <c r="S198" s="735"/>
      <c r="T198" s="735"/>
      <c r="U198" s="735"/>
      <c r="V198" s="735"/>
    </row>
    <row r="199" spans="1:22">
      <c r="A199" s="720"/>
      <c r="B199" s="735"/>
      <c r="C199" s="735"/>
      <c r="D199" s="735"/>
      <c r="E199" s="735"/>
      <c r="F199" s="735"/>
      <c r="G199" s="735"/>
      <c r="H199" s="735"/>
      <c r="I199" s="735"/>
      <c r="J199" s="735"/>
      <c r="K199" s="735"/>
      <c r="L199" s="735"/>
      <c r="M199" s="735"/>
      <c r="N199" s="735"/>
      <c r="O199" s="735"/>
      <c r="P199" s="735"/>
      <c r="Q199" s="735"/>
      <c r="R199" s="735"/>
      <c r="S199" s="735"/>
      <c r="T199" s="735"/>
      <c r="U199" s="735"/>
      <c r="V199" s="735"/>
    </row>
    <row r="200" spans="1:22">
      <c r="A200" s="720"/>
      <c r="B200" s="735"/>
      <c r="C200" s="735"/>
      <c r="D200" s="735"/>
      <c r="E200" s="735"/>
      <c r="F200" s="735"/>
      <c r="G200" s="735"/>
      <c r="H200" s="735"/>
      <c r="I200" s="735"/>
      <c r="J200" s="735"/>
      <c r="K200" s="735"/>
      <c r="L200" s="735"/>
      <c r="M200" s="735"/>
      <c r="N200" s="735"/>
      <c r="O200" s="735"/>
      <c r="P200" s="735"/>
      <c r="Q200" s="735"/>
      <c r="R200" s="735"/>
      <c r="S200" s="735"/>
      <c r="T200" s="735"/>
      <c r="U200" s="735"/>
      <c r="V200" s="735"/>
    </row>
    <row r="201" spans="1:22">
      <c r="A201" s="720"/>
      <c r="B201" s="735"/>
      <c r="C201" s="735"/>
      <c r="D201" s="735"/>
      <c r="E201" s="735"/>
      <c r="F201" s="735"/>
      <c r="G201" s="735"/>
      <c r="H201" s="735"/>
      <c r="I201" s="735"/>
      <c r="J201" s="735"/>
      <c r="K201" s="735"/>
      <c r="L201" s="735"/>
      <c r="M201" s="735"/>
      <c r="N201" s="735"/>
      <c r="O201" s="735"/>
      <c r="P201" s="735"/>
      <c r="Q201" s="735"/>
      <c r="R201" s="735"/>
      <c r="S201" s="735"/>
      <c r="T201" s="735"/>
      <c r="U201" s="735"/>
      <c r="V201" s="735"/>
    </row>
    <row r="202" spans="1:22">
      <c r="A202" s="720"/>
      <c r="B202" s="735"/>
      <c r="C202" s="735"/>
      <c r="D202" s="735"/>
      <c r="E202" s="735"/>
      <c r="F202" s="735"/>
      <c r="G202" s="735"/>
      <c r="H202" s="735"/>
      <c r="I202" s="735"/>
      <c r="J202" s="735"/>
      <c r="K202" s="735"/>
      <c r="L202" s="735"/>
      <c r="M202" s="735"/>
      <c r="N202" s="735"/>
      <c r="O202" s="735"/>
      <c r="P202" s="735"/>
      <c r="Q202" s="735"/>
      <c r="R202" s="735"/>
      <c r="S202" s="735"/>
      <c r="T202" s="735"/>
      <c r="U202" s="735"/>
      <c r="V202" s="735"/>
    </row>
    <row r="203" spans="1:22">
      <c r="A203" s="720"/>
      <c r="B203" s="735"/>
      <c r="C203" s="735"/>
      <c r="D203" s="735"/>
      <c r="E203" s="735"/>
      <c r="F203" s="735"/>
      <c r="G203" s="735"/>
      <c r="H203" s="735"/>
      <c r="I203" s="735"/>
      <c r="J203" s="735"/>
      <c r="K203" s="735"/>
      <c r="L203" s="735"/>
      <c r="M203" s="735"/>
      <c r="N203" s="735"/>
      <c r="O203" s="735"/>
      <c r="P203" s="735"/>
      <c r="Q203" s="735"/>
      <c r="R203" s="735"/>
      <c r="S203" s="735"/>
      <c r="T203" s="735"/>
      <c r="U203" s="735"/>
      <c r="V203" s="735"/>
    </row>
    <row r="204" spans="1:22">
      <c r="A204" s="720"/>
      <c r="B204" s="735"/>
      <c r="C204" s="735"/>
      <c r="D204" s="735"/>
      <c r="E204" s="735"/>
      <c r="F204" s="735"/>
      <c r="G204" s="735"/>
      <c r="H204" s="735"/>
      <c r="I204" s="735"/>
      <c r="J204" s="735"/>
      <c r="K204" s="735"/>
      <c r="L204" s="735"/>
      <c r="M204" s="735"/>
      <c r="N204" s="735"/>
      <c r="O204" s="735"/>
      <c r="P204" s="735"/>
      <c r="Q204" s="735"/>
      <c r="R204" s="735"/>
      <c r="S204" s="735"/>
      <c r="T204" s="735"/>
      <c r="U204" s="735"/>
      <c r="V204" s="735"/>
    </row>
    <row r="205" spans="1:22">
      <c r="A205" s="720"/>
      <c r="B205" s="735"/>
      <c r="C205" s="735"/>
      <c r="D205" s="735"/>
      <c r="E205" s="735"/>
      <c r="F205" s="735"/>
      <c r="G205" s="735"/>
      <c r="H205" s="735"/>
      <c r="I205" s="735"/>
      <c r="J205" s="735"/>
      <c r="K205" s="735"/>
      <c r="L205" s="735"/>
      <c r="M205" s="735"/>
      <c r="N205" s="735"/>
      <c r="O205" s="735"/>
      <c r="P205" s="735"/>
      <c r="Q205" s="735"/>
      <c r="R205" s="735"/>
      <c r="S205" s="735"/>
      <c r="T205" s="735"/>
      <c r="U205" s="735"/>
      <c r="V205" s="735"/>
    </row>
    <row r="206" spans="1:22">
      <c r="A206" s="720"/>
      <c r="B206" s="735"/>
      <c r="C206" s="735"/>
      <c r="D206" s="735"/>
      <c r="E206" s="735"/>
      <c r="F206" s="735"/>
      <c r="G206" s="735"/>
      <c r="H206" s="735"/>
      <c r="I206" s="735"/>
      <c r="J206" s="735"/>
      <c r="K206" s="735"/>
      <c r="L206" s="735"/>
      <c r="M206" s="735"/>
      <c r="N206" s="735"/>
      <c r="O206" s="735"/>
      <c r="P206" s="735"/>
      <c r="Q206" s="735"/>
      <c r="R206" s="735"/>
      <c r="S206" s="735"/>
      <c r="T206" s="735"/>
      <c r="U206" s="735"/>
      <c r="V206" s="735"/>
    </row>
    <row r="207" spans="1:22">
      <c r="A207" s="720"/>
      <c r="B207" s="735"/>
      <c r="C207" s="735"/>
      <c r="D207" s="735"/>
      <c r="E207" s="735"/>
      <c r="F207" s="735"/>
      <c r="G207" s="735"/>
      <c r="H207" s="735"/>
      <c r="I207" s="735"/>
      <c r="J207" s="735"/>
      <c r="K207" s="735"/>
      <c r="L207" s="735"/>
      <c r="M207" s="735"/>
      <c r="N207" s="735"/>
      <c r="O207" s="735"/>
      <c r="P207" s="735"/>
      <c r="Q207" s="735"/>
      <c r="R207" s="735"/>
      <c r="S207" s="735"/>
      <c r="T207" s="735"/>
      <c r="U207" s="735"/>
      <c r="V207" s="735"/>
    </row>
    <row r="208" spans="1:22">
      <c r="A208" s="720"/>
      <c r="B208" s="735"/>
      <c r="C208" s="735"/>
      <c r="D208" s="735"/>
      <c r="E208" s="735"/>
      <c r="F208" s="735"/>
      <c r="G208" s="735"/>
      <c r="H208" s="735"/>
      <c r="I208" s="735"/>
      <c r="J208" s="735"/>
      <c r="K208" s="735"/>
      <c r="L208" s="735"/>
      <c r="M208" s="735"/>
      <c r="N208" s="735"/>
      <c r="O208" s="735"/>
      <c r="P208" s="735"/>
      <c r="Q208" s="735"/>
      <c r="R208" s="735"/>
      <c r="S208" s="735"/>
      <c r="T208" s="735"/>
      <c r="U208" s="735"/>
      <c r="V208" s="735"/>
    </row>
    <row r="209" spans="1:22">
      <c r="A209" s="720"/>
      <c r="B209" s="735"/>
      <c r="C209" s="735"/>
      <c r="D209" s="735"/>
      <c r="E209" s="735"/>
      <c r="F209" s="735"/>
      <c r="G209" s="735"/>
      <c r="H209" s="735"/>
      <c r="I209" s="735"/>
      <c r="J209" s="735"/>
      <c r="K209" s="735"/>
      <c r="L209" s="735"/>
      <c r="M209" s="735"/>
      <c r="N209" s="735"/>
      <c r="O209" s="735"/>
      <c r="P209" s="735"/>
      <c r="Q209" s="735"/>
      <c r="R209" s="735"/>
      <c r="S209" s="735"/>
      <c r="T209" s="735"/>
      <c r="U209" s="735"/>
      <c r="V209" s="735"/>
    </row>
    <row r="210" spans="1:22">
      <c r="A210" s="720"/>
      <c r="B210" s="735"/>
      <c r="C210" s="735"/>
      <c r="D210" s="735"/>
      <c r="E210" s="735"/>
      <c r="F210" s="735"/>
      <c r="G210" s="735"/>
      <c r="H210" s="735"/>
      <c r="I210" s="735"/>
      <c r="J210" s="735"/>
      <c r="K210" s="735"/>
      <c r="L210" s="735"/>
      <c r="M210" s="735"/>
      <c r="N210" s="735"/>
      <c r="O210" s="735"/>
      <c r="P210" s="735"/>
      <c r="Q210" s="735"/>
      <c r="R210" s="735"/>
      <c r="S210" s="735"/>
      <c r="T210" s="735"/>
      <c r="U210" s="735"/>
      <c r="V210" s="735"/>
    </row>
    <row r="211" spans="1:22">
      <c r="A211" s="720"/>
      <c r="B211" s="735"/>
      <c r="C211" s="735"/>
      <c r="D211" s="735"/>
      <c r="E211" s="735"/>
      <c r="F211" s="735"/>
      <c r="G211" s="735"/>
      <c r="H211" s="735"/>
      <c r="I211" s="735"/>
      <c r="J211" s="735"/>
      <c r="K211" s="735"/>
      <c r="L211" s="735"/>
      <c r="M211" s="735"/>
      <c r="N211" s="735"/>
      <c r="O211" s="735"/>
      <c r="P211" s="735"/>
      <c r="Q211" s="735"/>
      <c r="R211" s="735"/>
      <c r="S211" s="735"/>
      <c r="T211" s="735"/>
      <c r="U211" s="735"/>
      <c r="V211" s="735"/>
    </row>
    <row r="212" spans="1:22">
      <c r="A212" s="720"/>
      <c r="B212" s="735"/>
      <c r="C212" s="735"/>
      <c r="D212" s="735"/>
      <c r="E212" s="735"/>
      <c r="F212" s="735"/>
      <c r="G212" s="735"/>
      <c r="H212" s="735"/>
      <c r="I212" s="735"/>
      <c r="J212" s="735"/>
      <c r="K212" s="735"/>
      <c r="L212" s="735"/>
      <c r="M212" s="735"/>
      <c r="N212" s="735"/>
      <c r="O212" s="735"/>
      <c r="P212" s="735"/>
      <c r="Q212" s="735"/>
      <c r="R212" s="735"/>
      <c r="S212" s="735"/>
      <c r="T212" s="735"/>
      <c r="U212" s="735"/>
      <c r="V212" s="735"/>
    </row>
    <row r="213" spans="1:22">
      <c r="A213" s="720"/>
      <c r="B213" s="735"/>
      <c r="C213" s="735"/>
      <c r="D213" s="735"/>
      <c r="E213" s="735"/>
      <c r="F213" s="735"/>
      <c r="G213" s="735"/>
      <c r="H213" s="735"/>
      <c r="I213" s="735"/>
      <c r="J213" s="735"/>
      <c r="K213" s="735"/>
      <c r="L213" s="735"/>
      <c r="M213" s="735"/>
      <c r="N213" s="735"/>
      <c r="O213" s="735"/>
      <c r="P213" s="735"/>
      <c r="Q213" s="735"/>
      <c r="R213" s="735"/>
      <c r="S213" s="735"/>
      <c r="T213" s="735"/>
      <c r="U213" s="735"/>
      <c r="V213" s="735"/>
    </row>
    <row r="214" spans="1:22">
      <c r="A214" s="720"/>
      <c r="B214" s="735"/>
      <c r="C214" s="735"/>
      <c r="D214" s="735"/>
      <c r="E214" s="735"/>
      <c r="F214" s="735"/>
      <c r="G214" s="735"/>
      <c r="H214" s="735"/>
      <c r="I214" s="735"/>
      <c r="J214" s="735"/>
      <c r="K214" s="735"/>
      <c r="L214" s="735"/>
      <c r="M214" s="735"/>
      <c r="N214" s="735"/>
      <c r="O214" s="735"/>
      <c r="P214" s="735"/>
      <c r="Q214" s="735"/>
      <c r="R214" s="735"/>
      <c r="S214" s="735"/>
      <c r="T214" s="735"/>
      <c r="U214" s="735"/>
      <c r="V214" s="735"/>
    </row>
    <row r="215" spans="1:22">
      <c r="A215" s="720"/>
      <c r="B215" s="735"/>
      <c r="C215" s="735"/>
      <c r="D215" s="735"/>
      <c r="E215" s="735"/>
      <c r="F215" s="735"/>
      <c r="G215" s="735"/>
      <c r="H215" s="735"/>
      <c r="I215" s="735"/>
      <c r="J215" s="735"/>
      <c r="K215" s="735"/>
      <c r="L215" s="735"/>
      <c r="M215" s="735"/>
      <c r="N215" s="735"/>
      <c r="O215" s="735"/>
      <c r="P215" s="735"/>
      <c r="Q215" s="735"/>
      <c r="R215" s="735"/>
      <c r="S215" s="735"/>
      <c r="T215" s="735"/>
      <c r="U215" s="735"/>
      <c r="V215" s="735"/>
    </row>
    <row r="216" spans="1:22">
      <c r="A216" s="720"/>
      <c r="B216" s="735"/>
      <c r="C216" s="735"/>
      <c r="D216" s="735"/>
      <c r="E216" s="735"/>
      <c r="F216" s="735"/>
      <c r="G216" s="735"/>
      <c r="H216" s="735"/>
      <c r="I216" s="735"/>
      <c r="J216" s="735"/>
      <c r="K216" s="735"/>
      <c r="L216" s="735"/>
      <c r="M216" s="735"/>
      <c r="N216" s="735"/>
      <c r="O216" s="735"/>
      <c r="P216" s="735"/>
      <c r="Q216" s="735"/>
      <c r="R216" s="735"/>
      <c r="S216" s="735"/>
      <c r="T216" s="735"/>
      <c r="U216" s="735"/>
      <c r="V216" s="735"/>
    </row>
    <row r="217" spans="1:22">
      <c r="A217" s="720"/>
      <c r="B217" s="735"/>
      <c r="C217" s="735"/>
      <c r="D217" s="735"/>
      <c r="E217" s="735"/>
      <c r="F217" s="735"/>
      <c r="G217" s="735"/>
      <c r="H217" s="735"/>
      <c r="I217" s="735"/>
      <c r="J217" s="735"/>
      <c r="K217" s="735"/>
      <c r="L217" s="735"/>
      <c r="M217" s="735"/>
      <c r="N217" s="735"/>
      <c r="O217" s="735"/>
      <c r="P217" s="735"/>
      <c r="Q217" s="735"/>
      <c r="R217" s="735"/>
      <c r="S217" s="735"/>
      <c r="T217" s="735"/>
      <c r="U217" s="735"/>
      <c r="V217" s="735"/>
    </row>
    <row r="218" spans="1:22">
      <c r="A218" s="720"/>
      <c r="B218" s="735"/>
      <c r="C218" s="735"/>
      <c r="D218" s="735"/>
      <c r="E218" s="735"/>
      <c r="F218" s="735"/>
      <c r="G218" s="735"/>
      <c r="H218" s="735"/>
      <c r="I218" s="735"/>
      <c r="J218" s="735"/>
      <c r="K218" s="735"/>
      <c r="L218" s="735"/>
      <c r="M218" s="735"/>
      <c r="N218" s="735"/>
      <c r="O218" s="735"/>
      <c r="P218" s="735"/>
      <c r="Q218" s="735"/>
      <c r="R218" s="735"/>
      <c r="S218" s="735"/>
      <c r="T218" s="735"/>
      <c r="U218" s="735"/>
      <c r="V218" s="735"/>
    </row>
    <row r="219" spans="1:22">
      <c r="A219" s="720"/>
      <c r="B219" s="735"/>
      <c r="C219" s="735"/>
      <c r="D219" s="735"/>
      <c r="E219" s="735"/>
      <c r="F219" s="735"/>
      <c r="G219" s="735"/>
      <c r="H219" s="735"/>
      <c r="I219" s="735"/>
      <c r="J219" s="735"/>
      <c r="K219" s="735"/>
      <c r="L219" s="735"/>
      <c r="M219" s="735"/>
      <c r="N219" s="735"/>
      <c r="O219" s="735"/>
      <c r="P219" s="735"/>
      <c r="Q219" s="735"/>
      <c r="R219" s="735"/>
      <c r="S219" s="735"/>
      <c r="T219" s="735"/>
      <c r="U219" s="735"/>
      <c r="V219" s="735"/>
    </row>
    <row r="220" spans="1:22">
      <c r="A220" s="720"/>
      <c r="B220" s="735"/>
      <c r="C220" s="735"/>
      <c r="D220" s="735"/>
      <c r="E220" s="735"/>
      <c r="F220" s="735"/>
      <c r="G220" s="735"/>
      <c r="H220" s="735"/>
      <c r="I220" s="735"/>
      <c r="J220" s="735"/>
      <c r="K220" s="735"/>
      <c r="L220" s="735"/>
      <c r="M220" s="735"/>
      <c r="N220" s="735"/>
      <c r="O220" s="735"/>
      <c r="P220" s="735"/>
      <c r="Q220" s="735"/>
      <c r="R220" s="735"/>
      <c r="S220" s="735"/>
      <c r="T220" s="735"/>
      <c r="U220" s="735"/>
      <c r="V220" s="735"/>
    </row>
    <row r="221" spans="1:22">
      <c r="A221" s="720"/>
      <c r="B221" s="735"/>
      <c r="C221" s="735"/>
      <c r="D221" s="735"/>
      <c r="E221" s="735"/>
      <c r="F221" s="735"/>
      <c r="G221" s="735"/>
      <c r="H221" s="735"/>
      <c r="I221" s="735"/>
      <c r="J221" s="735"/>
      <c r="K221" s="735"/>
      <c r="L221" s="735"/>
      <c r="M221" s="735"/>
      <c r="N221" s="735"/>
      <c r="O221" s="735"/>
      <c r="P221" s="735"/>
      <c r="Q221" s="735"/>
      <c r="R221" s="735"/>
      <c r="S221" s="735"/>
      <c r="T221" s="735"/>
      <c r="U221" s="735"/>
      <c r="V221" s="735"/>
    </row>
    <row r="222" spans="1:22">
      <c r="A222" s="720"/>
      <c r="B222" s="735"/>
      <c r="C222" s="735"/>
      <c r="D222" s="735"/>
      <c r="E222" s="735"/>
      <c r="F222" s="735"/>
      <c r="G222" s="735"/>
      <c r="H222" s="735"/>
      <c r="I222" s="735"/>
      <c r="J222" s="735"/>
      <c r="K222" s="735"/>
      <c r="L222" s="735"/>
      <c r="M222" s="735"/>
      <c r="N222" s="735"/>
      <c r="O222" s="735"/>
      <c r="P222" s="735"/>
      <c r="Q222" s="735"/>
      <c r="R222" s="735"/>
      <c r="S222" s="735"/>
      <c r="T222" s="735"/>
      <c r="U222" s="735"/>
      <c r="V222" s="735"/>
    </row>
    <row r="223" spans="1:22">
      <c r="A223" s="720"/>
      <c r="B223" s="735"/>
      <c r="C223" s="735"/>
      <c r="D223" s="735"/>
      <c r="E223" s="735"/>
      <c r="F223" s="735"/>
      <c r="G223" s="735"/>
      <c r="H223" s="735"/>
      <c r="I223" s="735"/>
      <c r="J223" s="735"/>
      <c r="K223" s="735"/>
      <c r="L223" s="735"/>
      <c r="M223" s="735"/>
      <c r="N223" s="735"/>
      <c r="O223" s="735"/>
      <c r="P223" s="735"/>
      <c r="Q223" s="735"/>
      <c r="R223" s="735"/>
      <c r="S223" s="735"/>
      <c r="T223" s="735"/>
      <c r="U223" s="735"/>
      <c r="V223" s="735"/>
    </row>
    <row r="224" spans="1:22">
      <c r="A224" s="720"/>
      <c r="B224" s="735"/>
      <c r="C224" s="735"/>
      <c r="D224" s="735"/>
      <c r="E224" s="735"/>
      <c r="F224" s="735"/>
      <c r="G224" s="735"/>
      <c r="H224" s="735"/>
      <c r="I224" s="735"/>
      <c r="J224" s="735"/>
      <c r="K224" s="735"/>
      <c r="L224" s="735"/>
      <c r="M224" s="735"/>
      <c r="N224" s="735"/>
      <c r="O224" s="735"/>
      <c r="P224" s="735"/>
      <c r="Q224" s="735"/>
      <c r="R224" s="735"/>
      <c r="S224" s="735"/>
      <c r="T224" s="735"/>
      <c r="U224" s="735"/>
      <c r="V224" s="735"/>
    </row>
    <row r="225" spans="1:22">
      <c r="A225" s="720"/>
      <c r="B225" s="735"/>
      <c r="C225" s="735"/>
      <c r="D225" s="735"/>
      <c r="E225" s="735"/>
      <c r="F225" s="735"/>
      <c r="G225" s="735"/>
      <c r="H225" s="735"/>
      <c r="I225" s="735"/>
      <c r="J225" s="735"/>
      <c r="K225" s="735"/>
      <c r="L225" s="735"/>
      <c r="M225" s="735"/>
      <c r="N225" s="735"/>
      <c r="O225" s="735"/>
      <c r="P225" s="735"/>
      <c r="Q225" s="735"/>
      <c r="R225" s="735"/>
      <c r="S225" s="735"/>
      <c r="T225" s="735"/>
      <c r="U225" s="735"/>
      <c r="V225" s="735"/>
    </row>
    <row r="226" spans="1:22">
      <c r="A226" s="720"/>
      <c r="B226" s="735"/>
      <c r="C226" s="735"/>
      <c r="D226" s="735"/>
      <c r="E226" s="735"/>
      <c r="F226" s="735"/>
      <c r="G226" s="735"/>
      <c r="H226" s="735"/>
      <c r="I226" s="735"/>
      <c r="J226" s="735"/>
      <c r="K226" s="735"/>
      <c r="L226" s="735"/>
      <c r="M226" s="735"/>
      <c r="N226" s="735"/>
      <c r="O226" s="735"/>
      <c r="P226" s="735"/>
      <c r="Q226" s="735"/>
      <c r="R226" s="735"/>
      <c r="S226" s="735"/>
      <c r="T226" s="735"/>
      <c r="U226" s="735"/>
      <c r="V226" s="735"/>
    </row>
    <row r="227" spans="1:22">
      <c r="A227" s="720"/>
      <c r="B227" s="735"/>
      <c r="C227" s="735"/>
      <c r="D227" s="735"/>
      <c r="E227" s="735"/>
      <c r="F227" s="735"/>
      <c r="G227" s="735"/>
      <c r="H227" s="735"/>
      <c r="I227" s="735"/>
      <c r="J227" s="735"/>
      <c r="K227" s="735"/>
      <c r="L227" s="735"/>
      <c r="M227" s="735"/>
      <c r="N227" s="735"/>
      <c r="O227" s="735"/>
      <c r="P227" s="735"/>
      <c r="Q227" s="735"/>
      <c r="R227" s="735"/>
      <c r="S227" s="735"/>
      <c r="T227" s="735"/>
      <c r="U227" s="735"/>
      <c r="V227" s="735"/>
    </row>
    <row r="228" spans="1:22">
      <c r="A228" s="720"/>
      <c r="B228" s="735"/>
      <c r="C228" s="735"/>
      <c r="D228" s="735"/>
      <c r="E228" s="735"/>
      <c r="F228" s="735"/>
      <c r="G228" s="735"/>
      <c r="H228" s="735"/>
      <c r="I228" s="735"/>
      <c r="J228" s="735"/>
      <c r="K228" s="735"/>
      <c r="L228" s="735"/>
      <c r="M228" s="735"/>
      <c r="N228" s="735"/>
      <c r="O228" s="735"/>
      <c r="P228" s="735"/>
      <c r="Q228" s="735"/>
      <c r="R228" s="735"/>
      <c r="S228" s="735"/>
      <c r="T228" s="735"/>
      <c r="U228" s="735"/>
      <c r="V228" s="735"/>
    </row>
    <row r="229" spans="1:22">
      <c r="A229" s="720"/>
      <c r="B229" s="735"/>
      <c r="C229" s="735"/>
      <c r="D229" s="735"/>
      <c r="E229" s="735"/>
      <c r="F229" s="735"/>
      <c r="G229" s="735"/>
      <c r="H229" s="735"/>
      <c r="I229" s="735"/>
      <c r="J229" s="735"/>
      <c r="K229" s="735"/>
      <c r="L229" s="735"/>
      <c r="M229" s="735"/>
      <c r="N229" s="735"/>
      <c r="O229" s="735"/>
      <c r="P229" s="735"/>
      <c r="Q229" s="735"/>
      <c r="R229" s="735"/>
      <c r="S229" s="735"/>
      <c r="T229" s="735"/>
      <c r="U229" s="735"/>
      <c r="V229" s="735"/>
    </row>
    <row r="230" spans="1:22">
      <c r="A230" s="720"/>
      <c r="B230" s="735"/>
      <c r="C230" s="735"/>
      <c r="D230" s="735"/>
      <c r="E230" s="735"/>
      <c r="F230" s="735"/>
      <c r="G230" s="735"/>
      <c r="H230" s="735"/>
      <c r="I230" s="735"/>
      <c r="J230" s="735"/>
      <c r="K230" s="735"/>
      <c r="L230" s="735"/>
      <c r="M230" s="735"/>
      <c r="N230" s="735"/>
      <c r="O230" s="735"/>
      <c r="P230" s="735"/>
      <c r="Q230" s="735"/>
      <c r="R230" s="735"/>
      <c r="S230" s="735"/>
      <c r="T230" s="735"/>
      <c r="U230" s="735"/>
      <c r="V230" s="735"/>
    </row>
    <row r="231" spans="1:22">
      <c r="A231" s="720"/>
      <c r="B231" s="735"/>
      <c r="C231" s="735"/>
      <c r="D231" s="735"/>
      <c r="E231" s="735"/>
      <c r="F231" s="735"/>
      <c r="G231" s="735"/>
      <c r="H231" s="735"/>
      <c r="I231" s="735"/>
      <c r="J231" s="735"/>
      <c r="K231" s="735"/>
      <c r="L231" s="735"/>
      <c r="M231" s="735"/>
      <c r="N231" s="735"/>
      <c r="O231" s="735"/>
      <c r="P231" s="735"/>
      <c r="Q231" s="735"/>
      <c r="R231" s="735"/>
      <c r="S231" s="735"/>
      <c r="T231" s="735"/>
      <c r="U231" s="735"/>
      <c r="V231" s="735"/>
    </row>
    <row r="232" spans="1:22">
      <c r="A232" s="720"/>
      <c r="B232" s="735"/>
      <c r="C232" s="735"/>
      <c r="D232" s="735"/>
      <c r="E232" s="735"/>
      <c r="F232" s="735"/>
      <c r="G232" s="735"/>
      <c r="H232" s="735"/>
      <c r="I232" s="735"/>
      <c r="J232" s="735"/>
      <c r="K232" s="735"/>
      <c r="L232" s="735"/>
      <c r="M232" s="735"/>
      <c r="N232" s="735"/>
      <c r="O232" s="735"/>
      <c r="P232" s="735"/>
      <c r="Q232" s="735"/>
      <c r="R232" s="735"/>
      <c r="S232" s="735"/>
      <c r="T232" s="735"/>
      <c r="U232" s="735"/>
      <c r="V232" s="735"/>
    </row>
    <row r="233" spans="1:22">
      <c r="A233" s="720"/>
      <c r="B233" s="735"/>
      <c r="C233" s="735"/>
      <c r="D233" s="735"/>
      <c r="E233" s="735"/>
      <c r="F233" s="735"/>
      <c r="G233" s="735"/>
      <c r="H233" s="735"/>
      <c r="I233" s="735"/>
      <c r="J233" s="735"/>
      <c r="K233" s="735"/>
      <c r="L233" s="735"/>
      <c r="M233" s="735"/>
      <c r="N233" s="735"/>
      <c r="O233" s="735"/>
      <c r="P233" s="735"/>
      <c r="Q233" s="735"/>
      <c r="R233" s="735"/>
      <c r="S233" s="735"/>
      <c r="T233" s="735"/>
      <c r="U233" s="735"/>
      <c r="V233" s="735"/>
    </row>
    <row r="234" spans="1:22">
      <c r="A234" s="720"/>
      <c r="B234" s="735"/>
      <c r="C234" s="735"/>
      <c r="D234" s="735"/>
      <c r="E234" s="735"/>
      <c r="F234" s="735"/>
      <c r="G234" s="735"/>
      <c r="H234" s="735"/>
      <c r="I234" s="735"/>
      <c r="J234" s="735"/>
      <c r="K234" s="735"/>
      <c r="L234" s="735"/>
      <c r="M234" s="735"/>
      <c r="N234" s="735"/>
      <c r="O234" s="735"/>
      <c r="P234" s="735"/>
      <c r="Q234" s="735"/>
      <c r="R234" s="735"/>
      <c r="S234" s="735"/>
      <c r="T234" s="735"/>
      <c r="U234" s="735"/>
      <c r="V234" s="735"/>
    </row>
    <row r="235" spans="1:22">
      <c r="A235" s="720"/>
      <c r="B235" s="735"/>
      <c r="C235" s="735"/>
      <c r="D235" s="735"/>
      <c r="E235" s="735"/>
      <c r="F235" s="735"/>
      <c r="G235" s="735"/>
      <c r="H235" s="735"/>
      <c r="I235" s="735"/>
      <c r="J235" s="735"/>
      <c r="K235" s="735"/>
      <c r="L235" s="735"/>
      <c r="M235" s="735"/>
      <c r="N235" s="735"/>
      <c r="O235" s="735"/>
      <c r="P235" s="735"/>
      <c r="Q235" s="735"/>
      <c r="R235" s="735"/>
      <c r="S235" s="735"/>
      <c r="T235" s="735"/>
      <c r="U235" s="735"/>
      <c r="V235" s="735"/>
    </row>
  </sheetData>
  <mergeCells count="8">
    <mergeCell ref="A35:B35"/>
    <mergeCell ref="C35:F35"/>
    <mergeCell ref="A1:F1"/>
    <mergeCell ref="A2:F2"/>
    <mergeCell ref="A3:F3"/>
    <mergeCell ref="A4:F4"/>
    <mergeCell ref="A5:F5"/>
    <mergeCell ref="A28:F28"/>
  </mergeCells>
  <printOptions horizontalCentered="1"/>
  <pageMargins left="0.59055118110236227" right="0.15748031496062992" top="0.47244094488188981" bottom="0.74803149606299213" header="0" footer="0"/>
  <pageSetup scale="77"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theme="5"/>
    <pageSetUpPr fitToPage="1"/>
  </sheetPr>
  <dimension ref="A1:I244"/>
  <sheetViews>
    <sheetView showGridLines="0" view="pageBreakPreview" topLeftCell="A14" zoomScale="80" zoomScaleNormal="145" zoomScaleSheetLayoutView="80" zoomScalePageLayoutView="145" workbookViewId="0">
      <selection activeCell="M18" sqref="M18"/>
    </sheetView>
  </sheetViews>
  <sheetFormatPr baseColWidth="10" defaultColWidth="14.28515625" defaultRowHeight="12"/>
  <cols>
    <col min="1" max="1" width="45.85546875" style="1039" customWidth="1"/>
    <col min="2" max="5" width="20.140625" style="1000" customWidth="1"/>
    <col min="6" max="6" width="2.140625" style="1000" customWidth="1"/>
    <col min="7" max="7" width="12.28515625" style="1000" bestFit="1" customWidth="1"/>
    <col min="8" max="8" width="16.28515625" style="1000" bestFit="1" customWidth="1"/>
    <col min="9" max="9" width="8" style="1000" customWidth="1"/>
    <col min="10" max="16384" width="14.28515625" style="1000"/>
  </cols>
  <sheetData>
    <row r="1" spans="1:9" ht="12.75">
      <c r="A1" s="1719" t="s">
        <v>284</v>
      </c>
      <c r="B1" s="1719"/>
      <c r="C1" s="1719"/>
      <c r="D1" s="1719"/>
      <c r="E1" s="1719"/>
      <c r="F1" s="1719"/>
    </row>
    <row r="2" spans="1:9" ht="12.75">
      <c r="A2" s="1719" t="s">
        <v>1069</v>
      </c>
      <c r="B2" s="1719"/>
      <c r="C2" s="1719"/>
      <c r="D2" s="1719"/>
      <c r="E2" s="1719"/>
      <c r="F2" s="1719"/>
    </row>
    <row r="3" spans="1:9" ht="12.75">
      <c r="A3" s="1719" t="s">
        <v>272</v>
      </c>
      <c r="B3" s="1719"/>
      <c r="C3" s="1719"/>
      <c r="D3" s="1719"/>
      <c r="E3" s="1719"/>
      <c r="F3" s="1719"/>
    </row>
    <row r="4" spans="1:9" ht="12.75">
      <c r="A4" s="1719" t="s">
        <v>279</v>
      </c>
      <c r="B4" s="1719"/>
      <c r="C4" s="1719"/>
      <c r="D4" s="1719"/>
      <c r="E4" s="1719"/>
      <c r="F4" s="1719"/>
    </row>
    <row r="5" spans="1:9" ht="12.75">
      <c r="A5" s="1720" t="s">
        <v>264</v>
      </c>
      <c r="B5" s="1720"/>
      <c r="C5" s="1720"/>
      <c r="D5" s="1720"/>
      <c r="E5" s="1720"/>
      <c r="F5" s="1720"/>
    </row>
    <row r="7" spans="1:9" ht="37.5" customHeight="1">
      <c r="A7" s="1001" t="s">
        <v>149</v>
      </c>
      <c r="B7" s="1002" t="s">
        <v>150</v>
      </c>
      <c r="C7" s="1001" t="s">
        <v>151</v>
      </c>
      <c r="D7" s="1001" t="s">
        <v>152</v>
      </c>
      <c r="E7" s="1001" t="s">
        <v>252</v>
      </c>
      <c r="F7" s="1003"/>
      <c r="G7" s="1004"/>
      <c r="H7" s="1004"/>
      <c r="I7" s="1004"/>
    </row>
    <row r="8" spans="1:9" ht="29.25" customHeight="1">
      <c r="A8" s="1005" t="s">
        <v>153</v>
      </c>
      <c r="B8" s="1006"/>
      <c r="C8" s="1007"/>
      <c r="D8" s="1008"/>
      <c r="E8" s="1008"/>
      <c r="F8" s="1003"/>
      <c r="G8" s="1004"/>
      <c r="H8" s="1004"/>
      <c r="I8" s="1004"/>
    </row>
    <row r="9" spans="1:9" ht="17.25" customHeight="1">
      <c r="A9" s="1009"/>
      <c r="B9" s="1010"/>
      <c r="C9" s="1007"/>
      <c r="D9" s="1011"/>
      <c r="E9" s="1011"/>
      <c r="F9" s="1003"/>
      <c r="G9" s="1004"/>
      <c r="H9" s="1004"/>
      <c r="I9" s="1004"/>
    </row>
    <row r="10" spans="1:9" ht="18" customHeight="1">
      <c r="A10" s="1012" t="s">
        <v>154</v>
      </c>
      <c r="B10" s="1013"/>
      <c r="C10" s="1007"/>
      <c r="D10" s="1014"/>
      <c r="E10" s="1014"/>
      <c r="F10" s="1003"/>
      <c r="G10" s="1004"/>
      <c r="H10" s="1004"/>
      <c r="I10" s="1004"/>
    </row>
    <row r="11" spans="1:9" ht="18" customHeight="1">
      <c r="A11" s="1009" t="s">
        <v>155</v>
      </c>
      <c r="B11" s="1015"/>
      <c r="C11" s="1016"/>
      <c r="D11" s="1017">
        <v>0</v>
      </c>
      <c r="E11" s="1017">
        <v>0</v>
      </c>
      <c r="F11" s="1003"/>
      <c r="G11" s="1004"/>
      <c r="H11" s="1004"/>
      <c r="I11" s="1004"/>
    </row>
    <row r="12" spans="1:9" ht="33" customHeight="1">
      <c r="A12" s="1018" t="s">
        <v>244</v>
      </c>
      <c r="B12" s="1010"/>
      <c r="C12" s="1007"/>
      <c r="D12" s="1014">
        <v>0</v>
      </c>
      <c r="E12" s="1014">
        <v>0</v>
      </c>
      <c r="F12" s="1003"/>
      <c r="G12" s="1004"/>
      <c r="H12" s="1004"/>
      <c r="I12" s="1004"/>
    </row>
    <row r="13" spans="1:9" ht="18" customHeight="1">
      <c r="A13" s="1019" t="s">
        <v>245</v>
      </c>
      <c r="B13" s="1020"/>
      <c r="C13" s="1021"/>
      <c r="D13" s="1014">
        <v>0</v>
      </c>
      <c r="E13" s="1014">
        <v>0</v>
      </c>
      <c r="F13" s="1003"/>
      <c r="G13" s="1004"/>
      <c r="H13" s="1004"/>
      <c r="I13" s="1004"/>
    </row>
    <row r="14" spans="1:9" ht="18" customHeight="1">
      <c r="A14" s="1019" t="s">
        <v>246</v>
      </c>
      <c r="B14" s="1020"/>
      <c r="C14" s="1021"/>
      <c r="D14" s="1014">
        <v>0</v>
      </c>
      <c r="E14" s="1014">
        <v>0</v>
      </c>
      <c r="F14" s="1003"/>
      <c r="G14" s="1004"/>
      <c r="H14" s="1004"/>
      <c r="I14" s="1004"/>
    </row>
    <row r="15" spans="1:9" ht="18" customHeight="1">
      <c r="A15" s="1009" t="s">
        <v>158</v>
      </c>
      <c r="B15" s="1020"/>
      <c r="C15" s="1021"/>
      <c r="D15" s="1022">
        <v>0</v>
      </c>
      <c r="E15" s="1022">
        <v>0</v>
      </c>
      <c r="F15" s="1003"/>
      <c r="G15" s="1004"/>
      <c r="H15" s="1004"/>
      <c r="I15" s="1004"/>
    </row>
    <row r="16" spans="1:9" ht="18" customHeight="1">
      <c r="A16" s="1019" t="s">
        <v>247</v>
      </c>
      <c r="B16" s="1020"/>
      <c r="C16" s="1021"/>
      <c r="D16" s="1014">
        <v>0</v>
      </c>
      <c r="E16" s="1014">
        <v>0</v>
      </c>
      <c r="F16" s="1003"/>
      <c r="G16" s="1004"/>
      <c r="H16" s="1004"/>
      <c r="I16" s="1004"/>
    </row>
    <row r="17" spans="1:9" ht="18" customHeight="1">
      <c r="A17" s="1019" t="s">
        <v>248</v>
      </c>
      <c r="B17" s="1020"/>
      <c r="C17" s="1021"/>
      <c r="D17" s="1014">
        <v>0</v>
      </c>
      <c r="E17" s="1014">
        <v>0</v>
      </c>
      <c r="F17" s="1003"/>
      <c r="G17" s="1004"/>
      <c r="H17" s="1004"/>
      <c r="I17" s="1004"/>
    </row>
    <row r="18" spans="1:9" ht="18" customHeight="1">
      <c r="A18" s="1019" t="s">
        <v>245</v>
      </c>
      <c r="B18" s="1020"/>
      <c r="C18" s="1021"/>
      <c r="D18" s="1014">
        <v>0</v>
      </c>
      <c r="E18" s="1014">
        <v>0</v>
      </c>
      <c r="F18" s="1003"/>
      <c r="G18" s="1004"/>
      <c r="H18" s="1004"/>
      <c r="I18" s="1004"/>
    </row>
    <row r="19" spans="1:9" ht="18" customHeight="1">
      <c r="A19" s="1019" t="s">
        <v>246</v>
      </c>
      <c r="B19" s="1020"/>
      <c r="C19" s="1021"/>
      <c r="D19" s="1014">
        <v>0</v>
      </c>
      <c r="E19" s="1014">
        <v>0</v>
      </c>
      <c r="F19" s="1003"/>
      <c r="G19" s="1004"/>
      <c r="H19" s="1004"/>
      <c r="I19" s="1004"/>
    </row>
    <row r="20" spans="1:9" ht="18" customHeight="1">
      <c r="A20" s="1009" t="s">
        <v>250</v>
      </c>
      <c r="B20" s="1010"/>
      <c r="C20" s="1007"/>
      <c r="D20" s="1011">
        <v>0</v>
      </c>
      <c r="E20" s="1011">
        <v>0</v>
      </c>
      <c r="F20" s="1003"/>
      <c r="G20" s="1004"/>
      <c r="H20" s="1004"/>
      <c r="I20" s="1004"/>
    </row>
    <row r="21" spans="1:9" ht="21" customHeight="1">
      <c r="A21" s="1009"/>
      <c r="B21" s="1010"/>
      <c r="C21" s="1007"/>
      <c r="D21" s="1011"/>
      <c r="E21" s="1011"/>
      <c r="F21" s="1003"/>
      <c r="G21" s="1004"/>
      <c r="H21" s="1004"/>
      <c r="I21" s="1004"/>
    </row>
    <row r="22" spans="1:9" ht="18" customHeight="1">
      <c r="A22" s="1012" t="s">
        <v>159</v>
      </c>
      <c r="B22" s="1015"/>
      <c r="C22" s="1016"/>
      <c r="D22" s="1023"/>
      <c r="E22" s="1023"/>
      <c r="F22" s="1003"/>
      <c r="G22" s="1004"/>
      <c r="H22" s="1004"/>
      <c r="I22" s="1004"/>
    </row>
    <row r="23" spans="1:9" ht="18" customHeight="1">
      <c r="A23" s="1009" t="s">
        <v>155</v>
      </c>
      <c r="B23" s="1015"/>
      <c r="C23" s="1016"/>
      <c r="D23" s="1017">
        <v>0</v>
      </c>
      <c r="E23" s="1017">
        <v>0</v>
      </c>
      <c r="F23" s="1024"/>
      <c r="G23" s="1025"/>
      <c r="H23" s="1004"/>
      <c r="I23" s="1004"/>
    </row>
    <row r="24" spans="1:9" ht="18" customHeight="1">
      <c r="A24" s="1019" t="s">
        <v>244</v>
      </c>
      <c r="B24" s="1010"/>
      <c r="C24" s="1007"/>
      <c r="D24" s="1014">
        <v>0</v>
      </c>
      <c r="E24" s="1014">
        <v>0</v>
      </c>
      <c r="F24" s="1003"/>
      <c r="G24" s="1004"/>
      <c r="H24" s="1004"/>
      <c r="I24" s="1004"/>
    </row>
    <row r="25" spans="1:9" ht="18" customHeight="1">
      <c r="A25" s="1019" t="s">
        <v>245</v>
      </c>
      <c r="B25" s="1010"/>
      <c r="C25" s="1007"/>
      <c r="D25" s="1014">
        <v>0</v>
      </c>
      <c r="E25" s="1014">
        <v>0</v>
      </c>
      <c r="F25" s="1003"/>
      <c r="G25" s="1004"/>
      <c r="H25" s="1004"/>
      <c r="I25" s="1004"/>
    </row>
    <row r="26" spans="1:9" ht="18" customHeight="1">
      <c r="A26" s="1019" t="s">
        <v>246</v>
      </c>
      <c r="B26" s="1020"/>
      <c r="C26" s="1021"/>
      <c r="D26" s="1014">
        <v>0</v>
      </c>
      <c r="E26" s="1014">
        <v>0</v>
      </c>
      <c r="F26" s="1003"/>
      <c r="G26" s="1004"/>
      <c r="H26" s="1004"/>
      <c r="I26" s="1004"/>
    </row>
    <row r="27" spans="1:9" ht="18" customHeight="1">
      <c r="A27" s="1009" t="s">
        <v>158</v>
      </c>
      <c r="B27" s="1020"/>
      <c r="C27" s="1021"/>
      <c r="D27" s="1011">
        <v>0</v>
      </c>
      <c r="E27" s="1011">
        <v>0</v>
      </c>
      <c r="F27" s="1003"/>
      <c r="G27" s="1004"/>
      <c r="H27" s="1004"/>
      <c r="I27" s="1004"/>
    </row>
    <row r="28" spans="1:9" ht="18" customHeight="1">
      <c r="A28" s="1019" t="s">
        <v>249</v>
      </c>
      <c r="B28" s="1020"/>
      <c r="C28" s="1021"/>
      <c r="D28" s="1014">
        <v>0</v>
      </c>
      <c r="E28" s="1014">
        <v>0</v>
      </c>
      <c r="F28" s="1003"/>
      <c r="G28" s="1004"/>
      <c r="H28" s="1004"/>
      <c r="I28" s="1004"/>
    </row>
    <row r="29" spans="1:9" ht="18" customHeight="1">
      <c r="A29" s="1019" t="s">
        <v>248</v>
      </c>
      <c r="B29" s="1020"/>
      <c r="C29" s="1021"/>
      <c r="D29" s="1014">
        <v>0</v>
      </c>
      <c r="E29" s="1014">
        <v>0</v>
      </c>
      <c r="F29" s="1003"/>
      <c r="G29" s="1004"/>
      <c r="H29" s="1004"/>
      <c r="I29" s="1004"/>
    </row>
    <row r="30" spans="1:9" ht="18" customHeight="1">
      <c r="A30" s="1019" t="s">
        <v>245</v>
      </c>
      <c r="B30" s="1020"/>
      <c r="C30" s="1021"/>
      <c r="D30" s="1014">
        <v>0</v>
      </c>
      <c r="E30" s="1014">
        <v>0</v>
      </c>
      <c r="F30" s="1003"/>
      <c r="G30" s="1004"/>
      <c r="H30" s="1004"/>
      <c r="I30" s="1004"/>
    </row>
    <row r="31" spans="1:9" ht="18" customHeight="1">
      <c r="A31" s="1019" t="s">
        <v>246</v>
      </c>
      <c r="B31" s="1020"/>
      <c r="C31" s="1021"/>
      <c r="D31" s="1014">
        <v>0</v>
      </c>
      <c r="E31" s="1014">
        <v>0</v>
      </c>
      <c r="F31" s="1026"/>
      <c r="G31" s="1004"/>
      <c r="H31" s="1004"/>
      <c r="I31" s="1004"/>
    </row>
    <row r="32" spans="1:9" ht="18" customHeight="1">
      <c r="A32" s="1009" t="s">
        <v>251</v>
      </c>
      <c r="B32" s="1015"/>
      <c r="C32" s="1016"/>
      <c r="D32" s="1014">
        <v>0</v>
      </c>
      <c r="E32" s="1014">
        <v>0</v>
      </c>
      <c r="F32" s="1026"/>
      <c r="G32" s="1027"/>
      <c r="H32" s="1027"/>
      <c r="I32" s="1004"/>
    </row>
    <row r="33" spans="1:9" ht="17.25" customHeight="1">
      <c r="A33" s="1009"/>
      <c r="B33" s="1010"/>
      <c r="C33" s="1007"/>
      <c r="D33" s="1022"/>
      <c r="E33" s="1022"/>
      <c r="F33" s="1003"/>
      <c r="G33" s="1004"/>
      <c r="H33" s="1004"/>
      <c r="I33" s="1004"/>
    </row>
    <row r="34" spans="1:9" ht="18" customHeight="1">
      <c r="A34" s="1005" t="s">
        <v>160</v>
      </c>
      <c r="B34" s="1015" t="s">
        <v>156</v>
      </c>
      <c r="C34" s="1016" t="s">
        <v>157</v>
      </c>
      <c r="D34" s="1022">
        <f>'[11]ESF DETALLADO 8'!F56</f>
        <v>44699820</v>
      </c>
      <c r="E34" s="1022">
        <f>'[11]ESF DETALLADO 8'!E56</f>
        <v>26933354</v>
      </c>
      <c r="F34" s="1026"/>
      <c r="G34" s="1027"/>
      <c r="H34" s="1027"/>
      <c r="I34" s="1004"/>
    </row>
    <row r="35" spans="1:9" ht="8.25" customHeight="1">
      <c r="A35" s="1009"/>
      <c r="B35" s="1010"/>
      <c r="C35" s="1007"/>
      <c r="D35" s="1011"/>
      <c r="E35" s="1011"/>
      <c r="F35" s="1003"/>
      <c r="G35" s="1004"/>
      <c r="H35" s="1004"/>
      <c r="I35" s="1004"/>
    </row>
    <row r="36" spans="1:9" ht="18" customHeight="1">
      <c r="A36" s="1009"/>
      <c r="B36" s="1009"/>
      <c r="C36" s="1016"/>
      <c r="D36" s="1028"/>
      <c r="E36" s="1028"/>
      <c r="F36" s="1024"/>
      <c r="G36" s="1025"/>
      <c r="H36" s="1025"/>
      <c r="I36" s="1004"/>
    </row>
    <row r="37" spans="1:9" ht="18" customHeight="1">
      <c r="A37" s="1029" t="s">
        <v>161</v>
      </c>
      <c r="B37" s="1030" t="s">
        <v>156</v>
      </c>
      <c r="C37" s="1031" t="s">
        <v>157</v>
      </c>
      <c r="D37" s="1032">
        <f>D34</f>
        <v>44699820</v>
      </c>
      <c r="E37" s="1032">
        <f>E34</f>
        <v>26933354</v>
      </c>
      <c r="F37" s="1024"/>
      <c r="G37" s="1025"/>
      <c r="H37" s="1025"/>
      <c r="I37" s="1004"/>
    </row>
    <row r="38" spans="1:9" ht="19.5" customHeight="1">
      <c r="A38" s="1721" t="s">
        <v>54</v>
      </c>
      <c r="B38" s="1722"/>
      <c r="C38" s="1723"/>
      <c r="D38" s="1723"/>
      <c r="E38" s="1722"/>
      <c r="F38" s="1004"/>
      <c r="G38" s="1004"/>
      <c r="H38" s="1004"/>
      <c r="I38" s="1004"/>
    </row>
    <row r="39" spans="1:9" ht="19.5" customHeight="1">
      <c r="A39" s="1033"/>
      <c r="B39" s="1034"/>
      <c r="C39" s="1034"/>
      <c r="D39" s="1034"/>
      <c r="E39" s="1034"/>
      <c r="F39" s="1004"/>
      <c r="G39" s="1004"/>
      <c r="H39" s="1004"/>
      <c r="I39" s="1004"/>
    </row>
    <row r="40" spans="1:9" ht="19.5" customHeight="1">
      <c r="A40" s="1033"/>
      <c r="B40" s="1034"/>
      <c r="C40" s="1034"/>
      <c r="D40" s="1034"/>
      <c r="E40" s="1034"/>
      <c r="F40" s="1004"/>
      <c r="G40" s="1004"/>
      <c r="H40" s="1004"/>
      <c r="I40" s="1004"/>
    </row>
    <row r="41" spans="1:9" ht="19.5" customHeight="1">
      <c r="A41" s="1033"/>
      <c r="B41" s="1034"/>
      <c r="C41" s="1034"/>
      <c r="D41" s="1034"/>
      <c r="E41" s="1034"/>
      <c r="F41" s="1004"/>
      <c r="G41" s="1004"/>
      <c r="H41" s="1004"/>
      <c r="I41" s="1004"/>
    </row>
    <row r="42" spans="1:9" ht="19.5" customHeight="1">
      <c r="A42" s="1033"/>
      <c r="B42" s="1034"/>
      <c r="C42" s="1034"/>
      <c r="D42" s="1034"/>
      <c r="E42" s="1034"/>
      <c r="F42" s="1004"/>
      <c r="G42" s="1004"/>
      <c r="H42" s="1004"/>
      <c r="I42" s="1004"/>
    </row>
    <row r="43" spans="1:9">
      <c r="A43" s="1035"/>
      <c r="B43" s="1036"/>
      <c r="C43" s="1036"/>
      <c r="D43" s="1036"/>
      <c r="E43" s="1036"/>
      <c r="F43" s="1004"/>
      <c r="G43" s="1004"/>
      <c r="H43" s="1004"/>
      <c r="I43" s="1004"/>
    </row>
    <row r="44" spans="1:9">
      <c r="A44" s="1717"/>
      <c r="B44" s="1718"/>
      <c r="C44" s="1717"/>
      <c r="D44" s="1718"/>
      <c r="E44" s="1718"/>
      <c r="F44" s="1004"/>
      <c r="G44" s="1004"/>
      <c r="H44" s="1004"/>
      <c r="I44" s="1004"/>
    </row>
    <row r="45" spans="1:9">
      <c r="A45" s="1037"/>
      <c r="B45" s="1004"/>
      <c r="C45" s="1038"/>
      <c r="D45" s="1004"/>
      <c r="E45" s="1004"/>
      <c r="F45" s="1004"/>
      <c r="G45" s="1004"/>
      <c r="H45" s="1004"/>
      <c r="I45" s="1004"/>
    </row>
    <row r="46" spans="1:9">
      <c r="A46" s="1037"/>
      <c r="B46" s="1004"/>
      <c r="C46" s="1038"/>
      <c r="D46" s="1004"/>
      <c r="E46" s="1004"/>
      <c r="F46" s="1004"/>
      <c r="G46" s="1004"/>
      <c r="H46" s="1004"/>
      <c r="I46" s="1004"/>
    </row>
    <row r="47" spans="1:9">
      <c r="A47" s="1037"/>
      <c r="B47" s="1004"/>
      <c r="C47" s="1038"/>
      <c r="D47" s="1004"/>
      <c r="E47" s="1004"/>
      <c r="F47" s="1004"/>
      <c r="G47" s="1004"/>
      <c r="H47" s="1004"/>
      <c r="I47" s="1004"/>
    </row>
    <row r="48" spans="1:9">
      <c r="A48" s="1037"/>
      <c r="B48" s="1004"/>
      <c r="C48" s="1038"/>
      <c r="D48" s="1004"/>
      <c r="E48" s="1004"/>
      <c r="F48" s="1004"/>
      <c r="G48" s="1004"/>
      <c r="H48" s="1004"/>
      <c r="I48" s="1004"/>
    </row>
    <row r="49" spans="1:9">
      <c r="A49" s="1037"/>
      <c r="B49" s="1004"/>
      <c r="C49" s="1038"/>
      <c r="D49" s="1004"/>
      <c r="E49" s="1004"/>
      <c r="F49" s="1004"/>
      <c r="G49" s="1004"/>
      <c r="H49" s="1004"/>
      <c r="I49" s="1004"/>
    </row>
    <row r="50" spans="1:9">
      <c r="A50" s="1037"/>
      <c r="B50" s="1004"/>
      <c r="C50" s="1038"/>
      <c r="D50" s="1004"/>
      <c r="E50" s="1004"/>
      <c r="F50" s="1004"/>
      <c r="G50" s="1004"/>
      <c r="H50" s="1004"/>
      <c r="I50" s="1004"/>
    </row>
    <row r="51" spans="1:9">
      <c r="A51" s="1037"/>
      <c r="B51" s="1004"/>
      <c r="C51" s="1038"/>
      <c r="D51" s="1004"/>
      <c r="E51" s="1004"/>
      <c r="F51" s="1004"/>
      <c r="G51" s="1004"/>
      <c r="H51" s="1004"/>
      <c r="I51" s="1004"/>
    </row>
    <row r="52" spans="1:9">
      <c r="A52" s="1037"/>
      <c r="B52" s="1004"/>
      <c r="C52" s="1038"/>
      <c r="D52" s="1004"/>
      <c r="E52" s="1004"/>
      <c r="F52" s="1004"/>
      <c r="G52" s="1004"/>
      <c r="H52" s="1004"/>
      <c r="I52" s="1004"/>
    </row>
    <row r="53" spans="1:9">
      <c r="A53" s="1037"/>
      <c r="B53" s="1004"/>
      <c r="C53" s="1038"/>
      <c r="D53" s="1004"/>
      <c r="E53" s="1004"/>
      <c r="F53" s="1004"/>
      <c r="G53" s="1004"/>
      <c r="H53" s="1004"/>
      <c r="I53" s="1004"/>
    </row>
    <row r="54" spans="1:9">
      <c r="A54" s="1037"/>
      <c r="B54" s="1004"/>
      <c r="C54" s="1038"/>
      <c r="D54" s="1004"/>
      <c r="E54" s="1004"/>
      <c r="F54" s="1004"/>
      <c r="G54" s="1004"/>
      <c r="H54" s="1004"/>
      <c r="I54" s="1004"/>
    </row>
    <row r="55" spans="1:9">
      <c r="A55" s="1037"/>
      <c r="B55" s="1004"/>
      <c r="C55" s="1038"/>
      <c r="D55" s="1004"/>
      <c r="E55" s="1004"/>
      <c r="F55" s="1004"/>
      <c r="G55" s="1004"/>
      <c r="H55" s="1004"/>
      <c r="I55" s="1004"/>
    </row>
    <row r="56" spans="1:9">
      <c r="A56" s="1037"/>
      <c r="B56" s="1004"/>
      <c r="C56" s="1038"/>
      <c r="D56" s="1004"/>
      <c r="E56" s="1004"/>
      <c r="F56" s="1004"/>
      <c r="G56" s="1004"/>
      <c r="H56" s="1004"/>
      <c r="I56" s="1004"/>
    </row>
    <row r="57" spans="1:9">
      <c r="A57" s="1037"/>
      <c r="B57" s="1004"/>
      <c r="C57" s="1038"/>
      <c r="D57" s="1004"/>
      <c r="E57" s="1004"/>
      <c r="F57" s="1004"/>
      <c r="G57" s="1004"/>
      <c r="H57" s="1004"/>
      <c r="I57" s="1004"/>
    </row>
    <row r="58" spans="1:9">
      <c r="A58" s="1037"/>
      <c r="B58" s="1004"/>
      <c r="C58" s="1038"/>
      <c r="D58" s="1004"/>
      <c r="E58" s="1004"/>
      <c r="F58" s="1004"/>
      <c r="G58" s="1004"/>
      <c r="H58" s="1004"/>
      <c r="I58" s="1004"/>
    </row>
    <row r="59" spans="1:9">
      <c r="A59" s="1037"/>
      <c r="B59" s="1004"/>
      <c r="C59" s="1038"/>
      <c r="D59" s="1004"/>
      <c r="E59" s="1004"/>
      <c r="F59" s="1004"/>
      <c r="G59" s="1004"/>
      <c r="H59" s="1004"/>
      <c r="I59" s="1004"/>
    </row>
    <row r="60" spans="1:9">
      <c r="A60" s="1037"/>
      <c r="B60" s="1004"/>
      <c r="C60" s="1038"/>
      <c r="D60" s="1004"/>
      <c r="E60" s="1004"/>
      <c r="F60" s="1004"/>
      <c r="G60" s="1004"/>
      <c r="H60" s="1004"/>
      <c r="I60" s="1004"/>
    </row>
    <row r="61" spans="1:9">
      <c r="A61" s="1037"/>
      <c r="B61" s="1004"/>
      <c r="C61" s="1038"/>
      <c r="D61" s="1004"/>
      <c r="E61" s="1004"/>
      <c r="F61" s="1004"/>
      <c r="G61" s="1004"/>
      <c r="H61" s="1004"/>
      <c r="I61" s="1004"/>
    </row>
    <row r="62" spans="1:9">
      <c r="A62" s="1037"/>
      <c r="B62" s="1004"/>
      <c r="C62" s="1038"/>
      <c r="D62" s="1004"/>
      <c r="E62" s="1004"/>
      <c r="F62" s="1004"/>
      <c r="G62" s="1004"/>
      <c r="H62" s="1004"/>
      <c r="I62" s="1004"/>
    </row>
    <row r="63" spans="1:9">
      <c r="A63" s="1037"/>
      <c r="B63" s="1004"/>
      <c r="C63" s="1038"/>
      <c r="D63" s="1004"/>
      <c r="E63" s="1004"/>
      <c r="F63" s="1004"/>
      <c r="G63" s="1004"/>
      <c r="H63" s="1004"/>
      <c r="I63" s="1004"/>
    </row>
    <row r="64" spans="1:9">
      <c r="A64" s="1037"/>
      <c r="B64" s="1004"/>
      <c r="C64" s="1038"/>
      <c r="D64" s="1004"/>
      <c r="E64" s="1004"/>
      <c r="F64" s="1004"/>
      <c r="G64" s="1004"/>
      <c r="H64" s="1004"/>
      <c r="I64" s="1004"/>
    </row>
    <row r="65" spans="1:9">
      <c r="A65" s="1037"/>
      <c r="B65" s="1004"/>
      <c r="C65" s="1038"/>
      <c r="D65" s="1004"/>
      <c r="E65" s="1004"/>
      <c r="F65" s="1004"/>
      <c r="G65" s="1004"/>
      <c r="H65" s="1004"/>
      <c r="I65" s="1004"/>
    </row>
    <row r="66" spans="1:9">
      <c r="A66" s="1037"/>
      <c r="B66" s="1004"/>
      <c r="C66" s="1038"/>
      <c r="D66" s="1004"/>
      <c r="E66" s="1004"/>
      <c r="F66" s="1004"/>
      <c r="G66" s="1004"/>
      <c r="H66" s="1004"/>
      <c r="I66" s="1004"/>
    </row>
    <row r="67" spans="1:9">
      <c r="A67" s="1037"/>
      <c r="B67" s="1004"/>
      <c r="C67" s="1038"/>
      <c r="D67" s="1004"/>
      <c r="E67" s="1004"/>
      <c r="F67" s="1004"/>
      <c r="G67" s="1004"/>
      <c r="H67" s="1004"/>
      <c r="I67" s="1004"/>
    </row>
    <row r="68" spans="1:9">
      <c r="A68" s="1037"/>
      <c r="B68" s="1004"/>
      <c r="C68" s="1038"/>
      <c r="D68" s="1004"/>
      <c r="E68" s="1004"/>
      <c r="F68" s="1004"/>
      <c r="G68" s="1004"/>
      <c r="H68" s="1004"/>
      <c r="I68" s="1004"/>
    </row>
    <row r="69" spans="1:9">
      <c r="A69" s="1037"/>
      <c r="B69" s="1004"/>
      <c r="C69" s="1038"/>
      <c r="D69" s="1004"/>
      <c r="E69" s="1004"/>
      <c r="F69" s="1004"/>
      <c r="G69" s="1004"/>
      <c r="H69" s="1004"/>
      <c r="I69" s="1004"/>
    </row>
    <row r="70" spans="1:9">
      <c r="A70" s="1037"/>
      <c r="B70" s="1004"/>
      <c r="C70" s="1038"/>
      <c r="D70" s="1004"/>
      <c r="E70" s="1004"/>
      <c r="F70" s="1004"/>
      <c r="G70" s="1004"/>
      <c r="H70" s="1004"/>
      <c r="I70" s="1004"/>
    </row>
    <row r="71" spans="1:9">
      <c r="A71" s="1037"/>
      <c r="B71" s="1004"/>
      <c r="C71" s="1038"/>
      <c r="D71" s="1004"/>
      <c r="E71" s="1004"/>
      <c r="F71" s="1004"/>
      <c r="G71" s="1004"/>
      <c r="H71" s="1004"/>
      <c r="I71" s="1004"/>
    </row>
    <row r="72" spans="1:9">
      <c r="A72" s="1037"/>
      <c r="B72" s="1004"/>
      <c r="C72" s="1038"/>
      <c r="D72" s="1004"/>
      <c r="E72" s="1004"/>
      <c r="F72" s="1004"/>
      <c r="G72" s="1004"/>
      <c r="H72" s="1004"/>
      <c r="I72" s="1004"/>
    </row>
    <row r="73" spans="1:9">
      <c r="A73" s="1037"/>
      <c r="B73" s="1004"/>
      <c r="C73" s="1038"/>
      <c r="D73" s="1004"/>
      <c r="E73" s="1004"/>
      <c r="F73" s="1004"/>
      <c r="G73" s="1004"/>
      <c r="H73" s="1004"/>
      <c r="I73" s="1004"/>
    </row>
    <row r="74" spans="1:9">
      <c r="A74" s="1037"/>
      <c r="B74" s="1004"/>
      <c r="C74" s="1038"/>
      <c r="D74" s="1004"/>
      <c r="E74" s="1004"/>
      <c r="F74" s="1004"/>
      <c r="G74" s="1004"/>
      <c r="H74" s="1004"/>
      <c r="I74" s="1004"/>
    </row>
    <row r="75" spans="1:9">
      <c r="A75" s="1037"/>
      <c r="B75" s="1004"/>
      <c r="C75" s="1038"/>
      <c r="D75" s="1004"/>
      <c r="E75" s="1004"/>
      <c r="F75" s="1004"/>
      <c r="G75" s="1004"/>
      <c r="H75" s="1004"/>
      <c r="I75" s="1004"/>
    </row>
    <row r="76" spans="1:9">
      <c r="A76" s="1037"/>
      <c r="B76" s="1004"/>
      <c r="C76" s="1038"/>
      <c r="D76" s="1004"/>
      <c r="E76" s="1004"/>
      <c r="F76" s="1004"/>
      <c r="G76" s="1004"/>
      <c r="H76" s="1004"/>
      <c r="I76" s="1004"/>
    </row>
    <row r="77" spans="1:9">
      <c r="A77" s="1037"/>
      <c r="B77" s="1004"/>
      <c r="C77" s="1038"/>
      <c r="D77" s="1004"/>
      <c r="E77" s="1004"/>
      <c r="F77" s="1004"/>
      <c r="G77" s="1004"/>
      <c r="H77" s="1004"/>
      <c r="I77" s="1004"/>
    </row>
    <row r="78" spans="1:9">
      <c r="A78" s="1037"/>
      <c r="B78" s="1004"/>
      <c r="C78" s="1038"/>
      <c r="D78" s="1004"/>
      <c r="E78" s="1004"/>
      <c r="F78" s="1004"/>
      <c r="G78" s="1004"/>
      <c r="H78" s="1004"/>
      <c r="I78" s="1004"/>
    </row>
    <row r="79" spans="1:9">
      <c r="A79" s="1037"/>
      <c r="B79" s="1004"/>
      <c r="C79" s="1038"/>
      <c r="D79" s="1004"/>
      <c r="E79" s="1004"/>
      <c r="F79" s="1004"/>
      <c r="G79" s="1004"/>
      <c r="H79" s="1004"/>
      <c r="I79" s="1004"/>
    </row>
    <row r="80" spans="1:9">
      <c r="A80" s="1037"/>
      <c r="B80" s="1004"/>
      <c r="C80" s="1038"/>
      <c r="D80" s="1004"/>
      <c r="E80" s="1004"/>
      <c r="F80" s="1004"/>
      <c r="G80" s="1004"/>
      <c r="H80" s="1004"/>
      <c r="I80" s="1004"/>
    </row>
    <row r="81" spans="1:9">
      <c r="A81" s="1037"/>
      <c r="B81" s="1004"/>
      <c r="C81" s="1038"/>
      <c r="D81" s="1004"/>
      <c r="E81" s="1004"/>
      <c r="F81" s="1004"/>
      <c r="G81" s="1004"/>
      <c r="H81" s="1004"/>
      <c r="I81" s="1004"/>
    </row>
    <row r="82" spans="1:9">
      <c r="A82" s="1037"/>
      <c r="B82" s="1004"/>
      <c r="C82" s="1038"/>
      <c r="D82" s="1004"/>
      <c r="E82" s="1004"/>
      <c r="F82" s="1004"/>
      <c r="G82" s="1004"/>
      <c r="H82" s="1004"/>
      <c r="I82" s="1004"/>
    </row>
    <row r="83" spans="1:9">
      <c r="A83" s="1037"/>
      <c r="B83" s="1004"/>
      <c r="C83" s="1038"/>
      <c r="D83" s="1004"/>
      <c r="E83" s="1004"/>
      <c r="F83" s="1004"/>
      <c r="G83" s="1004"/>
      <c r="H83" s="1004"/>
      <c r="I83" s="1004"/>
    </row>
    <row r="84" spans="1:9">
      <c r="A84" s="1037"/>
      <c r="B84" s="1004"/>
      <c r="C84" s="1038"/>
      <c r="D84" s="1004"/>
      <c r="E84" s="1004"/>
      <c r="F84" s="1004"/>
      <c r="G84" s="1004"/>
      <c r="H84" s="1004"/>
      <c r="I84" s="1004"/>
    </row>
    <row r="85" spans="1:9">
      <c r="A85" s="1037"/>
      <c r="B85" s="1004"/>
      <c r="C85" s="1038"/>
      <c r="D85" s="1004"/>
      <c r="E85" s="1004"/>
      <c r="F85" s="1004"/>
      <c r="G85" s="1004"/>
      <c r="H85" s="1004"/>
      <c r="I85" s="1004"/>
    </row>
    <row r="86" spans="1:9">
      <c r="A86" s="1037"/>
      <c r="B86" s="1004"/>
      <c r="C86" s="1038"/>
      <c r="D86" s="1004"/>
      <c r="E86" s="1004"/>
      <c r="F86" s="1004"/>
      <c r="G86" s="1004"/>
      <c r="H86" s="1004"/>
      <c r="I86" s="1004"/>
    </row>
    <row r="87" spans="1:9">
      <c r="A87" s="1037"/>
      <c r="B87" s="1004"/>
      <c r="C87" s="1038"/>
      <c r="D87" s="1004"/>
      <c r="E87" s="1004"/>
      <c r="F87" s="1004"/>
      <c r="G87" s="1004"/>
      <c r="H87" s="1004"/>
      <c r="I87" s="1004"/>
    </row>
    <row r="88" spans="1:9">
      <c r="A88" s="1037"/>
      <c r="B88" s="1004"/>
      <c r="C88" s="1038"/>
      <c r="D88" s="1004"/>
      <c r="E88" s="1004"/>
      <c r="F88" s="1004"/>
      <c r="G88" s="1004"/>
      <c r="H88" s="1004"/>
      <c r="I88" s="1004"/>
    </row>
    <row r="89" spans="1:9">
      <c r="A89" s="1037"/>
      <c r="B89" s="1004"/>
      <c r="C89" s="1038"/>
      <c r="D89" s="1004"/>
      <c r="E89" s="1004"/>
      <c r="F89" s="1004"/>
      <c r="G89" s="1004"/>
      <c r="H89" s="1004"/>
      <c r="I89" s="1004"/>
    </row>
    <row r="90" spans="1:9">
      <c r="A90" s="1037"/>
      <c r="B90" s="1004"/>
      <c r="C90" s="1038"/>
      <c r="D90" s="1004"/>
      <c r="E90" s="1004"/>
      <c r="F90" s="1004"/>
      <c r="G90" s="1004"/>
      <c r="H90" s="1004"/>
      <c r="I90" s="1004"/>
    </row>
    <row r="91" spans="1:9">
      <c r="A91" s="1037"/>
      <c r="B91" s="1004"/>
      <c r="C91" s="1038"/>
      <c r="D91" s="1004"/>
      <c r="E91" s="1004"/>
      <c r="F91" s="1004"/>
      <c r="G91" s="1004"/>
      <c r="H91" s="1004"/>
      <c r="I91" s="1004"/>
    </row>
    <row r="92" spans="1:9">
      <c r="A92" s="1037"/>
      <c r="B92" s="1004"/>
      <c r="C92" s="1038"/>
      <c r="D92" s="1004"/>
      <c r="E92" s="1004"/>
      <c r="F92" s="1004"/>
      <c r="G92" s="1004"/>
      <c r="H92" s="1004"/>
      <c r="I92" s="1004"/>
    </row>
    <row r="93" spans="1:9">
      <c r="A93" s="1037"/>
      <c r="B93" s="1004"/>
      <c r="C93" s="1038"/>
      <c r="D93" s="1004"/>
      <c r="E93" s="1004"/>
      <c r="F93" s="1004"/>
      <c r="G93" s="1004"/>
      <c r="H93" s="1004"/>
      <c r="I93" s="1004"/>
    </row>
    <row r="94" spans="1:9">
      <c r="A94" s="1037"/>
      <c r="B94" s="1004"/>
      <c r="C94" s="1038"/>
      <c r="D94" s="1004"/>
      <c r="E94" s="1004"/>
      <c r="F94" s="1004"/>
      <c r="G94" s="1004"/>
      <c r="H94" s="1004"/>
      <c r="I94" s="1004"/>
    </row>
    <row r="95" spans="1:9">
      <c r="A95" s="1037"/>
      <c r="B95" s="1004"/>
      <c r="C95" s="1038"/>
      <c r="D95" s="1004"/>
      <c r="E95" s="1004"/>
      <c r="F95" s="1004"/>
      <c r="G95" s="1004"/>
      <c r="H95" s="1004"/>
      <c r="I95" s="1004"/>
    </row>
    <row r="96" spans="1:9">
      <c r="A96" s="1037"/>
      <c r="B96" s="1004"/>
      <c r="C96" s="1038"/>
      <c r="D96" s="1004"/>
      <c r="E96" s="1004"/>
      <c r="F96" s="1004"/>
      <c r="G96" s="1004"/>
      <c r="H96" s="1004"/>
      <c r="I96" s="1004"/>
    </row>
    <row r="97" spans="1:9">
      <c r="A97" s="1037"/>
      <c r="B97" s="1004"/>
      <c r="C97" s="1038"/>
      <c r="D97" s="1004"/>
      <c r="E97" s="1004"/>
      <c r="F97" s="1004"/>
      <c r="G97" s="1004"/>
      <c r="H97" s="1004"/>
      <c r="I97" s="1004"/>
    </row>
    <row r="98" spans="1:9">
      <c r="A98" s="1037"/>
      <c r="B98" s="1004"/>
      <c r="C98" s="1038"/>
      <c r="D98" s="1004"/>
      <c r="E98" s="1004"/>
      <c r="F98" s="1004"/>
      <c r="G98" s="1004"/>
      <c r="H98" s="1004"/>
      <c r="I98" s="1004"/>
    </row>
    <row r="99" spans="1:9">
      <c r="A99" s="1037"/>
      <c r="B99" s="1004"/>
      <c r="C99" s="1038"/>
      <c r="D99" s="1004"/>
      <c r="E99" s="1004"/>
      <c r="F99" s="1004"/>
      <c r="G99" s="1004"/>
      <c r="H99" s="1004"/>
      <c r="I99" s="1004"/>
    </row>
    <row r="100" spans="1:9">
      <c r="A100" s="1037"/>
      <c r="B100" s="1004"/>
      <c r="C100" s="1038"/>
      <c r="D100" s="1004"/>
      <c r="E100" s="1004"/>
      <c r="F100" s="1004"/>
      <c r="G100" s="1004"/>
      <c r="H100" s="1004"/>
      <c r="I100" s="1004"/>
    </row>
    <row r="101" spans="1:9">
      <c r="A101" s="1037"/>
      <c r="B101" s="1004"/>
      <c r="C101" s="1038"/>
      <c r="D101" s="1004"/>
      <c r="E101" s="1004"/>
      <c r="F101" s="1004"/>
      <c r="G101" s="1004"/>
      <c r="H101" s="1004"/>
      <c r="I101" s="1004"/>
    </row>
    <row r="102" spans="1:9">
      <c r="A102" s="1037"/>
      <c r="B102" s="1004"/>
      <c r="C102" s="1038"/>
      <c r="D102" s="1004"/>
      <c r="E102" s="1004"/>
      <c r="F102" s="1004"/>
      <c r="G102" s="1004"/>
      <c r="H102" s="1004"/>
      <c r="I102" s="1004"/>
    </row>
    <row r="103" spans="1:9">
      <c r="A103" s="1037"/>
      <c r="B103" s="1004"/>
      <c r="C103" s="1038"/>
      <c r="D103" s="1004"/>
      <c r="E103" s="1004"/>
      <c r="F103" s="1004"/>
      <c r="G103" s="1004"/>
      <c r="H103" s="1004"/>
      <c r="I103" s="1004"/>
    </row>
    <row r="104" spans="1:9">
      <c r="A104" s="1037"/>
      <c r="B104" s="1004"/>
      <c r="C104" s="1038"/>
      <c r="D104" s="1004"/>
      <c r="E104" s="1004"/>
      <c r="F104" s="1004"/>
      <c r="G104" s="1004"/>
      <c r="H104" s="1004"/>
      <c r="I104" s="1004"/>
    </row>
    <row r="105" spans="1:9">
      <c r="A105" s="1037"/>
      <c r="B105" s="1004"/>
      <c r="C105" s="1038"/>
      <c r="D105" s="1004"/>
      <c r="E105" s="1004"/>
      <c r="F105" s="1004"/>
      <c r="G105" s="1004"/>
      <c r="H105" s="1004"/>
      <c r="I105" s="1004"/>
    </row>
    <row r="106" spans="1:9">
      <c r="A106" s="1037"/>
      <c r="B106" s="1004"/>
      <c r="C106" s="1038"/>
      <c r="D106" s="1004"/>
      <c r="E106" s="1004"/>
      <c r="F106" s="1004"/>
      <c r="G106" s="1004"/>
      <c r="H106" s="1004"/>
      <c r="I106" s="1004"/>
    </row>
    <row r="107" spans="1:9">
      <c r="A107" s="1037"/>
      <c r="B107" s="1004"/>
      <c r="C107" s="1038"/>
      <c r="D107" s="1004"/>
      <c r="E107" s="1004"/>
      <c r="F107" s="1004"/>
      <c r="G107" s="1004"/>
      <c r="H107" s="1004"/>
      <c r="I107" s="1004"/>
    </row>
    <row r="108" spans="1:9">
      <c r="A108" s="1037"/>
      <c r="B108" s="1004"/>
      <c r="C108" s="1038"/>
      <c r="D108" s="1004"/>
      <c r="E108" s="1004"/>
      <c r="F108" s="1004"/>
      <c r="G108" s="1004"/>
      <c r="H108" s="1004"/>
      <c r="I108" s="1004"/>
    </row>
    <row r="109" spans="1:9">
      <c r="A109" s="1037"/>
      <c r="B109" s="1004"/>
      <c r="C109" s="1038"/>
      <c r="D109" s="1004"/>
      <c r="E109" s="1004"/>
      <c r="F109" s="1004"/>
      <c r="G109" s="1004"/>
      <c r="H109" s="1004"/>
      <c r="I109" s="1004"/>
    </row>
    <row r="110" spans="1:9">
      <c r="A110" s="1037"/>
      <c r="B110" s="1004"/>
      <c r="C110" s="1038"/>
      <c r="D110" s="1004"/>
      <c r="E110" s="1004"/>
      <c r="F110" s="1004"/>
      <c r="G110" s="1004"/>
      <c r="H110" s="1004"/>
      <c r="I110" s="1004"/>
    </row>
    <row r="111" spans="1:9">
      <c r="A111" s="1037"/>
      <c r="B111" s="1004"/>
      <c r="C111" s="1038"/>
      <c r="D111" s="1004"/>
      <c r="E111" s="1004"/>
      <c r="F111" s="1004"/>
      <c r="G111" s="1004"/>
      <c r="H111" s="1004"/>
      <c r="I111" s="1004"/>
    </row>
    <row r="112" spans="1:9">
      <c r="A112" s="1037"/>
      <c r="B112" s="1004"/>
      <c r="C112" s="1038"/>
      <c r="D112" s="1004"/>
      <c r="E112" s="1004"/>
      <c r="F112" s="1004"/>
      <c r="G112" s="1004"/>
      <c r="H112" s="1004"/>
      <c r="I112" s="1004"/>
    </row>
    <row r="113" spans="1:9">
      <c r="A113" s="1037"/>
      <c r="B113" s="1004"/>
      <c r="C113" s="1038"/>
      <c r="D113" s="1004"/>
      <c r="E113" s="1004"/>
      <c r="F113" s="1004"/>
      <c r="G113" s="1004"/>
      <c r="H113" s="1004"/>
      <c r="I113" s="1004"/>
    </row>
    <row r="114" spans="1:9">
      <c r="A114" s="1037"/>
      <c r="B114" s="1004"/>
      <c r="C114" s="1038"/>
      <c r="D114" s="1004"/>
      <c r="E114" s="1004"/>
      <c r="F114" s="1004"/>
      <c r="G114" s="1004"/>
      <c r="H114" s="1004"/>
      <c r="I114" s="1004"/>
    </row>
    <row r="115" spans="1:9">
      <c r="A115" s="1037"/>
      <c r="B115" s="1004"/>
      <c r="C115" s="1038"/>
      <c r="D115" s="1004"/>
      <c r="E115" s="1004"/>
      <c r="F115" s="1004"/>
      <c r="G115" s="1004"/>
      <c r="H115" s="1004"/>
      <c r="I115" s="1004"/>
    </row>
    <row r="116" spans="1:9">
      <c r="A116" s="1037"/>
      <c r="B116" s="1004"/>
      <c r="C116" s="1038"/>
      <c r="D116" s="1004"/>
      <c r="E116" s="1004"/>
      <c r="F116" s="1004"/>
      <c r="G116" s="1004"/>
      <c r="H116" s="1004"/>
      <c r="I116" s="1004"/>
    </row>
    <row r="117" spans="1:9">
      <c r="A117" s="1037"/>
      <c r="B117" s="1004"/>
      <c r="C117" s="1038"/>
      <c r="D117" s="1004"/>
      <c r="E117" s="1004"/>
      <c r="F117" s="1004"/>
      <c r="G117" s="1004"/>
      <c r="H117" s="1004"/>
      <c r="I117" s="1004"/>
    </row>
    <row r="118" spans="1:9">
      <c r="A118" s="1037"/>
      <c r="B118" s="1004"/>
      <c r="C118" s="1038"/>
      <c r="D118" s="1004"/>
      <c r="E118" s="1004"/>
      <c r="F118" s="1004"/>
      <c r="G118" s="1004"/>
      <c r="H118" s="1004"/>
      <c r="I118" s="1004"/>
    </row>
    <row r="119" spans="1:9">
      <c r="A119" s="1037"/>
      <c r="B119" s="1004"/>
      <c r="C119" s="1038"/>
      <c r="D119" s="1004"/>
      <c r="E119" s="1004"/>
      <c r="F119" s="1004"/>
      <c r="G119" s="1004"/>
      <c r="H119" s="1004"/>
      <c r="I119" s="1004"/>
    </row>
    <row r="120" spans="1:9">
      <c r="A120" s="1037"/>
      <c r="B120" s="1004"/>
      <c r="C120" s="1038"/>
      <c r="D120" s="1004"/>
      <c r="E120" s="1004"/>
      <c r="F120" s="1004"/>
      <c r="G120" s="1004"/>
      <c r="H120" s="1004"/>
      <c r="I120" s="1004"/>
    </row>
    <row r="121" spans="1:9">
      <c r="A121" s="1037"/>
      <c r="B121" s="1004"/>
      <c r="C121" s="1038"/>
      <c r="D121" s="1004"/>
      <c r="E121" s="1004"/>
      <c r="F121" s="1004"/>
      <c r="G121" s="1004"/>
      <c r="H121" s="1004"/>
      <c r="I121" s="1004"/>
    </row>
    <row r="122" spans="1:9">
      <c r="A122" s="1037"/>
      <c r="B122" s="1004"/>
      <c r="C122" s="1038"/>
      <c r="D122" s="1004"/>
      <c r="E122" s="1004"/>
      <c r="F122" s="1004"/>
      <c r="G122" s="1004"/>
      <c r="H122" s="1004"/>
      <c r="I122" s="1004"/>
    </row>
    <row r="123" spans="1:9">
      <c r="A123" s="1037"/>
      <c r="B123" s="1004"/>
      <c r="C123" s="1038"/>
      <c r="D123" s="1004"/>
      <c r="E123" s="1004"/>
      <c r="F123" s="1004"/>
      <c r="G123" s="1004"/>
      <c r="H123" s="1004"/>
      <c r="I123" s="1004"/>
    </row>
    <row r="124" spans="1:9">
      <c r="A124" s="1037"/>
      <c r="B124" s="1004"/>
      <c r="C124" s="1038"/>
      <c r="D124" s="1004"/>
      <c r="E124" s="1004"/>
      <c r="F124" s="1004"/>
      <c r="G124" s="1004"/>
      <c r="H124" s="1004"/>
      <c r="I124" s="1004"/>
    </row>
    <row r="125" spans="1:9">
      <c r="A125" s="1037"/>
      <c r="B125" s="1004"/>
      <c r="C125" s="1038"/>
      <c r="D125" s="1004"/>
      <c r="E125" s="1004"/>
      <c r="F125" s="1004"/>
      <c r="G125" s="1004"/>
      <c r="H125" s="1004"/>
      <c r="I125" s="1004"/>
    </row>
    <row r="126" spans="1:9">
      <c r="A126" s="1037"/>
      <c r="B126" s="1004"/>
      <c r="C126" s="1038"/>
      <c r="D126" s="1004"/>
      <c r="E126" s="1004"/>
      <c r="F126" s="1004"/>
      <c r="G126" s="1004"/>
      <c r="H126" s="1004"/>
      <c r="I126" s="1004"/>
    </row>
    <row r="127" spans="1:9">
      <c r="A127" s="1037"/>
      <c r="B127" s="1004"/>
      <c r="C127" s="1038"/>
      <c r="D127" s="1004"/>
      <c r="E127" s="1004"/>
      <c r="F127" s="1004"/>
      <c r="G127" s="1004"/>
      <c r="H127" s="1004"/>
      <c r="I127" s="1004"/>
    </row>
    <row r="128" spans="1:9">
      <c r="A128" s="1037"/>
      <c r="B128" s="1004"/>
      <c r="C128" s="1038"/>
      <c r="D128" s="1004"/>
      <c r="E128" s="1004"/>
      <c r="F128" s="1004"/>
      <c r="G128" s="1004"/>
      <c r="H128" s="1004"/>
      <c r="I128" s="1004"/>
    </row>
    <row r="129" spans="1:9">
      <c r="A129" s="1037"/>
      <c r="B129" s="1004"/>
      <c r="C129" s="1038"/>
      <c r="D129" s="1004"/>
      <c r="E129" s="1004"/>
      <c r="F129" s="1004"/>
      <c r="G129" s="1004"/>
      <c r="H129" s="1004"/>
      <c r="I129" s="1004"/>
    </row>
    <row r="130" spans="1:9">
      <c r="A130" s="1037"/>
      <c r="B130" s="1004"/>
      <c r="C130" s="1038"/>
      <c r="D130" s="1004"/>
      <c r="E130" s="1004"/>
      <c r="F130" s="1004"/>
      <c r="G130" s="1004"/>
      <c r="H130" s="1004"/>
      <c r="I130" s="1004"/>
    </row>
    <row r="131" spans="1:9">
      <c r="A131" s="1037"/>
      <c r="B131" s="1004"/>
      <c r="C131" s="1038"/>
      <c r="D131" s="1004"/>
      <c r="E131" s="1004"/>
      <c r="F131" s="1004"/>
      <c r="G131" s="1004"/>
      <c r="H131" s="1004"/>
      <c r="I131" s="1004"/>
    </row>
    <row r="132" spans="1:9">
      <c r="A132" s="1037"/>
      <c r="B132" s="1004"/>
      <c r="C132" s="1038"/>
      <c r="D132" s="1004"/>
      <c r="E132" s="1004"/>
      <c r="F132" s="1004"/>
      <c r="G132" s="1004"/>
      <c r="H132" s="1004"/>
      <c r="I132" s="1004"/>
    </row>
    <row r="133" spans="1:9">
      <c r="A133" s="1037"/>
      <c r="B133" s="1004"/>
      <c r="C133" s="1038"/>
      <c r="D133" s="1004"/>
      <c r="E133" s="1004"/>
      <c r="F133" s="1004"/>
      <c r="G133" s="1004"/>
      <c r="H133" s="1004"/>
      <c r="I133" s="1004"/>
    </row>
    <row r="134" spans="1:9">
      <c r="A134" s="1037"/>
      <c r="B134" s="1004"/>
      <c r="C134" s="1038"/>
      <c r="D134" s="1004"/>
      <c r="E134" s="1004"/>
      <c r="F134" s="1004"/>
      <c r="G134" s="1004"/>
      <c r="H134" s="1004"/>
      <c r="I134" s="1004"/>
    </row>
    <row r="135" spans="1:9">
      <c r="A135" s="1037"/>
      <c r="B135" s="1004"/>
      <c r="C135" s="1038"/>
      <c r="D135" s="1004"/>
      <c r="E135" s="1004"/>
      <c r="F135" s="1004"/>
      <c r="G135" s="1004"/>
      <c r="H135" s="1004"/>
      <c r="I135" s="1004"/>
    </row>
    <row r="136" spans="1:9">
      <c r="A136" s="1037"/>
      <c r="B136" s="1004"/>
      <c r="C136" s="1038"/>
      <c r="D136" s="1004"/>
      <c r="E136" s="1004"/>
      <c r="F136" s="1004"/>
      <c r="G136" s="1004"/>
      <c r="H136" s="1004"/>
      <c r="I136" s="1004"/>
    </row>
    <row r="137" spans="1:9">
      <c r="A137" s="1037"/>
      <c r="B137" s="1004"/>
      <c r="C137" s="1038"/>
      <c r="D137" s="1004"/>
      <c r="E137" s="1004"/>
      <c r="F137" s="1004"/>
      <c r="G137" s="1004"/>
      <c r="H137" s="1004"/>
      <c r="I137" s="1004"/>
    </row>
    <row r="138" spans="1:9">
      <c r="A138" s="1037"/>
      <c r="B138" s="1004"/>
      <c r="C138" s="1038"/>
      <c r="D138" s="1004"/>
      <c r="E138" s="1004"/>
      <c r="F138" s="1004"/>
      <c r="G138" s="1004"/>
      <c r="H138" s="1004"/>
      <c r="I138" s="1004"/>
    </row>
    <row r="139" spans="1:9">
      <c r="A139" s="1037"/>
      <c r="B139" s="1004"/>
      <c r="C139" s="1038"/>
      <c r="D139" s="1004"/>
      <c r="E139" s="1004"/>
      <c r="F139" s="1004"/>
      <c r="G139" s="1004"/>
      <c r="H139" s="1004"/>
      <c r="I139" s="1004"/>
    </row>
    <row r="140" spans="1:9">
      <c r="A140" s="1037"/>
      <c r="B140" s="1004"/>
      <c r="C140" s="1038"/>
      <c r="D140" s="1004"/>
      <c r="E140" s="1004"/>
      <c r="F140" s="1004"/>
      <c r="G140" s="1004"/>
      <c r="H140" s="1004"/>
      <c r="I140" s="1004"/>
    </row>
    <row r="141" spans="1:9">
      <c r="A141" s="1037"/>
      <c r="B141" s="1004"/>
      <c r="C141" s="1038"/>
      <c r="D141" s="1004"/>
      <c r="E141" s="1004"/>
      <c r="F141" s="1004"/>
      <c r="G141" s="1004"/>
      <c r="H141" s="1004"/>
      <c r="I141" s="1004"/>
    </row>
    <row r="142" spans="1:9">
      <c r="A142" s="1037"/>
      <c r="B142" s="1004"/>
      <c r="C142" s="1038"/>
      <c r="D142" s="1004"/>
      <c r="E142" s="1004"/>
      <c r="F142" s="1004"/>
      <c r="G142" s="1004"/>
      <c r="H142" s="1004"/>
      <c r="I142" s="1004"/>
    </row>
    <row r="143" spans="1:9">
      <c r="A143" s="1037"/>
      <c r="B143" s="1004"/>
      <c r="C143" s="1038"/>
      <c r="D143" s="1004"/>
      <c r="E143" s="1004"/>
      <c r="F143" s="1004"/>
      <c r="G143" s="1004"/>
      <c r="H143" s="1004"/>
      <c r="I143" s="1004"/>
    </row>
    <row r="144" spans="1:9">
      <c r="A144" s="1037"/>
      <c r="B144" s="1004"/>
      <c r="C144" s="1038"/>
      <c r="D144" s="1004"/>
      <c r="E144" s="1004"/>
      <c r="F144" s="1004"/>
      <c r="G144" s="1004"/>
      <c r="H144" s="1004"/>
      <c r="I144" s="1004"/>
    </row>
    <row r="145" spans="1:9">
      <c r="A145" s="1037"/>
      <c r="B145" s="1004"/>
      <c r="C145" s="1038"/>
      <c r="D145" s="1004"/>
      <c r="E145" s="1004"/>
      <c r="F145" s="1004"/>
      <c r="G145" s="1004"/>
      <c r="H145" s="1004"/>
      <c r="I145" s="1004"/>
    </row>
    <row r="146" spans="1:9">
      <c r="A146" s="1037"/>
      <c r="B146" s="1004"/>
      <c r="C146" s="1038"/>
      <c r="D146" s="1004"/>
      <c r="E146" s="1004"/>
      <c r="F146" s="1004"/>
      <c r="G146" s="1004"/>
      <c r="H146" s="1004"/>
      <c r="I146" s="1004"/>
    </row>
    <row r="147" spans="1:9">
      <c r="A147" s="1037"/>
      <c r="B147" s="1004"/>
      <c r="C147" s="1038"/>
      <c r="D147" s="1004"/>
      <c r="E147" s="1004"/>
      <c r="F147" s="1004"/>
      <c r="G147" s="1004"/>
      <c r="H147" s="1004"/>
      <c r="I147" s="1004"/>
    </row>
    <row r="148" spans="1:9">
      <c r="A148" s="1037"/>
      <c r="B148" s="1004"/>
      <c r="C148" s="1038"/>
      <c r="D148" s="1004"/>
      <c r="E148" s="1004"/>
      <c r="F148" s="1004"/>
      <c r="G148" s="1004"/>
      <c r="H148" s="1004"/>
      <c r="I148" s="1004"/>
    </row>
    <row r="149" spans="1:9">
      <c r="A149" s="1037"/>
      <c r="B149" s="1004"/>
      <c r="C149" s="1038"/>
      <c r="D149" s="1004"/>
      <c r="E149" s="1004"/>
      <c r="F149" s="1004"/>
      <c r="G149" s="1004"/>
      <c r="H149" s="1004"/>
      <c r="I149" s="1004"/>
    </row>
    <row r="150" spans="1:9">
      <c r="A150" s="1037"/>
      <c r="B150" s="1004"/>
      <c r="C150" s="1038"/>
      <c r="D150" s="1004"/>
      <c r="E150" s="1004"/>
      <c r="F150" s="1004"/>
      <c r="G150" s="1004"/>
      <c r="H150" s="1004"/>
      <c r="I150" s="1004"/>
    </row>
    <row r="151" spans="1:9">
      <c r="A151" s="1037"/>
      <c r="B151" s="1004"/>
      <c r="C151" s="1038"/>
      <c r="D151" s="1004"/>
      <c r="E151" s="1004"/>
      <c r="F151" s="1004"/>
      <c r="G151" s="1004"/>
      <c r="H151" s="1004"/>
      <c r="I151" s="1004"/>
    </row>
    <row r="152" spans="1:9">
      <c r="A152" s="1037"/>
      <c r="B152" s="1004"/>
      <c r="C152" s="1038"/>
      <c r="D152" s="1004"/>
      <c r="E152" s="1004"/>
      <c r="F152" s="1004"/>
      <c r="G152" s="1004"/>
      <c r="H152" s="1004"/>
      <c r="I152" s="1004"/>
    </row>
    <row r="153" spans="1:9">
      <c r="A153" s="1037"/>
      <c r="B153" s="1004"/>
      <c r="C153" s="1038"/>
      <c r="D153" s="1004"/>
      <c r="E153" s="1004"/>
      <c r="F153" s="1004"/>
      <c r="G153" s="1004"/>
      <c r="H153" s="1004"/>
      <c r="I153" s="1004"/>
    </row>
    <row r="154" spans="1:9">
      <c r="A154" s="1037"/>
      <c r="B154" s="1004"/>
      <c r="C154" s="1038"/>
      <c r="D154" s="1004"/>
      <c r="E154" s="1004"/>
      <c r="F154" s="1004"/>
      <c r="G154" s="1004"/>
      <c r="H154" s="1004"/>
      <c r="I154" s="1004"/>
    </row>
    <row r="155" spans="1:9">
      <c r="A155" s="1037"/>
      <c r="B155" s="1004"/>
      <c r="C155" s="1038"/>
      <c r="D155" s="1004"/>
      <c r="E155" s="1004"/>
      <c r="F155" s="1004"/>
      <c r="G155" s="1004"/>
      <c r="H155" s="1004"/>
      <c r="I155" s="1004"/>
    </row>
    <row r="156" spans="1:9">
      <c r="A156" s="1037"/>
      <c r="B156" s="1004"/>
      <c r="C156" s="1038"/>
      <c r="D156" s="1004"/>
      <c r="E156" s="1004"/>
      <c r="F156" s="1004"/>
      <c r="G156" s="1004"/>
      <c r="H156" s="1004"/>
      <c r="I156" s="1004"/>
    </row>
    <row r="157" spans="1:9">
      <c r="A157" s="1037"/>
      <c r="B157" s="1004"/>
      <c r="C157" s="1038"/>
      <c r="D157" s="1004"/>
      <c r="E157" s="1004"/>
      <c r="F157" s="1004"/>
      <c r="G157" s="1004"/>
      <c r="H157" s="1004"/>
      <c r="I157" s="1004"/>
    </row>
    <row r="158" spans="1:9">
      <c r="A158" s="1037"/>
      <c r="B158" s="1004"/>
      <c r="C158" s="1038"/>
      <c r="D158" s="1004"/>
      <c r="E158" s="1004"/>
      <c r="F158" s="1004"/>
      <c r="G158" s="1004"/>
      <c r="H158" s="1004"/>
      <c r="I158" s="1004"/>
    </row>
    <row r="159" spans="1:9">
      <c r="A159" s="1037"/>
      <c r="B159" s="1004"/>
      <c r="C159" s="1038"/>
      <c r="D159" s="1004"/>
      <c r="E159" s="1004"/>
      <c r="F159" s="1004"/>
      <c r="G159" s="1004"/>
      <c r="H159" s="1004"/>
      <c r="I159" s="1004"/>
    </row>
    <row r="160" spans="1:9">
      <c r="A160" s="1037"/>
      <c r="B160" s="1004"/>
      <c r="C160" s="1038"/>
      <c r="D160" s="1004"/>
      <c r="E160" s="1004"/>
      <c r="F160" s="1004"/>
      <c r="G160" s="1004"/>
      <c r="H160" s="1004"/>
      <c r="I160" s="1004"/>
    </row>
    <row r="161" spans="1:9">
      <c r="A161" s="1037"/>
      <c r="B161" s="1004"/>
      <c r="C161" s="1038"/>
      <c r="D161" s="1004"/>
      <c r="E161" s="1004"/>
      <c r="F161" s="1004"/>
      <c r="G161" s="1004"/>
      <c r="H161" s="1004"/>
      <c r="I161" s="1004"/>
    </row>
    <row r="162" spans="1:9">
      <c r="A162" s="1037"/>
      <c r="B162" s="1004"/>
      <c r="C162" s="1038"/>
      <c r="D162" s="1004"/>
      <c r="E162" s="1004"/>
      <c r="F162" s="1004"/>
      <c r="G162" s="1004"/>
      <c r="H162" s="1004"/>
      <c r="I162" s="1004"/>
    </row>
    <row r="163" spans="1:9">
      <c r="A163" s="1037"/>
      <c r="B163" s="1004"/>
      <c r="C163" s="1038"/>
      <c r="D163" s="1004"/>
      <c r="E163" s="1004"/>
      <c r="F163" s="1004"/>
      <c r="G163" s="1004"/>
      <c r="H163" s="1004"/>
      <c r="I163" s="1004"/>
    </row>
    <row r="164" spans="1:9">
      <c r="A164" s="1037"/>
      <c r="B164" s="1004"/>
      <c r="C164" s="1038"/>
      <c r="D164" s="1004"/>
      <c r="E164" s="1004"/>
      <c r="F164" s="1004"/>
      <c r="G164" s="1004"/>
      <c r="H164" s="1004"/>
      <c r="I164" s="1004"/>
    </row>
    <row r="165" spans="1:9">
      <c r="A165" s="1037"/>
      <c r="B165" s="1004"/>
      <c r="C165" s="1038"/>
      <c r="D165" s="1004"/>
      <c r="E165" s="1004"/>
      <c r="F165" s="1004"/>
      <c r="G165" s="1004"/>
      <c r="H165" s="1004"/>
      <c r="I165" s="1004"/>
    </row>
    <row r="166" spans="1:9">
      <c r="A166" s="1037"/>
      <c r="B166" s="1004"/>
      <c r="C166" s="1038"/>
      <c r="D166" s="1004"/>
      <c r="E166" s="1004"/>
      <c r="F166" s="1004"/>
      <c r="G166" s="1004"/>
      <c r="H166" s="1004"/>
      <c r="I166" s="1004"/>
    </row>
    <row r="167" spans="1:9">
      <c r="A167" s="1037"/>
      <c r="B167" s="1004"/>
      <c r="C167" s="1038"/>
      <c r="D167" s="1004"/>
      <c r="E167" s="1004"/>
      <c r="F167" s="1004"/>
      <c r="G167" s="1004"/>
      <c r="H167" s="1004"/>
      <c r="I167" s="1004"/>
    </row>
    <row r="168" spans="1:9">
      <c r="A168" s="1037"/>
      <c r="B168" s="1004"/>
      <c r="C168" s="1038"/>
      <c r="D168" s="1004"/>
      <c r="E168" s="1004"/>
      <c r="F168" s="1004"/>
      <c r="G168" s="1004"/>
      <c r="H168" s="1004"/>
      <c r="I168" s="1004"/>
    </row>
    <row r="169" spans="1:9">
      <c r="A169" s="1037"/>
      <c r="B169" s="1004"/>
      <c r="C169" s="1038"/>
      <c r="D169" s="1004"/>
      <c r="E169" s="1004"/>
      <c r="F169" s="1004"/>
      <c r="G169" s="1004"/>
      <c r="H169" s="1004"/>
      <c r="I169" s="1004"/>
    </row>
    <row r="170" spans="1:9">
      <c r="A170" s="1037"/>
      <c r="B170" s="1004"/>
      <c r="C170" s="1038"/>
      <c r="D170" s="1004"/>
      <c r="E170" s="1004"/>
      <c r="F170" s="1004"/>
      <c r="G170" s="1004"/>
      <c r="H170" s="1004"/>
      <c r="I170" s="1004"/>
    </row>
    <row r="171" spans="1:9">
      <c r="A171" s="1037"/>
      <c r="B171" s="1004"/>
      <c r="C171" s="1038"/>
      <c r="D171" s="1004"/>
      <c r="E171" s="1004"/>
      <c r="F171" s="1004"/>
      <c r="G171" s="1004"/>
      <c r="H171" s="1004"/>
      <c r="I171" s="1004"/>
    </row>
    <row r="172" spans="1:9">
      <c r="A172" s="1037"/>
      <c r="B172" s="1004"/>
      <c r="C172" s="1038"/>
      <c r="D172" s="1004"/>
      <c r="E172" s="1004"/>
      <c r="F172" s="1004"/>
      <c r="G172" s="1004"/>
      <c r="H172" s="1004"/>
      <c r="I172" s="1004"/>
    </row>
    <row r="173" spans="1:9">
      <c r="A173" s="1037"/>
      <c r="B173" s="1004"/>
      <c r="C173" s="1038"/>
      <c r="D173" s="1004"/>
      <c r="E173" s="1004"/>
      <c r="F173" s="1004"/>
      <c r="G173" s="1004"/>
      <c r="H173" s="1004"/>
      <c r="I173" s="1004"/>
    </row>
    <row r="174" spans="1:9">
      <c r="A174" s="1037"/>
      <c r="B174" s="1004"/>
      <c r="C174" s="1038"/>
      <c r="D174" s="1004"/>
      <c r="E174" s="1004"/>
      <c r="F174" s="1004"/>
      <c r="G174" s="1004"/>
      <c r="H174" s="1004"/>
      <c r="I174" s="1004"/>
    </row>
    <row r="175" spans="1:9">
      <c r="A175" s="1037"/>
      <c r="B175" s="1004"/>
      <c r="C175" s="1038"/>
      <c r="D175" s="1004"/>
      <c r="E175" s="1004"/>
      <c r="F175" s="1004"/>
      <c r="G175" s="1004"/>
      <c r="H175" s="1004"/>
      <c r="I175" s="1004"/>
    </row>
    <row r="176" spans="1:9">
      <c r="A176" s="1037"/>
      <c r="B176" s="1004"/>
      <c r="C176" s="1038"/>
      <c r="D176" s="1004"/>
      <c r="E176" s="1004"/>
      <c r="F176" s="1004"/>
      <c r="G176" s="1004"/>
      <c r="H176" s="1004"/>
      <c r="I176" s="1004"/>
    </row>
    <row r="177" spans="1:9">
      <c r="A177" s="1037"/>
      <c r="B177" s="1004"/>
      <c r="C177" s="1038"/>
      <c r="D177" s="1004"/>
      <c r="E177" s="1004"/>
      <c r="F177" s="1004"/>
      <c r="G177" s="1004"/>
      <c r="H177" s="1004"/>
      <c r="I177" s="1004"/>
    </row>
    <row r="178" spans="1:9">
      <c r="A178" s="1037"/>
      <c r="B178" s="1004"/>
      <c r="C178" s="1038"/>
      <c r="D178" s="1004"/>
      <c r="E178" s="1004"/>
      <c r="F178" s="1004"/>
      <c r="G178" s="1004"/>
      <c r="H178" s="1004"/>
      <c r="I178" s="1004"/>
    </row>
    <row r="179" spans="1:9">
      <c r="A179" s="1037"/>
      <c r="B179" s="1004"/>
      <c r="C179" s="1038"/>
      <c r="D179" s="1004"/>
      <c r="E179" s="1004"/>
      <c r="F179" s="1004"/>
      <c r="G179" s="1004"/>
      <c r="H179" s="1004"/>
      <c r="I179" s="1004"/>
    </row>
    <row r="180" spans="1:9">
      <c r="A180" s="1037"/>
      <c r="B180" s="1004"/>
      <c r="C180" s="1038"/>
      <c r="D180" s="1004"/>
      <c r="E180" s="1004"/>
      <c r="F180" s="1004"/>
      <c r="G180" s="1004"/>
      <c r="H180" s="1004"/>
      <c r="I180" s="1004"/>
    </row>
    <row r="181" spans="1:9">
      <c r="A181" s="1037"/>
      <c r="B181" s="1004"/>
      <c r="C181" s="1038"/>
      <c r="D181" s="1004"/>
      <c r="E181" s="1004"/>
      <c r="F181" s="1004"/>
      <c r="G181" s="1004"/>
      <c r="H181" s="1004"/>
      <c r="I181" s="1004"/>
    </row>
    <row r="182" spans="1:9">
      <c r="A182" s="1037"/>
      <c r="B182" s="1004"/>
      <c r="C182" s="1038"/>
      <c r="D182" s="1004"/>
      <c r="E182" s="1004"/>
      <c r="F182" s="1004"/>
      <c r="G182" s="1004"/>
      <c r="H182" s="1004"/>
      <c r="I182" s="1004"/>
    </row>
    <row r="183" spans="1:9">
      <c r="A183" s="1037"/>
      <c r="B183" s="1004"/>
      <c r="C183" s="1038"/>
      <c r="D183" s="1004"/>
      <c r="E183" s="1004"/>
      <c r="F183" s="1004"/>
      <c r="G183" s="1004"/>
      <c r="H183" s="1004"/>
      <c r="I183" s="1004"/>
    </row>
    <row r="184" spans="1:9">
      <c r="A184" s="1037"/>
      <c r="B184" s="1004"/>
      <c r="C184" s="1038"/>
      <c r="D184" s="1004"/>
      <c r="E184" s="1004"/>
      <c r="F184" s="1004"/>
      <c r="G184" s="1004"/>
      <c r="H184" s="1004"/>
      <c r="I184" s="1004"/>
    </row>
    <row r="185" spans="1:9">
      <c r="A185" s="1037"/>
      <c r="B185" s="1004"/>
      <c r="C185" s="1038"/>
      <c r="D185" s="1004"/>
      <c r="E185" s="1004"/>
      <c r="F185" s="1004"/>
      <c r="G185" s="1004"/>
      <c r="H185" s="1004"/>
      <c r="I185" s="1004"/>
    </row>
    <row r="186" spans="1:9">
      <c r="A186" s="1037"/>
      <c r="B186" s="1004"/>
      <c r="C186" s="1038"/>
      <c r="D186" s="1004"/>
      <c r="E186" s="1004"/>
      <c r="F186" s="1004"/>
      <c r="G186" s="1004"/>
      <c r="H186" s="1004"/>
      <c r="I186" s="1004"/>
    </row>
    <row r="187" spans="1:9">
      <c r="A187" s="1037"/>
      <c r="B187" s="1004"/>
      <c r="C187" s="1038"/>
      <c r="D187" s="1004"/>
      <c r="E187" s="1004"/>
      <c r="F187" s="1004"/>
      <c r="G187" s="1004"/>
      <c r="H187" s="1004"/>
      <c r="I187" s="1004"/>
    </row>
    <row r="188" spans="1:9">
      <c r="A188" s="1037"/>
      <c r="B188" s="1004"/>
      <c r="C188" s="1038"/>
      <c r="D188" s="1004"/>
      <c r="E188" s="1004"/>
      <c r="F188" s="1004"/>
      <c r="G188" s="1004"/>
      <c r="H188" s="1004"/>
      <c r="I188" s="1004"/>
    </row>
    <row r="189" spans="1:9">
      <c r="A189" s="1037"/>
      <c r="B189" s="1004"/>
      <c r="C189" s="1038"/>
      <c r="D189" s="1004"/>
      <c r="E189" s="1004"/>
      <c r="F189" s="1004"/>
      <c r="G189" s="1004"/>
      <c r="H189" s="1004"/>
      <c r="I189" s="1004"/>
    </row>
    <row r="190" spans="1:9">
      <c r="A190" s="1037"/>
      <c r="B190" s="1004"/>
      <c r="C190" s="1038"/>
      <c r="D190" s="1004"/>
      <c r="E190" s="1004"/>
      <c r="F190" s="1004"/>
      <c r="G190" s="1004"/>
      <c r="H190" s="1004"/>
      <c r="I190" s="1004"/>
    </row>
    <row r="191" spans="1:9">
      <c r="A191" s="1037"/>
      <c r="B191" s="1004"/>
      <c r="C191" s="1038"/>
      <c r="D191" s="1004"/>
      <c r="E191" s="1004"/>
      <c r="F191" s="1004"/>
      <c r="G191" s="1004"/>
      <c r="H191" s="1004"/>
      <c r="I191" s="1004"/>
    </row>
    <row r="192" spans="1:9">
      <c r="A192" s="1037"/>
      <c r="B192" s="1004"/>
      <c r="C192" s="1038"/>
      <c r="D192" s="1004"/>
      <c r="E192" s="1004"/>
      <c r="F192" s="1004"/>
      <c r="G192" s="1004"/>
      <c r="H192" s="1004"/>
      <c r="I192" s="1004"/>
    </row>
    <row r="193" spans="1:9">
      <c r="A193" s="1037"/>
      <c r="B193" s="1004"/>
      <c r="C193" s="1038"/>
      <c r="D193" s="1004"/>
      <c r="E193" s="1004"/>
      <c r="F193" s="1004"/>
      <c r="G193" s="1004"/>
      <c r="H193" s="1004"/>
      <c r="I193" s="1004"/>
    </row>
    <row r="194" spans="1:9">
      <c r="A194" s="1037"/>
      <c r="B194" s="1004"/>
      <c r="C194" s="1038"/>
      <c r="D194" s="1004"/>
      <c r="E194" s="1004"/>
      <c r="F194" s="1004"/>
      <c r="G194" s="1004"/>
      <c r="H194" s="1004"/>
      <c r="I194" s="1004"/>
    </row>
    <row r="195" spans="1:9">
      <c r="A195" s="1037"/>
      <c r="B195" s="1004"/>
      <c r="C195" s="1038"/>
      <c r="D195" s="1004"/>
      <c r="E195" s="1004"/>
      <c r="F195" s="1004"/>
      <c r="G195" s="1004"/>
      <c r="H195" s="1004"/>
      <c r="I195" s="1004"/>
    </row>
    <row r="196" spans="1:9">
      <c r="A196" s="1037"/>
      <c r="B196" s="1004"/>
      <c r="C196" s="1038"/>
      <c r="D196" s="1004"/>
      <c r="E196" s="1004"/>
      <c r="F196" s="1004"/>
      <c r="G196" s="1004"/>
      <c r="H196" s="1004"/>
      <c r="I196" s="1004"/>
    </row>
    <row r="197" spans="1:9">
      <c r="A197" s="1037"/>
      <c r="B197" s="1004"/>
      <c r="C197" s="1038"/>
      <c r="D197" s="1004"/>
      <c r="E197" s="1004"/>
      <c r="F197" s="1004"/>
      <c r="G197" s="1004"/>
      <c r="H197" s="1004"/>
      <c r="I197" s="1004"/>
    </row>
    <row r="198" spans="1:9">
      <c r="A198" s="1037"/>
      <c r="B198" s="1004"/>
      <c r="C198" s="1038"/>
      <c r="D198" s="1004"/>
      <c r="E198" s="1004"/>
      <c r="F198" s="1004"/>
      <c r="G198" s="1004"/>
      <c r="H198" s="1004"/>
      <c r="I198" s="1004"/>
    </row>
    <row r="199" spans="1:9">
      <c r="A199" s="1037"/>
      <c r="B199" s="1004"/>
      <c r="C199" s="1038"/>
      <c r="D199" s="1004"/>
      <c r="E199" s="1004"/>
      <c r="F199" s="1004"/>
      <c r="G199" s="1004"/>
      <c r="H199" s="1004"/>
      <c r="I199" s="1004"/>
    </row>
    <row r="200" spans="1:9">
      <c r="A200" s="1037"/>
      <c r="B200" s="1004"/>
      <c r="C200" s="1038"/>
      <c r="D200" s="1004"/>
      <c r="E200" s="1004"/>
      <c r="F200" s="1004"/>
      <c r="G200" s="1004"/>
      <c r="H200" s="1004"/>
      <c r="I200" s="1004"/>
    </row>
    <row r="201" spans="1:9">
      <c r="A201" s="1037"/>
      <c r="B201" s="1004"/>
      <c r="C201" s="1038"/>
      <c r="D201" s="1004"/>
      <c r="E201" s="1004"/>
      <c r="F201" s="1004"/>
      <c r="G201" s="1004"/>
      <c r="H201" s="1004"/>
      <c r="I201" s="1004"/>
    </row>
    <row r="202" spans="1:9">
      <c r="A202" s="1037"/>
      <c r="B202" s="1004"/>
      <c r="C202" s="1038"/>
      <c r="D202" s="1004"/>
      <c r="E202" s="1004"/>
      <c r="F202" s="1004"/>
      <c r="G202" s="1004"/>
      <c r="H202" s="1004"/>
      <c r="I202" s="1004"/>
    </row>
    <row r="203" spans="1:9">
      <c r="A203" s="1037"/>
      <c r="B203" s="1004"/>
      <c r="C203" s="1038"/>
      <c r="D203" s="1004"/>
      <c r="E203" s="1004"/>
      <c r="F203" s="1004"/>
      <c r="G203" s="1004"/>
      <c r="H203" s="1004"/>
      <c r="I203" s="1004"/>
    </row>
    <row r="204" spans="1:9">
      <c r="A204" s="1037"/>
      <c r="B204" s="1004"/>
      <c r="C204" s="1038"/>
      <c r="D204" s="1004"/>
      <c r="E204" s="1004"/>
      <c r="F204" s="1004"/>
      <c r="G204" s="1004"/>
      <c r="H204" s="1004"/>
      <c r="I204" s="1004"/>
    </row>
    <row r="205" spans="1:9">
      <c r="A205" s="1037"/>
      <c r="B205" s="1004"/>
      <c r="C205" s="1038"/>
      <c r="D205" s="1004"/>
      <c r="E205" s="1004"/>
      <c r="F205" s="1004"/>
      <c r="G205" s="1004"/>
      <c r="H205" s="1004"/>
      <c r="I205" s="1004"/>
    </row>
    <row r="206" spans="1:9">
      <c r="A206" s="1037"/>
      <c r="B206" s="1004"/>
      <c r="C206" s="1038"/>
      <c r="D206" s="1004"/>
      <c r="E206" s="1004"/>
      <c r="F206" s="1004"/>
      <c r="G206" s="1004"/>
      <c r="H206" s="1004"/>
      <c r="I206" s="1004"/>
    </row>
    <row r="207" spans="1:9">
      <c r="A207" s="1037"/>
      <c r="B207" s="1004"/>
      <c r="C207" s="1038"/>
      <c r="D207" s="1004"/>
      <c r="E207" s="1004"/>
      <c r="F207" s="1004"/>
      <c r="G207" s="1004"/>
      <c r="H207" s="1004"/>
      <c r="I207" s="1004"/>
    </row>
    <row r="208" spans="1:9">
      <c r="A208" s="1037"/>
      <c r="B208" s="1004"/>
      <c r="C208" s="1038"/>
      <c r="D208" s="1004"/>
      <c r="E208" s="1004"/>
      <c r="F208" s="1004"/>
      <c r="G208" s="1004"/>
      <c r="H208" s="1004"/>
      <c r="I208" s="1004"/>
    </row>
    <row r="209" spans="1:9">
      <c r="A209" s="1037"/>
      <c r="B209" s="1004"/>
      <c r="C209" s="1038"/>
      <c r="D209" s="1004"/>
      <c r="E209" s="1004"/>
      <c r="F209" s="1004"/>
      <c r="G209" s="1004"/>
      <c r="H209" s="1004"/>
      <c r="I209" s="1004"/>
    </row>
    <row r="210" spans="1:9">
      <c r="A210" s="1037"/>
      <c r="B210" s="1004"/>
      <c r="C210" s="1038"/>
      <c r="D210" s="1004"/>
      <c r="E210" s="1004"/>
      <c r="F210" s="1004"/>
      <c r="G210" s="1004"/>
      <c r="H210" s="1004"/>
      <c r="I210" s="1004"/>
    </row>
    <row r="211" spans="1:9">
      <c r="A211" s="1037"/>
      <c r="B211" s="1004"/>
      <c r="C211" s="1038"/>
      <c r="D211" s="1004"/>
      <c r="E211" s="1004"/>
      <c r="F211" s="1004"/>
      <c r="G211" s="1004"/>
      <c r="H211" s="1004"/>
      <c r="I211" s="1004"/>
    </row>
    <row r="212" spans="1:9">
      <c r="A212" s="1037"/>
      <c r="B212" s="1004"/>
      <c r="C212" s="1038"/>
      <c r="D212" s="1004"/>
      <c r="E212" s="1004"/>
      <c r="F212" s="1004"/>
      <c r="G212" s="1004"/>
      <c r="H212" s="1004"/>
      <c r="I212" s="1004"/>
    </row>
    <row r="213" spans="1:9">
      <c r="A213" s="1037"/>
      <c r="B213" s="1004"/>
      <c r="C213" s="1038"/>
      <c r="D213" s="1004"/>
      <c r="E213" s="1004"/>
      <c r="F213" s="1004"/>
      <c r="G213" s="1004"/>
      <c r="H213" s="1004"/>
      <c r="I213" s="1004"/>
    </row>
    <row r="214" spans="1:9">
      <c r="A214" s="1037"/>
      <c r="B214" s="1004"/>
      <c r="C214" s="1038"/>
      <c r="D214" s="1004"/>
      <c r="E214" s="1004"/>
      <c r="F214" s="1004"/>
      <c r="G214" s="1004"/>
      <c r="H214" s="1004"/>
      <c r="I214" s="1004"/>
    </row>
    <row r="215" spans="1:9">
      <c r="A215" s="1037"/>
      <c r="B215" s="1004"/>
      <c r="C215" s="1038"/>
      <c r="D215" s="1004"/>
      <c r="E215" s="1004"/>
      <c r="F215" s="1004"/>
      <c r="G215" s="1004"/>
      <c r="H215" s="1004"/>
      <c r="I215" s="1004"/>
    </row>
    <row r="216" spans="1:9">
      <c r="A216" s="1037"/>
      <c r="B216" s="1004"/>
      <c r="C216" s="1038"/>
      <c r="D216" s="1004"/>
      <c r="E216" s="1004"/>
      <c r="F216" s="1004"/>
      <c r="G216" s="1004"/>
      <c r="H216" s="1004"/>
      <c r="I216" s="1004"/>
    </row>
    <row r="217" spans="1:9">
      <c r="A217" s="1037"/>
      <c r="B217" s="1004"/>
      <c r="C217" s="1038"/>
      <c r="D217" s="1004"/>
      <c r="E217" s="1004"/>
      <c r="F217" s="1004"/>
      <c r="G217" s="1004"/>
      <c r="H217" s="1004"/>
      <c r="I217" s="1004"/>
    </row>
    <row r="218" spans="1:9">
      <c r="A218" s="1037"/>
      <c r="B218" s="1004"/>
      <c r="C218" s="1038"/>
      <c r="D218" s="1004"/>
      <c r="E218" s="1004"/>
      <c r="F218" s="1004"/>
      <c r="G218" s="1004"/>
      <c r="H218" s="1004"/>
      <c r="I218" s="1004"/>
    </row>
    <row r="219" spans="1:9">
      <c r="A219" s="1037"/>
      <c r="B219" s="1004"/>
      <c r="C219" s="1038"/>
      <c r="D219" s="1004"/>
      <c r="E219" s="1004"/>
      <c r="F219" s="1004"/>
      <c r="G219" s="1004"/>
      <c r="H219" s="1004"/>
      <c r="I219" s="1004"/>
    </row>
    <row r="220" spans="1:9">
      <c r="A220" s="1037"/>
      <c r="B220" s="1004"/>
      <c r="C220" s="1038"/>
      <c r="D220" s="1004"/>
      <c r="E220" s="1004"/>
      <c r="F220" s="1004"/>
      <c r="G220" s="1004"/>
      <c r="H220" s="1004"/>
      <c r="I220" s="1004"/>
    </row>
    <row r="221" spans="1:9">
      <c r="A221" s="1037"/>
      <c r="B221" s="1004"/>
      <c r="C221" s="1038"/>
      <c r="D221" s="1004"/>
      <c r="E221" s="1004"/>
      <c r="F221" s="1004"/>
      <c r="G221" s="1004"/>
      <c r="H221" s="1004"/>
      <c r="I221" s="1004"/>
    </row>
    <row r="222" spans="1:9">
      <c r="A222" s="1037"/>
      <c r="B222" s="1004"/>
      <c r="C222" s="1038"/>
      <c r="D222" s="1004"/>
      <c r="E222" s="1004"/>
      <c r="F222" s="1004"/>
      <c r="G222" s="1004"/>
      <c r="H222" s="1004"/>
      <c r="I222" s="1004"/>
    </row>
    <row r="223" spans="1:9">
      <c r="A223" s="1037"/>
      <c r="B223" s="1004"/>
      <c r="C223" s="1038"/>
      <c r="D223" s="1004"/>
      <c r="E223" s="1004"/>
      <c r="F223" s="1004"/>
      <c r="G223" s="1004"/>
      <c r="H223" s="1004"/>
      <c r="I223" s="1004"/>
    </row>
    <row r="224" spans="1:9">
      <c r="A224" s="1037"/>
      <c r="B224" s="1004"/>
      <c r="C224" s="1038"/>
      <c r="D224" s="1004"/>
      <c r="E224" s="1004"/>
      <c r="F224" s="1004"/>
      <c r="G224" s="1004"/>
      <c r="H224" s="1004"/>
      <c r="I224" s="1004"/>
    </row>
    <row r="225" spans="1:9">
      <c r="A225" s="1037"/>
      <c r="B225" s="1004"/>
      <c r="C225" s="1038"/>
      <c r="D225" s="1004"/>
      <c r="E225" s="1004"/>
      <c r="F225" s="1004"/>
      <c r="G225" s="1004"/>
      <c r="H225" s="1004"/>
      <c r="I225" s="1004"/>
    </row>
    <row r="226" spans="1:9">
      <c r="A226" s="1037"/>
      <c r="B226" s="1004"/>
      <c r="C226" s="1038"/>
      <c r="D226" s="1004"/>
      <c r="E226" s="1004"/>
      <c r="F226" s="1004"/>
      <c r="G226" s="1004"/>
      <c r="H226" s="1004"/>
      <c r="I226" s="1004"/>
    </row>
    <row r="227" spans="1:9">
      <c r="A227" s="1037"/>
      <c r="B227" s="1004"/>
      <c r="C227" s="1038"/>
      <c r="D227" s="1004"/>
      <c r="E227" s="1004"/>
      <c r="F227" s="1004"/>
      <c r="G227" s="1004"/>
      <c r="H227" s="1004"/>
      <c r="I227" s="1004"/>
    </row>
    <row r="228" spans="1:9">
      <c r="A228" s="1037"/>
      <c r="B228" s="1004"/>
      <c r="C228" s="1038"/>
      <c r="D228" s="1004"/>
      <c r="E228" s="1004"/>
      <c r="F228" s="1004"/>
      <c r="G228" s="1004"/>
      <c r="H228" s="1004"/>
      <c r="I228" s="1004"/>
    </row>
    <row r="229" spans="1:9">
      <c r="A229" s="1037"/>
      <c r="B229" s="1004"/>
      <c r="C229" s="1038"/>
      <c r="D229" s="1004"/>
      <c r="E229" s="1004"/>
      <c r="F229" s="1004"/>
      <c r="G229" s="1004"/>
      <c r="H229" s="1004"/>
      <c r="I229" s="1004"/>
    </row>
    <row r="230" spans="1:9">
      <c r="A230" s="1037"/>
      <c r="B230" s="1004"/>
      <c r="C230" s="1038"/>
      <c r="D230" s="1004"/>
      <c r="E230" s="1004"/>
      <c r="F230" s="1004"/>
      <c r="G230" s="1004"/>
      <c r="H230" s="1004"/>
      <c r="I230" s="1004"/>
    </row>
    <row r="231" spans="1:9">
      <c r="A231" s="1037"/>
      <c r="B231" s="1004"/>
      <c r="C231" s="1038"/>
      <c r="D231" s="1004"/>
      <c r="E231" s="1004"/>
      <c r="F231" s="1004"/>
      <c r="G231" s="1004"/>
      <c r="H231" s="1004"/>
      <c r="I231" s="1004"/>
    </row>
    <row r="232" spans="1:9">
      <c r="A232" s="1037"/>
      <c r="B232" s="1004"/>
      <c r="C232" s="1038"/>
      <c r="D232" s="1004"/>
      <c r="E232" s="1004"/>
      <c r="F232" s="1004"/>
      <c r="G232" s="1004"/>
      <c r="H232" s="1004"/>
      <c r="I232" s="1004"/>
    </row>
    <row r="233" spans="1:9">
      <c r="A233" s="1037"/>
      <c r="B233" s="1004"/>
      <c r="C233" s="1038"/>
      <c r="D233" s="1004"/>
      <c r="E233" s="1004"/>
      <c r="F233" s="1004"/>
      <c r="G233" s="1004"/>
      <c r="H233" s="1004"/>
      <c r="I233" s="1004"/>
    </row>
    <row r="234" spans="1:9">
      <c r="A234" s="1037"/>
      <c r="B234" s="1004"/>
      <c r="C234" s="1038"/>
      <c r="D234" s="1004"/>
      <c r="E234" s="1004"/>
      <c r="F234" s="1004"/>
      <c r="G234" s="1004"/>
      <c r="H234" s="1004"/>
      <c r="I234" s="1004"/>
    </row>
    <row r="235" spans="1:9">
      <c r="A235" s="1037"/>
      <c r="B235" s="1004"/>
      <c r="C235" s="1038"/>
      <c r="D235" s="1004"/>
      <c r="E235" s="1004"/>
      <c r="F235" s="1004"/>
      <c r="G235" s="1004"/>
      <c r="H235" s="1004"/>
      <c r="I235" s="1004"/>
    </row>
    <row r="236" spans="1:9">
      <c r="A236" s="1037"/>
      <c r="B236" s="1004"/>
      <c r="C236" s="1038"/>
      <c r="D236" s="1004"/>
      <c r="E236" s="1004"/>
      <c r="F236" s="1004"/>
      <c r="G236" s="1004"/>
      <c r="H236" s="1004"/>
      <c r="I236" s="1004"/>
    </row>
    <row r="237" spans="1:9">
      <c r="A237" s="1037"/>
      <c r="B237" s="1004"/>
      <c r="C237" s="1038"/>
      <c r="D237" s="1004"/>
      <c r="E237" s="1004"/>
      <c r="F237" s="1004"/>
      <c r="G237" s="1004"/>
      <c r="H237" s="1004"/>
      <c r="I237" s="1004"/>
    </row>
    <row r="238" spans="1:9">
      <c r="A238" s="1037"/>
      <c r="B238" s="1004"/>
      <c r="C238" s="1038"/>
      <c r="D238" s="1004"/>
      <c r="E238" s="1004"/>
      <c r="F238" s="1004"/>
      <c r="G238" s="1004"/>
      <c r="H238" s="1004"/>
      <c r="I238" s="1004"/>
    </row>
    <row r="239" spans="1:9">
      <c r="A239" s="1037"/>
      <c r="B239" s="1004"/>
      <c r="C239" s="1038"/>
      <c r="D239" s="1004"/>
      <c r="E239" s="1004"/>
      <c r="F239" s="1004"/>
      <c r="G239" s="1004"/>
      <c r="H239" s="1004"/>
      <c r="I239" s="1004"/>
    </row>
    <row r="240" spans="1:9">
      <c r="A240" s="1037"/>
      <c r="B240" s="1004"/>
      <c r="C240" s="1038"/>
      <c r="D240" s="1004"/>
      <c r="E240" s="1004"/>
      <c r="F240" s="1004"/>
      <c r="G240" s="1004"/>
      <c r="H240" s="1004"/>
      <c r="I240" s="1004"/>
    </row>
    <row r="241" spans="1:9">
      <c r="A241" s="1037"/>
      <c r="B241" s="1004"/>
      <c r="C241" s="1038"/>
      <c r="D241" s="1004"/>
      <c r="E241" s="1004"/>
      <c r="F241" s="1004"/>
      <c r="G241" s="1004"/>
      <c r="H241" s="1004"/>
      <c r="I241" s="1004"/>
    </row>
    <row r="242" spans="1:9">
      <c r="A242" s="1037"/>
      <c r="B242" s="1004"/>
      <c r="C242" s="1038"/>
      <c r="D242" s="1004"/>
      <c r="E242" s="1004"/>
      <c r="F242" s="1004"/>
      <c r="G242" s="1004"/>
      <c r="H242" s="1004"/>
      <c r="I242" s="1004"/>
    </row>
    <row r="243" spans="1:9">
      <c r="A243" s="1037"/>
      <c r="B243" s="1004"/>
      <c r="C243" s="1038"/>
      <c r="D243" s="1004"/>
      <c r="E243" s="1004"/>
      <c r="F243" s="1004"/>
      <c r="G243" s="1004"/>
      <c r="H243" s="1004"/>
      <c r="I243" s="1004"/>
    </row>
    <row r="244" spans="1:9">
      <c r="A244" s="1037"/>
      <c r="B244" s="1004"/>
      <c r="C244" s="1038"/>
      <c r="D244" s="1004"/>
      <c r="E244" s="1004"/>
      <c r="F244" s="1004"/>
      <c r="G244" s="1004"/>
      <c r="H244" s="1004"/>
      <c r="I244" s="1004"/>
    </row>
  </sheetData>
  <mergeCells count="8">
    <mergeCell ref="A44:B44"/>
    <mergeCell ref="C44:E44"/>
    <mergeCell ref="A1:F1"/>
    <mergeCell ref="A2:F2"/>
    <mergeCell ref="A3:F3"/>
    <mergeCell ref="A4:F4"/>
    <mergeCell ref="A5:F5"/>
    <mergeCell ref="A38:E38"/>
  </mergeCells>
  <printOptions horizontalCentered="1"/>
  <pageMargins left="0.51181102362204722" right="0.19685039370078741" top="0.55118110236220474" bottom="0.35433070866141736" header="0" footer="0"/>
  <pageSetup scale="77"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tabColor theme="8"/>
  </sheetPr>
  <dimension ref="A1:X273"/>
  <sheetViews>
    <sheetView showGridLines="0" view="pageBreakPreview" zoomScale="75" zoomScaleNormal="115" zoomScaleSheetLayoutView="75" zoomScalePageLayoutView="115" workbookViewId="0">
      <selection activeCell="O10" sqref="O10"/>
    </sheetView>
  </sheetViews>
  <sheetFormatPr baseColWidth="10" defaultColWidth="14.28515625" defaultRowHeight="12"/>
  <cols>
    <col min="1" max="1" width="52.28515625" style="1108" customWidth="1"/>
    <col min="2" max="3" width="15.7109375" style="1109" customWidth="1"/>
    <col min="4" max="4" width="52.28515625" style="1108" customWidth="1"/>
    <col min="5" max="6" width="15.7109375" style="1109" customWidth="1"/>
    <col min="7" max="7" width="1.42578125" style="1050" customWidth="1"/>
    <col min="8" max="8" width="12" style="1050" customWidth="1"/>
    <col min="9" max="9" width="11.85546875" style="1050" bestFit="1" customWidth="1"/>
    <col min="10" max="11" width="8.140625" style="1111" customWidth="1"/>
    <col min="12" max="24" width="8.140625" style="1050" customWidth="1"/>
    <col min="25" max="16384" width="14.28515625" style="1050"/>
  </cols>
  <sheetData>
    <row r="1" spans="1:24" s="1043" customFormat="1" ht="16.5" customHeight="1">
      <c r="A1" s="1724" t="s">
        <v>284</v>
      </c>
      <c r="B1" s="1724"/>
      <c r="C1" s="1724"/>
      <c r="D1" s="1724"/>
      <c r="E1" s="1724"/>
      <c r="F1" s="1724"/>
      <c r="G1" s="1040"/>
      <c r="H1" s="1041"/>
      <c r="I1" s="1041"/>
      <c r="J1" s="1042"/>
      <c r="K1" s="1042"/>
      <c r="L1" s="1041"/>
      <c r="M1" s="1041"/>
      <c r="N1" s="1041"/>
      <c r="O1" s="1041"/>
      <c r="P1" s="1041"/>
      <c r="Q1" s="1041"/>
      <c r="R1" s="1041"/>
      <c r="S1" s="1041"/>
      <c r="T1" s="1041"/>
      <c r="U1" s="1041"/>
      <c r="V1" s="1041"/>
      <c r="W1" s="1041"/>
      <c r="X1" s="1041"/>
    </row>
    <row r="2" spans="1:24" s="1043" customFormat="1" ht="16.5" customHeight="1">
      <c r="A2" s="1724" t="s">
        <v>1069</v>
      </c>
      <c r="B2" s="1724"/>
      <c r="C2" s="1724"/>
      <c r="D2" s="1724"/>
      <c r="E2" s="1724"/>
      <c r="F2" s="1724"/>
      <c r="G2" s="1040"/>
      <c r="H2" s="1041"/>
      <c r="I2" s="1041"/>
      <c r="J2" s="1042"/>
      <c r="K2" s="1042"/>
      <c r="L2" s="1041"/>
      <c r="M2" s="1041"/>
      <c r="N2" s="1041"/>
      <c r="O2" s="1041"/>
      <c r="P2" s="1041"/>
      <c r="Q2" s="1041"/>
      <c r="R2" s="1041"/>
      <c r="S2" s="1041"/>
      <c r="T2" s="1041"/>
      <c r="U2" s="1041"/>
      <c r="V2" s="1041"/>
      <c r="W2" s="1041"/>
      <c r="X2" s="1041"/>
    </row>
    <row r="3" spans="1:24" s="1043" customFormat="1" ht="16.5" customHeight="1">
      <c r="A3" s="1724" t="s">
        <v>230</v>
      </c>
      <c r="B3" s="1724"/>
      <c r="C3" s="1724"/>
      <c r="D3" s="1724"/>
      <c r="E3" s="1724"/>
      <c r="F3" s="1724"/>
      <c r="G3" s="1040"/>
      <c r="H3" s="1041"/>
      <c r="I3" s="1041"/>
      <c r="J3" s="1042"/>
      <c r="K3" s="1042"/>
      <c r="L3" s="1041"/>
      <c r="M3" s="1041"/>
      <c r="N3" s="1041"/>
      <c r="O3" s="1041"/>
      <c r="P3" s="1041"/>
      <c r="Q3" s="1041"/>
      <c r="R3" s="1041"/>
      <c r="S3" s="1041"/>
      <c r="T3" s="1041"/>
      <c r="U3" s="1041"/>
      <c r="V3" s="1041"/>
      <c r="W3" s="1041"/>
      <c r="X3" s="1041"/>
    </row>
    <row r="4" spans="1:24" s="1043" customFormat="1" ht="16.5" customHeight="1">
      <c r="A4" s="1724" t="s">
        <v>280</v>
      </c>
      <c r="B4" s="1724"/>
      <c r="C4" s="1724"/>
      <c r="D4" s="1724"/>
      <c r="E4" s="1724"/>
      <c r="F4" s="1724"/>
      <c r="G4" s="1040"/>
      <c r="H4" s="1041"/>
      <c r="I4" s="1041"/>
      <c r="J4" s="1042"/>
      <c r="K4" s="1042"/>
      <c r="L4" s="1041"/>
      <c r="M4" s="1041"/>
      <c r="N4" s="1041"/>
      <c r="O4" s="1041"/>
      <c r="P4" s="1041"/>
      <c r="Q4" s="1041"/>
      <c r="R4" s="1041"/>
      <c r="S4" s="1041"/>
      <c r="T4" s="1041"/>
      <c r="U4" s="1041"/>
      <c r="V4" s="1041"/>
      <c r="W4" s="1041"/>
      <c r="X4" s="1041"/>
    </row>
    <row r="5" spans="1:24" s="1043" customFormat="1" ht="16.5" customHeight="1">
      <c r="A5" s="1725" t="s">
        <v>162</v>
      </c>
      <c r="B5" s="1725"/>
      <c r="C5" s="1725"/>
      <c r="D5" s="1725"/>
      <c r="E5" s="1725"/>
      <c r="F5" s="1725"/>
      <c r="G5" s="1040"/>
      <c r="H5" s="1041"/>
      <c r="I5" s="1041"/>
      <c r="J5" s="1042"/>
      <c r="K5" s="1042"/>
      <c r="L5" s="1041"/>
      <c r="M5" s="1041"/>
      <c r="N5" s="1041"/>
      <c r="O5" s="1041"/>
      <c r="P5" s="1041"/>
      <c r="Q5" s="1041"/>
      <c r="R5" s="1041"/>
      <c r="S5" s="1041"/>
      <c r="T5" s="1041"/>
      <c r="U5" s="1041"/>
      <c r="V5" s="1041"/>
      <c r="W5" s="1041"/>
      <c r="X5" s="1041"/>
    </row>
    <row r="6" spans="1:24" ht="46.5" customHeight="1">
      <c r="A6" s="1044" t="s">
        <v>0</v>
      </c>
      <c r="B6" s="1045" t="s">
        <v>281</v>
      </c>
      <c r="C6" s="1046" t="s">
        <v>276</v>
      </c>
      <c r="D6" s="1047" t="s">
        <v>0</v>
      </c>
      <c r="E6" s="1045" t="s">
        <v>282</v>
      </c>
      <c r="F6" s="1046" t="s">
        <v>276</v>
      </c>
      <c r="G6" s="1048"/>
      <c r="H6" s="1048"/>
      <c r="I6" s="1048"/>
      <c r="J6" s="1049"/>
      <c r="K6" s="1049"/>
      <c r="L6" s="1048"/>
      <c r="M6" s="1048"/>
      <c r="N6" s="1048"/>
      <c r="O6" s="1048"/>
      <c r="P6" s="1048"/>
      <c r="Q6" s="1048"/>
      <c r="R6" s="1048"/>
      <c r="S6" s="1048"/>
      <c r="T6" s="1048"/>
      <c r="U6" s="1048"/>
      <c r="V6" s="1048"/>
      <c r="W6" s="1048"/>
      <c r="X6" s="1048"/>
    </row>
    <row r="7" spans="1:24" ht="13.5" customHeight="1">
      <c r="A7" s="1051" t="s">
        <v>1</v>
      </c>
      <c r="B7" s="1052"/>
      <c r="C7" s="1053"/>
      <c r="D7" s="1054" t="s">
        <v>2</v>
      </c>
      <c r="E7" s="1055"/>
      <c r="F7" s="1056"/>
      <c r="G7" s="1048"/>
      <c r="H7" s="1048"/>
      <c r="I7" s="1048"/>
      <c r="J7" s="1049"/>
      <c r="K7" s="1049"/>
      <c r="L7" s="1048"/>
      <c r="M7" s="1048"/>
      <c r="N7" s="1048"/>
      <c r="O7" s="1048"/>
      <c r="P7" s="1048"/>
      <c r="Q7" s="1048"/>
      <c r="R7" s="1048"/>
      <c r="S7" s="1048"/>
      <c r="T7" s="1048"/>
      <c r="U7" s="1048"/>
      <c r="V7" s="1048"/>
      <c r="W7" s="1048"/>
      <c r="X7" s="1048"/>
    </row>
    <row r="8" spans="1:24" s="1065" customFormat="1" ht="13.5" customHeight="1">
      <c r="A8" s="1057" t="s">
        <v>3</v>
      </c>
      <c r="B8" s="1058"/>
      <c r="C8" s="1059"/>
      <c r="D8" s="1060" t="s">
        <v>4</v>
      </c>
      <c r="E8" s="1061"/>
      <c r="F8" s="1062"/>
      <c r="G8" s="1063"/>
      <c r="H8" s="1063"/>
      <c r="I8" s="1063"/>
      <c r="J8" s="1064"/>
      <c r="K8" s="1064"/>
      <c r="L8" s="1063"/>
      <c r="M8" s="1063"/>
      <c r="N8" s="1063"/>
      <c r="O8" s="1063"/>
      <c r="P8" s="1063"/>
      <c r="Q8" s="1063"/>
      <c r="R8" s="1063"/>
      <c r="S8" s="1063"/>
      <c r="T8" s="1063"/>
      <c r="U8" s="1063"/>
      <c r="V8" s="1063"/>
      <c r="W8" s="1063"/>
      <c r="X8" s="1063"/>
    </row>
    <row r="9" spans="1:24" ht="13.5" customHeight="1">
      <c r="A9" s="1066" t="s">
        <v>114</v>
      </c>
      <c r="B9" s="1067">
        <v>7469905</v>
      </c>
      <c r="C9" s="1068">
        <v>11332085</v>
      </c>
      <c r="D9" s="1069" t="s">
        <v>117</v>
      </c>
      <c r="E9" s="1070">
        <v>26933354</v>
      </c>
      <c r="F9" s="1068">
        <v>44699820</v>
      </c>
      <c r="G9" s="1071"/>
      <c r="H9" s="1025"/>
      <c r="I9" s="1025"/>
      <c r="J9" s="1072"/>
      <c r="K9" s="1072"/>
      <c r="L9" s="1048"/>
      <c r="M9" s="1048"/>
      <c r="N9" s="1048"/>
      <c r="O9" s="1048"/>
      <c r="P9" s="1048"/>
      <c r="Q9" s="1048"/>
      <c r="R9" s="1048"/>
      <c r="S9" s="1048"/>
      <c r="T9" s="1048"/>
      <c r="U9" s="1048"/>
      <c r="V9" s="1048"/>
      <c r="W9" s="1048"/>
      <c r="X9" s="1048"/>
    </row>
    <row r="10" spans="1:24" ht="13.5" customHeight="1">
      <c r="A10" s="1073" t="s">
        <v>163</v>
      </c>
      <c r="B10" s="1074">
        <v>0</v>
      </c>
      <c r="C10" s="1075">
        <v>0</v>
      </c>
      <c r="D10" s="1076" t="s">
        <v>164</v>
      </c>
      <c r="E10" s="1077">
        <v>338671</v>
      </c>
      <c r="F10" s="1075">
        <v>0</v>
      </c>
      <c r="G10" s="1048"/>
      <c r="H10" s="1025"/>
      <c r="I10" s="1025"/>
      <c r="J10" s="1072"/>
      <c r="K10" s="1072"/>
      <c r="L10" s="1048"/>
      <c r="M10" s="1048"/>
      <c r="N10" s="1048"/>
      <c r="O10" s="1048"/>
      <c r="P10" s="1048"/>
      <c r="Q10" s="1048"/>
      <c r="R10" s="1048"/>
      <c r="S10" s="1048"/>
      <c r="T10" s="1048"/>
      <c r="U10" s="1048"/>
      <c r="V10" s="1048"/>
      <c r="W10" s="1048"/>
      <c r="X10" s="1048"/>
    </row>
    <row r="11" spans="1:24" ht="13.5" customHeight="1">
      <c r="A11" s="1073" t="s">
        <v>165</v>
      </c>
      <c r="B11" s="1074">
        <v>0</v>
      </c>
      <c r="C11" s="1075">
        <v>0</v>
      </c>
      <c r="D11" s="1076" t="s">
        <v>166</v>
      </c>
      <c r="E11" s="1077">
        <v>815743</v>
      </c>
      <c r="F11" s="1075">
        <v>815743</v>
      </c>
      <c r="G11" s="1048"/>
      <c r="H11" s="1025"/>
      <c r="I11" s="1025"/>
      <c r="J11" s="1072"/>
      <c r="K11" s="1072"/>
      <c r="L11" s="1048"/>
      <c r="M11" s="1048"/>
      <c r="N11" s="1048"/>
      <c r="O11" s="1048"/>
      <c r="P11" s="1048"/>
      <c r="Q11" s="1048"/>
      <c r="R11" s="1048"/>
      <c r="S11" s="1048"/>
      <c r="T11" s="1048"/>
      <c r="U11" s="1048"/>
      <c r="V11" s="1048"/>
      <c r="W11" s="1048"/>
      <c r="X11" s="1048"/>
    </row>
    <row r="12" spans="1:24" ht="27" customHeight="1">
      <c r="A12" s="1073" t="s">
        <v>167</v>
      </c>
      <c r="B12" s="1074">
        <v>7469905</v>
      </c>
      <c r="C12" s="1075">
        <v>11332085</v>
      </c>
      <c r="D12" s="1076" t="s">
        <v>168</v>
      </c>
      <c r="E12" s="1077">
        <v>148017</v>
      </c>
      <c r="F12" s="1075">
        <v>148017</v>
      </c>
      <c r="G12" s="1048"/>
      <c r="H12" s="1078"/>
      <c r="I12" s="1025"/>
      <c r="J12" s="1072"/>
      <c r="K12" s="1072"/>
      <c r="L12" s="1048"/>
      <c r="M12" s="1048"/>
      <c r="N12" s="1048"/>
      <c r="O12" s="1048"/>
      <c r="P12" s="1048"/>
      <c r="Q12" s="1048"/>
      <c r="R12" s="1048"/>
      <c r="S12" s="1048"/>
      <c r="T12" s="1048"/>
      <c r="U12" s="1048"/>
      <c r="V12" s="1048"/>
      <c r="W12" s="1048"/>
      <c r="X12" s="1048"/>
    </row>
    <row r="13" spans="1:24" ht="27" customHeight="1">
      <c r="A13" s="1073" t="s">
        <v>169</v>
      </c>
      <c r="B13" s="1074">
        <v>0</v>
      </c>
      <c r="C13" s="1075">
        <v>0</v>
      </c>
      <c r="D13" s="1076" t="s">
        <v>170</v>
      </c>
      <c r="E13" s="1077">
        <v>0</v>
      </c>
      <c r="F13" s="1075">
        <v>0</v>
      </c>
      <c r="G13" s="1048"/>
      <c r="H13" s="1078"/>
      <c r="I13" s="1025"/>
      <c r="J13" s="1072"/>
      <c r="K13" s="1072"/>
      <c r="L13" s="1048"/>
      <c r="M13" s="1048"/>
      <c r="N13" s="1048"/>
      <c r="O13" s="1048"/>
      <c r="P13" s="1048"/>
      <c r="Q13" s="1048"/>
      <c r="R13" s="1048"/>
      <c r="S13" s="1048"/>
      <c r="T13" s="1048"/>
      <c r="U13" s="1048"/>
      <c r="V13" s="1048"/>
      <c r="W13" s="1048"/>
      <c r="X13" s="1048"/>
    </row>
    <row r="14" spans="1:24" ht="13.5" customHeight="1">
      <c r="A14" s="1073" t="s">
        <v>171</v>
      </c>
      <c r="B14" s="1074">
        <v>0</v>
      </c>
      <c r="C14" s="1075">
        <v>0</v>
      </c>
      <c r="D14" s="1076" t="s">
        <v>172</v>
      </c>
      <c r="E14" s="1077">
        <v>1707957</v>
      </c>
      <c r="F14" s="1075">
        <v>2071381</v>
      </c>
      <c r="G14" s="1048"/>
      <c r="H14" s="1078"/>
      <c r="I14" s="1025"/>
      <c r="J14" s="1072"/>
      <c r="K14" s="1072"/>
      <c r="L14" s="1048"/>
      <c r="M14" s="1048"/>
      <c r="N14" s="1048"/>
      <c r="O14" s="1048"/>
      <c r="P14" s="1048"/>
      <c r="Q14" s="1048"/>
      <c r="R14" s="1048"/>
      <c r="S14" s="1048"/>
      <c r="T14" s="1048"/>
      <c r="U14" s="1048"/>
      <c r="V14" s="1048"/>
      <c r="W14" s="1048"/>
      <c r="X14" s="1048"/>
    </row>
    <row r="15" spans="1:24" ht="27" customHeight="1">
      <c r="A15" s="1073" t="s">
        <v>173</v>
      </c>
      <c r="B15" s="1074">
        <v>0</v>
      </c>
      <c r="C15" s="1075">
        <v>0</v>
      </c>
      <c r="D15" s="1076" t="s">
        <v>174</v>
      </c>
      <c r="E15" s="1077">
        <v>0</v>
      </c>
      <c r="F15" s="1075">
        <v>0</v>
      </c>
      <c r="G15" s="1048"/>
      <c r="H15" s="1078"/>
      <c r="I15" s="1025"/>
      <c r="J15" s="1072"/>
      <c r="K15" s="1072"/>
      <c r="L15" s="1048"/>
      <c r="M15" s="1048"/>
      <c r="N15" s="1048"/>
      <c r="O15" s="1048"/>
      <c r="P15" s="1048"/>
      <c r="Q15" s="1048"/>
      <c r="R15" s="1048"/>
      <c r="S15" s="1048"/>
      <c r="T15" s="1048"/>
      <c r="U15" s="1048"/>
      <c r="V15" s="1048"/>
      <c r="W15" s="1048"/>
      <c r="X15" s="1048"/>
    </row>
    <row r="16" spans="1:24" ht="13.5" customHeight="1">
      <c r="A16" s="1073" t="s">
        <v>175</v>
      </c>
      <c r="B16" s="1074">
        <v>0</v>
      </c>
      <c r="C16" s="1075">
        <v>0</v>
      </c>
      <c r="D16" s="1076" t="s">
        <v>176</v>
      </c>
      <c r="E16" s="1077">
        <v>929590</v>
      </c>
      <c r="F16" s="1075">
        <v>1115937</v>
      </c>
      <c r="G16" s="1048"/>
      <c r="H16" s="1078"/>
      <c r="I16" s="1025"/>
      <c r="J16" s="1072"/>
      <c r="K16" s="1072"/>
      <c r="L16" s="1048"/>
      <c r="M16" s="1048"/>
      <c r="N16" s="1048"/>
      <c r="O16" s="1048"/>
      <c r="P16" s="1048"/>
      <c r="Q16" s="1048"/>
      <c r="R16" s="1048"/>
      <c r="S16" s="1048"/>
      <c r="T16" s="1048"/>
      <c r="U16" s="1048"/>
      <c r="V16" s="1048"/>
      <c r="W16" s="1048"/>
      <c r="X16" s="1048"/>
    </row>
    <row r="17" spans="1:24" ht="27" customHeight="1">
      <c r="A17" s="1066" t="s">
        <v>115</v>
      </c>
      <c r="B17" s="1067">
        <v>18535809</v>
      </c>
      <c r="C17" s="1068">
        <v>32358418</v>
      </c>
      <c r="D17" s="1076" t="s">
        <v>177</v>
      </c>
      <c r="E17" s="1077">
        <v>0</v>
      </c>
      <c r="F17" s="1075">
        <v>0</v>
      </c>
      <c r="G17" s="1048"/>
      <c r="H17" s="1025"/>
      <c r="I17" s="1025"/>
      <c r="J17" s="1072"/>
      <c r="K17" s="1072"/>
      <c r="L17" s="1048"/>
      <c r="M17" s="1048"/>
      <c r="N17" s="1048"/>
      <c r="O17" s="1048"/>
      <c r="P17" s="1048"/>
      <c r="Q17" s="1048"/>
      <c r="R17" s="1048"/>
      <c r="S17" s="1048"/>
      <c r="T17" s="1048"/>
      <c r="U17" s="1048"/>
      <c r="V17" s="1048"/>
      <c r="W17" s="1048"/>
      <c r="X17" s="1048"/>
    </row>
    <row r="18" spans="1:24" ht="13.5" customHeight="1">
      <c r="A18" s="1073" t="s">
        <v>178</v>
      </c>
      <c r="B18" s="1074">
        <v>0</v>
      </c>
      <c r="C18" s="1075">
        <v>0</v>
      </c>
      <c r="D18" s="1076" t="s">
        <v>179</v>
      </c>
      <c r="E18" s="1077">
        <v>22993376</v>
      </c>
      <c r="F18" s="1075">
        <v>40548742</v>
      </c>
      <c r="G18" s="1048"/>
      <c r="H18" s="1025"/>
      <c r="I18" s="1025"/>
      <c r="J18" s="1072"/>
      <c r="K18" s="1072"/>
      <c r="L18" s="1048"/>
      <c r="M18" s="1048"/>
      <c r="N18" s="1048"/>
      <c r="O18" s="1048"/>
      <c r="P18" s="1048"/>
      <c r="Q18" s="1048"/>
      <c r="R18" s="1048"/>
      <c r="S18" s="1048"/>
      <c r="T18" s="1048"/>
      <c r="U18" s="1048"/>
      <c r="V18" s="1048"/>
      <c r="W18" s="1048"/>
      <c r="X18" s="1048"/>
    </row>
    <row r="19" spans="1:24" ht="13.5" customHeight="1">
      <c r="A19" s="1073" t="s">
        <v>180</v>
      </c>
      <c r="B19" s="1074">
        <v>0</v>
      </c>
      <c r="C19" s="1075">
        <v>0</v>
      </c>
      <c r="D19" s="1069" t="s">
        <v>6</v>
      </c>
      <c r="E19" s="1070">
        <v>0</v>
      </c>
      <c r="F19" s="1068">
        <v>0</v>
      </c>
      <c r="G19" s="1048"/>
      <c r="H19" s="1025"/>
      <c r="I19" s="1025"/>
      <c r="J19" s="1072"/>
      <c r="K19" s="1072"/>
      <c r="L19" s="1048"/>
      <c r="M19" s="1048"/>
      <c r="N19" s="1048"/>
      <c r="O19" s="1048"/>
      <c r="P19" s="1048"/>
      <c r="Q19" s="1048"/>
      <c r="R19" s="1048"/>
      <c r="S19" s="1048"/>
      <c r="T19" s="1048"/>
      <c r="U19" s="1048"/>
      <c r="V19" s="1048"/>
      <c r="W19" s="1048"/>
      <c r="X19" s="1048"/>
    </row>
    <row r="20" spans="1:24" ht="13.5" customHeight="1">
      <c r="A20" s="1073" t="s">
        <v>181</v>
      </c>
      <c r="B20" s="1074">
        <v>18535809</v>
      </c>
      <c r="C20" s="1075">
        <v>32358418</v>
      </c>
      <c r="D20" s="1076" t="s">
        <v>182</v>
      </c>
      <c r="E20" s="1077">
        <v>0</v>
      </c>
      <c r="F20" s="1075">
        <v>0</v>
      </c>
      <c r="G20" s="1048"/>
      <c r="H20" s="1025"/>
      <c r="I20" s="1025"/>
      <c r="J20" s="1072"/>
      <c r="K20" s="1072"/>
      <c r="L20" s="1048"/>
      <c r="M20" s="1048"/>
      <c r="N20" s="1048"/>
      <c r="O20" s="1048"/>
      <c r="P20" s="1048"/>
      <c r="Q20" s="1048"/>
      <c r="R20" s="1048"/>
      <c r="S20" s="1048"/>
      <c r="T20" s="1048"/>
      <c r="U20" s="1048"/>
      <c r="V20" s="1048"/>
      <c r="W20" s="1048"/>
      <c r="X20" s="1048"/>
    </row>
    <row r="21" spans="1:24" ht="27" customHeight="1">
      <c r="A21" s="1073" t="s">
        <v>183</v>
      </c>
      <c r="B21" s="1074">
        <v>0</v>
      </c>
      <c r="C21" s="1075">
        <v>0</v>
      </c>
      <c r="D21" s="1076" t="s">
        <v>184</v>
      </c>
      <c r="E21" s="1077">
        <v>0</v>
      </c>
      <c r="F21" s="1075">
        <v>0</v>
      </c>
      <c r="G21" s="1048"/>
      <c r="H21" s="1078"/>
      <c r="I21" s="1025"/>
      <c r="J21" s="1072"/>
      <c r="K21" s="1072"/>
      <c r="L21" s="1048"/>
      <c r="M21" s="1048"/>
      <c r="N21" s="1048"/>
      <c r="O21" s="1048"/>
      <c r="P21" s="1048"/>
      <c r="Q21" s="1048"/>
      <c r="R21" s="1048"/>
      <c r="S21" s="1048"/>
      <c r="T21" s="1048"/>
      <c r="U21" s="1048"/>
      <c r="V21" s="1048"/>
      <c r="W21" s="1048"/>
      <c r="X21" s="1048"/>
    </row>
    <row r="22" spans="1:24" ht="13.5" customHeight="1">
      <c r="A22" s="1073" t="s">
        <v>185</v>
      </c>
      <c r="B22" s="1074">
        <v>0</v>
      </c>
      <c r="C22" s="1075">
        <v>0</v>
      </c>
      <c r="D22" s="1076" t="s">
        <v>186</v>
      </c>
      <c r="E22" s="1077">
        <v>0</v>
      </c>
      <c r="F22" s="1075">
        <v>0</v>
      </c>
      <c r="G22" s="1048"/>
      <c r="H22" s="1078"/>
      <c r="I22" s="1025"/>
      <c r="J22" s="1072"/>
      <c r="K22" s="1072"/>
      <c r="L22" s="1048"/>
      <c r="M22" s="1048"/>
      <c r="N22" s="1048"/>
      <c r="O22" s="1048"/>
      <c r="P22" s="1048"/>
      <c r="Q22" s="1048"/>
      <c r="R22" s="1048"/>
      <c r="S22" s="1048"/>
      <c r="T22" s="1048"/>
      <c r="U22" s="1048"/>
      <c r="V22" s="1048"/>
      <c r="W22" s="1048"/>
      <c r="X22" s="1048"/>
    </row>
    <row r="23" spans="1:24" ht="27" customHeight="1">
      <c r="A23" s="1073" t="s">
        <v>187</v>
      </c>
      <c r="B23" s="1074">
        <v>0</v>
      </c>
      <c r="C23" s="1075">
        <v>0</v>
      </c>
      <c r="D23" s="1069" t="s">
        <v>8</v>
      </c>
      <c r="E23" s="1070">
        <v>0</v>
      </c>
      <c r="F23" s="1068">
        <v>0</v>
      </c>
      <c r="G23" s="1048"/>
      <c r="H23" s="1025"/>
      <c r="I23" s="1025"/>
      <c r="J23" s="1072"/>
      <c r="K23" s="1072"/>
      <c r="L23" s="1048"/>
      <c r="M23" s="1048"/>
      <c r="N23" s="1048"/>
      <c r="O23" s="1048"/>
      <c r="P23" s="1048"/>
      <c r="Q23" s="1048"/>
      <c r="R23" s="1048"/>
      <c r="S23" s="1048"/>
      <c r="T23" s="1048"/>
      <c r="U23" s="1048"/>
      <c r="V23" s="1048"/>
      <c r="W23" s="1048"/>
      <c r="X23" s="1048"/>
    </row>
    <row r="24" spans="1:24" ht="27" customHeight="1">
      <c r="A24" s="1073" t="s">
        <v>188</v>
      </c>
      <c r="B24" s="1074">
        <v>0</v>
      </c>
      <c r="C24" s="1075">
        <v>0</v>
      </c>
      <c r="D24" s="1076" t="s">
        <v>189</v>
      </c>
      <c r="E24" s="1077">
        <v>0</v>
      </c>
      <c r="F24" s="1075">
        <v>0</v>
      </c>
      <c r="G24" s="1048"/>
      <c r="H24" s="1078"/>
      <c r="I24" s="1025"/>
      <c r="J24" s="1072"/>
      <c r="K24" s="1072"/>
      <c r="L24" s="1048"/>
      <c r="M24" s="1048"/>
      <c r="N24" s="1048"/>
      <c r="O24" s="1048"/>
      <c r="P24" s="1048"/>
      <c r="Q24" s="1048"/>
      <c r="R24" s="1048"/>
      <c r="S24" s="1048"/>
      <c r="T24" s="1048"/>
      <c r="U24" s="1048"/>
      <c r="V24" s="1048"/>
      <c r="W24" s="1048"/>
      <c r="X24" s="1048"/>
    </row>
    <row r="25" spans="1:24" ht="13.5" customHeight="1">
      <c r="A25" s="1066" t="s">
        <v>146</v>
      </c>
      <c r="B25" s="1067">
        <v>77589</v>
      </c>
      <c r="C25" s="1068">
        <v>159263</v>
      </c>
      <c r="D25" s="1076" t="s">
        <v>190</v>
      </c>
      <c r="E25" s="1079">
        <v>0</v>
      </c>
      <c r="F25" s="1075">
        <v>0</v>
      </c>
      <c r="G25" s="1048"/>
      <c r="H25" s="1025"/>
      <c r="I25" s="1025"/>
      <c r="J25" s="1072"/>
      <c r="K25" s="1072"/>
      <c r="L25" s="1048"/>
      <c r="M25" s="1048"/>
      <c r="N25" s="1048"/>
      <c r="O25" s="1048"/>
      <c r="P25" s="1048"/>
      <c r="Q25" s="1048"/>
      <c r="R25" s="1048"/>
      <c r="S25" s="1048"/>
      <c r="T25" s="1048"/>
      <c r="U25" s="1048"/>
      <c r="V25" s="1048"/>
      <c r="W25" s="1048"/>
      <c r="X25" s="1048"/>
    </row>
    <row r="26" spans="1:24" ht="27" customHeight="1">
      <c r="A26" s="1073" t="s">
        <v>191</v>
      </c>
      <c r="B26" s="1074">
        <v>77589</v>
      </c>
      <c r="C26" s="1075">
        <v>159263</v>
      </c>
      <c r="D26" s="1069" t="s">
        <v>10</v>
      </c>
      <c r="E26" s="1070">
        <v>0</v>
      </c>
      <c r="F26" s="1068">
        <v>0</v>
      </c>
      <c r="G26" s="1048"/>
      <c r="H26" s="1078"/>
      <c r="I26" s="1025"/>
      <c r="J26" s="1072"/>
      <c r="K26" s="1072"/>
      <c r="L26" s="1048"/>
      <c r="M26" s="1048"/>
      <c r="N26" s="1048"/>
      <c r="O26" s="1048"/>
      <c r="P26" s="1048"/>
      <c r="Q26" s="1048"/>
      <c r="R26" s="1048"/>
      <c r="S26" s="1048"/>
      <c r="T26" s="1048"/>
      <c r="U26" s="1048"/>
      <c r="V26" s="1048"/>
      <c r="W26" s="1048"/>
      <c r="X26" s="1048"/>
    </row>
    <row r="27" spans="1:24" ht="27" customHeight="1">
      <c r="A27" s="1073" t="s">
        <v>192</v>
      </c>
      <c r="B27" s="1074">
        <v>0</v>
      </c>
      <c r="C27" s="1075">
        <v>0</v>
      </c>
      <c r="D27" s="1069" t="s">
        <v>12</v>
      </c>
      <c r="E27" s="1070">
        <v>0</v>
      </c>
      <c r="F27" s="1068">
        <v>0</v>
      </c>
      <c r="G27" s="1048"/>
      <c r="H27" s="1078"/>
      <c r="I27" s="1025"/>
      <c r="J27" s="1072"/>
      <c r="K27" s="1072"/>
      <c r="L27" s="1048"/>
      <c r="M27" s="1048"/>
      <c r="N27" s="1048"/>
      <c r="O27" s="1048"/>
      <c r="P27" s="1048"/>
      <c r="Q27" s="1048"/>
      <c r="R27" s="1048"/>
      <c r="S27" s="1048"/>
      <c r="T27" s="1048"/>
      <c r="U27" s="1048"/>
      <c r="V27" s="1048"/>
      <c r="W27" s="1048"/>
      <c r="X27" s="1048"/>
    </row>
    <row r="28" spans="1:24" ht="27" customHeight="1">
      <c r="A28" s="1073" t="s">
        <v>193</v>
      </c>
      <c r="B28" s="1074">
        <v>0</v>
      </c>
      <c r="C28" s="1075">
        <v>0</v>
      </c>
      <c r="D28" s="1076" t="s">
        <v>194</v>
      </c>
      <c r="E28" s="1077">
        <v>0</v>
      </c>
      <c r="F28" s="1075">
        <v>0</v>
      </c>
      <c r="G28" s="1048"/>
      <c r="H28" s="1078"/>
      <c r="I28" s="1025"/>
      <c r="J28" s="1072"/>
      <c r="K28" s="1072"/>
      <c r="L28" s="1048"/>
      <c r="M28" s="1048"/>
      <c r="N28" s="1048"/>
      <c r="O28" s="1048"/>
      <c r="P28" s="1048"/>
      <c r="Q28" s="1048"/>
      <c r="R28" s="1048"/>
      <c r="S28" s="1048"/>
      <c r="T28" s="1048"/>
      <c r="U28" s="1048"/>
      <c r="V28" s="1048"/>
      <c r="W28" s="1048"/>
      <c r="X28" s="1048"/>
    </row>
    <row r="29" spans="1:24" ht="27" customHeight="1">
      <c r="A29" s="1073" t="s">
        <v>195</v>
      </c>
      <c r="B29" s="1074">
        <v>0</v>
      </c>
      <c r="C29" s="1075">
        <v>0</v>
      </c>
      <c r="D29" s="1076" t="s">
        <v>196</v>
      </c>
      <c r="E29" s="1077">
        <v>0</v>
      </c>
      <c r="F29" s="1075">
        <v>0</v>
      </c>
      <c r="G29" s="1048"/>
      <c r="H29" s="1078"/>
      <c r="I29" s="1025"/>
      <c r="J29" s="1072"/>
      <c r="K29" s="1072"/>
      <c r="L29" s="1048"/>
      <c r="M29" s="1048"/>
      <c r="N29" s="1048"/>
      <c r="O29" s="1048"/>
      <c r="P29" s="1048"/>
      <c r="Q29" s="1048"/>
      <c r="R29" s="1048"/>
      <c r="S29" s="1048"/>
      <c r="T29" s="1048"/>
      <c r="U29" s="1048"/>
      <c r="V29" s="1048"/>
      <c r="W29" s="1048"/>
      <c r="X29" s="1048"/>
    </row>
    <row r="30" spans="1:24" ht="27" customHeight="1">
      <c r="A30" s="1073" t="s">
        <v>197</v>
      </c>
      <c r="B30" s="1074">
        <v>0</v>
      </c>
      <c r="C30" s="1075"/>
      <c r="D30" s="1076" t="s">
        <v>198</v>
      </c>
      <c r="E30" s="1077">
        <v>0</v>
      </c>
      <c r="F30" s="1075">
        <v>0</v>
      </c>
      <c r="G30" s="1048"/>
      <c r="H30" s="1078"/>
      <c r="I30" s="1025"/>
      <c r="J30" s="1072"/>
      <c r="K30" s="1072"/>
      <c r="L30" s="1048"/>
      <c r="M30" s="1048"/>
      <c r="N30" s="1048"/>
      <c r="O30" s="1048"/>
      <c r="P30" s="1048"/>
      <c r="Q30" s="1048"/>
      <c r="R30" s="1048"/>
      <c r="S30" s="1048"/>
      <c r="T30" s="1048"/>
      <c r="U30" s="1048"/>
      <c r="V30" s="1048"/>
      <c r="W30" s="1048"/>
      <c r="X30" s="1048"/>
    </row>
    <row r="31" spans="1:24" ht="27" customHeight="1">
      <c r="A31" s="1066" t="s">
        <v>9</v>
      </c>
      <c r="B31" s="1067">
        <v>0</v>
      </c>
      <c r="C31" s="1068">
        <v>0</v>
      </c>
      <c r="D31" s="1069" t="s">
        <v>199</v>
      </c>
      <c r="E31" s="1070">
        <v>0</v>
      </c>
      <c r="F31" s="1075">
        <v>0</v>
      </c>
      <c r="G31" s="1048"/>
      <c r="H31" s="1078"/>
      <c r="I31" s="1025"/>
      <c r="J31" s="1072"/>
      <c r="K31" s="1072"/>
      <c r="L31" s="1048"/>
      <c r="M31" s="1048"/>
      <c r="N31" s="1048"/>
      <c r="O31" s="1048"/>
      <c r="P31" s="1048"/>
      <c r="Q31" s="1048"/>
      <c r="R31" s="1048"/>
      <c r="S31" s="1048"/>
      <c r="T31" s="1048"/>
      <c r="U31" s="1048"/>
      <c r="V31" s="1048"/>
      <c r="W31" s="1048"/>
      <c r="X31" s="1048"/>
    </row>
    <row r="32" spans="1:24" ht="13.5" customHeight="1">
      <c r="A32" s="1073" t="s">
        <v>200</v>
      </c>
      <c r="B32" s="1074">
        <v>0</v>
      </c>
      <c r="C32" s="1075">
        <v>0</v>
      </c>
      <c r="D32" s="1076" t="s">
        <v>201</v>
      </c>
      <c r="E32" s="1077">
        <v>0</v>
      </c>
      <c r="F32" s="1075">
        <v>0</v>
      </c>
      <c r="G32" s="1048"/>
      <c r="H32" s="1025"/>
      <c r="I32" s="1025"/>
      <c r="J32" s="1072"/>
      <c r="K32" s="1072"/>
      <c r="L32" s="1048"/>
      <c r="M32" s="1048"/>
      <c r="N32" s="1048"/>
      <c r="O32" s="1048"/>
      <c r="P32" s="1048"/>
      <c r="Q32" s="1048"/>
      <c r="R32" s="1048"/>
      <c r="S32" s="1048"/>
      <c r="T32" s="1048"/>
      <c r="U32" s="1048"/>
      <c r="V32" s="1048"/>
      <c r="W32" s="1048"/>
      <c r="X32" s="1048"/>
    </row>
    <row r="33" spans="1:24" ht="13.5" customHeight="1">
      <c r="A33" s="1073" t="s">
        <v>202</v>
      </c>
      <c r="B33" s="1074">
        <v>0</v>
      </c>
      <c r="C33" s="1075">
        <v>0</v>
      </c>
      <c r="D33" s="1076" t="s">
        <v>203</v>
      </c>
      <c r="E33" s="1077">
        <v>0</v>
      </c>
      <c r="F33" s="1075">
        <v>0</v>
      </c>
      <c r="G33" s="1048"/>
      <c r="H33" s="1025"/>
      <c r="I33" s="1025"/>
      <c r="J33" s="1072"/>
      <c r="K33" s="1072"/>
      <c r="L33" s="1048"/>
      <c r="M33" s="1048"/>
      <c r="N33" s="1048"/>
      <c r="O33" s="1048"/>
      <c r="P33" s="1048"/>
      <c r="Q33" s="1048"/>
      <c r="R33" s="1048"/>
      <c r="S33" s="1048"/>
      <c r="T33" s="1048"/>
      <c r="U33" s="1048"/>
      <c r="V33" s="1048"/>
      <c r="W33" s="1048"/>
      <c r="X33" s="1048"/>
    </row>
    <row r="34" spans="1:24" ht="13.5" customHeight="1">
      <c r="A34" s="1073" t="s">
        <v>204</v>
      </c>
      <c r="B34" s="1074">
        <v>0</v>
      </c>
      <c r="C34" s="1075">
        <v>0</v>
      </c>
      <c r="D34" s="1076" t="s">
        <v>205</v>
      </c>
      <c r="E34" s="1077">
        <v>0</v>
      </c>
      <c r="F34" s="1075">
        <v>0</v>
      </c>
      <c r="G34" s="1048"/>
      <c r="H34" s="1078"/>
      <c r="I34" s="1025"/>
      <c r="J34" s="1072"/>
      <c r="K34" s="1072"/>
      <c r="L34" s="1048"/>
      <c r="M34" s="1048"/>
      <c r="N34" s="1048"/>
      <c r="O34" s="1048"/>
      <c r="P34" s="1048"/>
      <c r="Q34" s="1048"/>
      <c r="R34" s="1048"/>
      <c r="S34" s="1048"/>
      <c r="T34" s="1048"/>
      <c r="U34" s="1048"/>
      <c r="V34" s="1048"/>
      <c r="W34" s="1048"/>
      <c r="X34" s="1048"/>
    </row>
    <row r="35" spans="1:24" ht="27" customHeight="1">
      <c r="A35" s="1073" t="s">
        <v>206</v>
      </c>
      <c r="B35" s="1074">
        <v>0</v>
      </c>
      <c r="C35" s="1075">
        <v>0</v>
      </c>
      <c r="D35" s="1076" t="s">
        <v>207</v>
      </c>
      <c r="E35" s="1077">
        <v>0</v>
      </c>
      <c r="F35" s="1075">
        <v>0</v>
      </c>
      <c r="G35" s="1048"/>
      <c r="H35" s="1078"/>
      <c r="I35" s="1025"/>
      <c r="J35" s="1072"/>
      <c r="K35" s="1072"/>
      <c r="L35" s="1048"/>
      <c r="M35" s="1048"/>
      <c r="N35" s="1048"/>
      <c r="O35" s="1048"/>
      <c r="P35" s="1048"/>
      <c r="Q35" s="1048"/>
      <c r="R35" s="1048"/>
      <c r="S35" s="1048"/>
      <c r="T35" s="1048"/>
      <c r="U35" s="1048"/>
      <c r="V35" s="1048"/>
      <c r="W35" s="1048"/>
      <c r="X35" s="1048"/>
    </row>
    <row r="36" spans="1:24" ht="27" customHeight="1">
      <c r="A36" s="1073" t="s">
        <v>208</v>
      </c>
      <c r="B36" s="1074">
        <v>0</v>
      </c>
      <c r="C36" s="1075">
        <v>0</v>
      </c>
      <c r="D36" s="1076" t="s">
        <v>209</v>
      </c>
      <c r="E36" s="1077">
        <v>0</v>
      </c>
      <c r="F36" s="1075">
        <v>0</v>
      </c>
      <c r="G36" s="1048"/>
      <c r="H36" s="1078"/>
      <c r="I36" s="1025"/>
      <c r="J36" s="1072"/>
      <c r="K36" s="1072"/>
      <c r="L36" s="1048"/>
      <c r="M36" s="1048"/>
      <c r="N36" s="1048"/>
      <c r="O36" s="1048"/>
      <c r="P36" s="1048"/>
      <c r="Q36" s="1048"/>
      <c r="R36" s="1048"/>
      <c r="S36" s="1048"/>
      <c r="T36" s="1048"/>
      <c r="U36" s="1048"/>
      <c r="V36" s="1048"/>
      <c r="W36" s="1048"/>
      <c r="X36" s="1048"/>
    </row>
    <row r="37" spans="1:24" ht="13.5" customHeight="1">
      <c r="A37" s="1066" t="s">
        <v>11</v>
      </c>
      <c r="B37" s="1067">
        <v>0</v>
      </c>
      <c r="C37" s="1068">
        <v>0</v>
      </c>
      <c r="D37" s="1076" t="s">
        <v>210</v>
      </c>
      <c r="E37" s="1077">
        <v>0</v>
      </c>
      <c r="F37" s="1075">
        <v>0</v>
      </c>
      <c r="G37" s="1048"/>
      <c r="H37" s="1025"/>
      <c r="I37" s="1025"/>
      <c r="J37" s="1072"/>
      <c r="K37" s="1072"/>
      <c r="L37" s="1048"/>
      <c r="M37" s="1048"/>
      <c r="N37" s="1048"/>
      <c r="O37" s="1048"/>
      <c r="P37" s="1048"/>
      <c r="Q37" s="1048"/>
      <c r="R37" s="1048"/>
      <c r="S37" s="1048"/>
      <c r="T37" s="1048"/>
      <c r="U37" s="1048"/>
      <c r="V37" s="1048"/>
      <c r="W37" s="1048"/>
      <c r="X37" s="1048"/>
    </row>
    <row r="38" spans="1:24" ht="27" customHeight="1">
      <c r="A38" s="1066" t="s">
        <v>13</v>
      </c>
      <c r="B38" s="1067">
        <v>0</v>
      </c>
      <c r="C38" s="1068">
        <v>0</v>
      </c>
      <c r="D38" s="1069" t="s">
        <v>16</v>
      </c>
      <c r="E38" s="1070">
        <v>0</v>
      </c>
      <c r="F38" s="1068">
        <v>0</v>
      </c>
      <c r="G38" s="1048"/>
      <c r="H38" s="1025"/>
      <c r="I38" s="1025"/>
      <c r="J38" s="1072"/>
      <c r="K38" s="1072"/>
      <c r="L38" s="1048"/>
      <c r="M38" s="1048"/>
      <c r="N38" s="1048"/>
      <c r="O38" s="1048"/>
      <c r="P38" s="1048"/>
      <c r="Q38" s="1048"/>
      <c r="R38" s="1048"/>
      <c r="S38" s="1048"/>
      <c r="T38" s="1048"/>
      <c r="U38" s="1048"/>
      <c r="V38" s="1048"/>
      <c r="W38" s="1048"/>
      <c r="X38" s="1048"/>
    </row>
    <row r="39" spans="1:24" ht="27" customHeight="1">
      <c r="A39" s="1073" t="s">
        <v>212</v>
      </c>
      <c r="B39" s="1074">
        <v>0</v>
      </c>
      <c r="C39" s="1075">
        <v>0</v>
      </c>
      <c r="D39" s="1076" t="s">
        <v>211</v>
      </c>
      <c r="E39" s="1077">
        <v>0</v>
      </c>
      <c r="F39" s="1075">
        <v>0</v>
      </c>
      <c r="G39" s="1048"/>
      <c r="H39" s="1025"/>
      <c r="I39" s="1025"/>
      <c r="J39" s="1072"/>
      <c r="K39" s="1072"/>
      <c r="L39" s="1048"/>
      <c r="M39" s="1048"/>
      <c r="N39" s="1048"/>
      <c r="O39" s="1048"/>
      <c r="P39" s="1048"/>
      <c r="Q39" s="1048"/>
      <c r="R39" s="1048"/>
      <c r="S39" s="1048"/>
      <c r="T39" s="1048"/>
      <c r="U39" s="1048"/>
      <c r="V39" s="1048"/>
      <c r="W39" s="1048"/>
      <c r="X39" s="1048"/>
    </row>
    <row r="40" spans="1:24" ht="13.5" customHeight="1">
      <c r="A40" s="1073" t="s">
        <v>214</v>
      </c>
      <c r="B40" s="1074">
        <v>0</v>
      </c>
      <c r="C40" s="1075">
        <v>0</v>
      </c>
      <c r="D40" s="1076" t="s">
        <v>213</v>
      </c>
      <c r="E40" s="1077">
        <v>0</v>
      </c>
      <c r="F40" s="1075">
        <v>0</v>
      </c>
      <c r="G40" s="1048"/>
      <c r="H40" s="1078"/>
      <c r="I40" s="1025"/>
      <c r="J40" s="1072"/>
      <c r="K40" s="1072"/>
      <c r="L40" s="1048"/>
      <c r="M40" s="1048"/>
      <c r="N40" s="1048"/>
      <c r="O40" s="1048"/>
      <c r="P40" s="1048"/>
      <c r="Q40" s="1048"/>
      <c r="R40" s="1048"/>
      <c r="S40" s="1048"/>
      <c r="T40" s="1048"/>
      <c r="U40" s="1048"/>
      <c r="V40" s="1048"/>
      <c r="W40" s="1048"/>
      <c r="X40" s="1048"/>
    </row>
    <row r="41" spans="1:24" ht="13.5" customHeight="1">
      <c r="A41" s="1066" t="s">
        <v>216</v>
      </c>
      <c r="B41" s="1067">
        <v>0</v>
      </c>
      <c r="C41" s="1068">
        <v>0</v>
      </c>
      <c r="D41" s="1080" t="s">
        <v>215</v>
      </c>
      <c r="E41" s="1075">
        <v>0</v>
      </c>
      <c r="F41" s="1081">
        <v>0</v>
      </c>
      <c r="G41" s="1048"/>
      <c r="H41" s="1082"/>
      <c r="I41" s="1025"/>
      <c r="J41" s="1072"/>
      <c r="K41" s="1072"/>
      <c r="L41" s="1048"/>
      <c r="M41" s="1048"/>
      <c r="N41" s="1048"/>
      <c r="O41" s="1048"/>
      <c r="P41" s="1048"/>
      <c r="Q41" s="1048"/>
      <c r="R41" s="1048"/>
      <c r="S41" s="1048"/>
      <c r="T41" s="1048"/>
      <c r="U41" s="1048"/>
      <c r="V41" s="1048"/>
      <c r="W41" s="1048"/>
      <c r="X41" s="1048"/>
    </row>
    <row r="42" spans="1:24" ht="13.5" customHeight="1">
      <c r="A42" s="1073" t="s">
        <v>253</v>
      </c>
      <c r="B42" s="1074">
        <v>0</v>
      </c>
      <c r="C42" s="1075">
        <v>0</v>
      </c>
      <c r="D42" s="1083" t="s">
        <v>119</v>
      </c>
      <c r="E42" s="1068">
        <v>0</v>
      </c>
      <c r="F42" s="1084">
        <v>0</v>
      </c>
      <c r="G42" s="1048"/>
      <c r="H42" s="1082"/>
      <c r="I42" s="1025"/>
      <c r="J42" s="1072"/>
      <c r="K42" s="1072"/>
      <c r="L42" s="1048"/>
      <c r="M42" s="1048"/>
      <c r="N42" s="1048"/>
      <c r="O42" s="1048"/>
      <c r="P42" s="1048"/>
      <c r="Q42" s="1048"/>
      <c r="R42" s="1048"/>
      <c r="S42" s="1048"/>
      <c r="T42" s="1048"/>
      <c r="U42" s="1048"/>
      <c r="V42" s="1048"/>
      <c r="W42" s="1048"/>
      <c r="X42" s="1048"/>
    </row>
    <row r="43" spans="1:24" ht="13.5" customHeight="1">
      <c r="A43" s="1073" t="s">
        <v>255</v>
      </c>
      <c r="B43" s="1074">
        <v>0</v>
      </c>
      <c r="C43" s="1075">
        <v>0</v>
      </c>
      <c r="D43" s="1080" t="s">
        <v>254</v>
      </c>
      <c r="E43" s="1075">
        <v>0</v>
      </c>
      <c r="F43" s="1081">
        <v>0</v>
      </c>
      <c r="G43" s="1048"/>
      <c r="H43" s="1082"/>
      <c r="I43" s="1025"/>
      <c r="J43" s="1072"/>
      <c r="K43" s="1072"/>
      <c r="L43" s="1048"/>
      <c r="M43" s="1048"/>
      <c r="N43" s="1048"/>
      <c r="O43" s="1048"/>
      <c r="P43" s="1048"/>
      <c r="Q43" s="1048"/>
      <c r="R43" s="1048"/>
      <c r="S43" s="1048"/>
      <c r="T43" s="1048"/>
      <c r="U43" s="1048"/>
      <c r="V43" s="1048"/>
      <c r="W43" s="1048"/>
      <c r="X43" s="1048"/>
    </row>
    <row r="44" spans="1:24" ht="27" customHeight="1">
      <c r="A44" s="1073" t="s">
        <v>257</v>
      </c>
      <c r="B44" s="1074">
        <v>0</v>
      </c>
      <c r="C44" s="1075">
        <v>0</v>
      </c>
      <c r="D44" s="1080" t="s">
        <v>256</v>
      </c>
      <c r="E44" s="1075">
        <v>0</v>
      </c>
      <c r="F44" s="1081">
        <v>0</v>
      </c>
      <c r="G44" s="1048"/>
      <c r="H44" s="1085"/>
      <c r="I44" s="1025"/>
      <c r="J44" s="1072"/>
      <c r="K44" s="1072"/>
      <c r="L44" s="1048"/>
      <c r="M44" s="1048"/>
      <c r="N44" s="1048"/>
      <c r="O44" s="1048"/>
      <c r="P44" s="1048"/>
      <c r="Q44" s="1048"/>
      <c r="R44" s="1048"/>
      <c r="S44" s="1048"/>
      <c r="T44" s="1048"/>
      <c r="U44" s="1048"/>
      <c r="V44" s="1048"/>
      <c r="W44" s="1048"/>
      <c r="X44" s="1048"/>
    </row>
    <row r="45" spans="1:24" ht="13.5" customHeight="1">
      <c r="A45" s="1073" t="s">
        <v>259</v>
      </c>
      <c r="B45" s="1086">
        <v>0</v>
      </c>
      <c r="C45" s="1086">
        <v>0</v>
      </c>
      <c r="D45" s="1087" t="s">
        <v>258</v>
      </c>
      <c r="E45" s="1086">
        <v>0</v>
      </c>
      <c r="F45" s="1088">
        <v>0</v>
      </c>
      <c r="G45" s="1048"/>
      <c r="H45" s="1078"/>
      <c r="I45" s="1025"/>
      <c r="J45" s="1072"/>
      <c r="K45" s="1072"/>
      <c r="L45" s="1048"/>
      <c r="M45" s="1048"/>
      <c r="N45" s="1048"/>
      <c r="O45" s="1048"/>
      <c r="P45" s="1048"/>
      <c r="Q45" s="1048"/>
      <c r="R45" s="1048"/>
      <c r="S45" s="1048"/>
      <c r="T45" s="1048"/>
      <c r="U45" s="1048"/>
      <c r="V45" s="1048"/>
      <c r="W45" s="1048"/>
      <c r="X45" s="1048"/>
    </row>
    <row r="46" spans="1:24" ht="13.5" customHeight="1">
      <c r="A46" s="1057" t="s">
        <v>260</v>
      </c>
      <c r="B46" s="1089">
        <v>26083303</v>
      </c>
      <c r="C46" s="1089">
        <v>43849767</v>
      </c>
      <c r="D46" s="1090" t="s">
        <v>19</v>
      </c>
      <c r="E46" s="1067">
        <v>26933354</v>
      </c>
      <c r="F46" s="1091">
        <v>44699820</v>
      </c>
      <c r="G46" s="1048"/>
      <c r="H46" s="1025"/>
      <c r="I46" s="1025"/>
      <c r="J46" s="1072"/>
      <c r="K46" s="1072"/>
      <c r="L46" s="1048"/>
      <c r="M46" s="1048"/>
      <c r="N46" s="1048"/>
      <c r="O46" s="1048"/>
      <c r="P46" s="1048"/>
      <c r="Q46" s="1048"/>
      <c r="R46" s="1048"/>
      <c r="S46" s="1048"/>
      <c r="T46" s="1048"/>
      <c r="U46" s="1048"/>
      <c r="V46" s="1048"/>
      <c r="W46" s="1048"/>
      <c r="X46" s="1048"/>
    </row>
    <row r="47" spans="1:24" ht="6" customHeight="1">
      <c r="A47" s="1092"/>
      <c r="B47" s="1089"/>
      <c r="C47" s="1089"/>
      <c r="D47" s="1093"/>
      <c r="E47" s="1067"/>
      <c r="F47" s="1091"/>
      <c r="G47" s="1048"/>
      <c r="H47" s="1025"/>
      <c r="I47" s="1025"/>
      <c r="J47" s="1072"/>
      <c r="K47" s="1072"/>
      <c r="L47" s="1048"/>
      <c r="M47" s="1048"/>
      <c r="N47" s="1048"/>
      <c r="O47" s="1048"/>
      <c r="P47" s="1048"/>
      <c r="Q47" s="1048"/>
      <c r="R47" s="1048"/>
      <c r="S47" s="1048"/>
      <c r="T47" s="1048"/>
      <c r="U47" s="1048"/>
      <c r="V47" s="1048"/>
      <c r="W47" s="1048"/>
      <c r="X47" s="1048"/>
    </row>
    <row r="48" spans="1:24" ht="13.5" customHeight="1">
      <c r="A48" s="1057" t="s">
        <v>20</v>
      </c>
      <c r="B48" s="1094"/>
      <c r="C48" s="1094"/>
      <c r="D48" s="1090" t="s">
        <v>21</v>
      </c>
      <c r="E48" s="1095"/>
      <c r="F48" s="1096"/>
      <c r="G48" s="1048"/>
      <c r="H48" s="1025"/>
      <c r="I48" s="1025"/>
      <c r="J48" s="1072"/>
      <c r="K48" s="1072"/>
      <c r="L48" s="1048"/>
      <c r="M48" s="1048"/>
      <c r="N48" s="1048"/>
      <c r="O48" s="1048"/>
      <c r="P48" s="1048"/>
      <c r="Q48" s="1048"/>
      <c r="R48" s="1048"/>
      <c r="S48" s="1048"/>
      <c r="T48" s="1048"/>
      <c r="U48" s="1048"/>
      <c r="V48" s="1048"/>
      <c r="W48" s="1048"/>
      <c r="X48" s="1048"/>
    </row>
    <row r="49" spans="1:24" ht="13.5" customHeight="1">
      <c r="A49" s="1073" t="s">
        <v>147</v>
      </c>
      <c r="B49" s="1086">
        <v>0</v>
      </c>
      <c r="C49" s="1086">
        <v>0</v>
      </c>
      <c r="D49" s="1097" t="s">
        <v>236</v>
      </c>
      <c r="E49" s="1074">
        <v>0</v>
      </c>
      <c r="F49" s="1088"/>
      <c r="G49" s="1048"/>
      <c r="H49" s="1025"/>
      <c r="I49" s="1025"/>
      <c r="J49" s="1072"/>
      <c r="K49" s="1072"/>
      <c r="L49" s="1048"/>
      <c r="M49" s="1048"/>
      <c r="N49" s="1048"/>
      <c r="O49" s="1048"/>
      <c r="P49" s="1048"/>
      <c r="Q49" s="1048"/>
      <c r="R49" s="1048"/>
      <c r="S49" s="1048"/>
      <c r="T49" s="1048"/>
      <c r="U49" s="1048"/>
      <c r="V49" s="1048"/>
      <c r="W49" s="1048"/>
      <c r="X49" s="1048"/>
    </row>
    <row r="50" spans="1:24" ht="26.25" customHeight="1">
      <c r="A50" s="1073" t="s">
        <v>24</v>
      </c>
      <c r="B50" s="1086">
        <v>0</v>
      </c>
      <c r="C50" s="1086">
        <v>0</v>
      </c>
      <c r="D50" s="1087" t="s">
        <v>25</v>
      </c>
      <c r="E50" s="1086">
        <v>0</v>
      </c>
      <c r="F50" s="1088">
        <v>0</v>
      </c>
      <c r="G50" s="1048"/>
      <c r="H50" s="1078"/>
      <c r="I50" s="1025"/>
      <c r="J50" s="1072"/>
      <c r="K50" s="1072"/>
      <c r="L50" s="1048"/>
      <c r="M50" s="1048"/>
      <c r="N50" s="1048"/>
      <c r="O50" s="1048"/>
      <c r="P50" s="1048"/>
      <c r="Q50" s="1048"/>
      <c r="R50" s="1048"/>
      <c r="S50" s="1048"/>
      <c r="T50" s="1048"/>
      <c r="U50" s="1048"/>
      <c r="V50" s="1048"/>
      <c r="W50" s="1048"/>
      <c r="X50" s="1048"/>
    </row>
    <row r="51" spans="1:24" ht="27" customHeight="1">
      <c r="A51" s="1073" t="s">
        <v>26</v>
      </c>
      <c r="B51" s="1086">
        <v>52716290</v>
      </c>
      <c r="C51" s="1086">
        <v>52716290</v>
      </c>
      <c r="D51" s="1087" t="s">
        <v>120</v>
      </c>
      <c r="E51" s="1086">
        <v>0</v>
      </c>
      <c r="F51" s="1088">
        <v>0</v>
      </c>
      <c r="G51" s="1048"/>
      <c r="H51" s="1078"/>
      <c r="I51" s="1025"/>
      <c r="J51" s="1072"/>
      <c r="K51" s="1072"/>
      <c r="L51" s="1048"/>
      <c r="M51" s="1048"/>
      <c r="N51" s="1048"/>
      <c r="O51" s="1048"/>
      <c r="P51" s="1048"/>
      <c r="Q51" s="1048"/>
      <c r="R51" s="1048"/>
      <c r="S51" s="1048"/>
      <c r="T51" s="1048"/>
      <c r="U51" s="1048"/>
      <c r="V51" s="1048"/>
      <c r="W51" s="1048"/>
      <c r="X51" s="1048"/>
    </row>
    <row r="52" spans="1:24" ht="13.5" customHeight="1">
      <c r="A52" s="1073" t="s">
        <v>133</v>
      </c>
      <c r="B52" s="1086">
        <v>79982489</v>
      </c>
      <c r="C52" s="1086">
        <v>75592666</v>
      </c>
      <c r="D52" s="1097" t="s">
        <v>28</v>
      </c>
      <c r="E52" s="1086">
        <v>0</v>
      </c>
      <c r="F52" s="1088">
        <v>0</v>
      </c>
      <c r="G52" s="1048"/>
      <c r="H52" s="1025"/>
      <c r="I52" s="1025"/>
      <c r="J52" s="1072"/>
      <c r="K52" s="1072"/>
      <c r="L52" s="1048"/>
      <c r="M52" s="1048"/>
      <c r="N52" s="1048"/>
      <c r="O52" s="1048"/>
      <c r="P52" s="1048"/>
      <c r="Q52" s="1048"/>
      <c r="R52" s="1048"/>
      <c r="S52" s="1048"/>
      <c r="T52" s="1048"/>
      <c r="U52" s="1048"/>
      <c r="V52" s="1048"/>
      <c r="W52" s="1048"/>
      <c r="X52" s="1048"/>
    </row>
    <row r="53" spans="1:24" ht="27" customHeight="1">
      <c r="A53" s="1073" t="s">
        <v>148</v>
      </c>
      <c r="B53" s="1086">
        <v>1726581</v>
      </c>
      <c r="C53" s="1086">
        <v>1494581</v>
      </c>
      <c r="D53" s="1087" t="s">
        <v>29</v>
      </c>
      <c r="E53" s="1086">
        <v>0</v>
      </c>
      <c r="F53" s="1088">
        <v>0</v>
      </c>
      <c r="G53" s="1048"/>
      <c r="H53" s="1078"/>
      <c r="I53" s="1025"/>
      <c r="J53" s="1072"/>
      <c r="K53" s="1072"/>
      <c r="L53" s="1048"/>
      <c r="M53" s="1048"/>
      <c r="N53" s="1048"/>
      <c r="O53" s="1048"/>
      <c r="P53" s="1048"/>
      <c r="Q53" s="1048"/>
      <c r="R53" s="1048"/>
      <c r="S53" s="1048"/>
      <c r="T53" s="1048"/>
      <c r="U53" s="1048"/>
      <c r="V53" s="1048"/>
      <c r="W53" s="1048"/>
      <c r="X53" s="1048"/>
    </row>
    <row r="54" spans="1:24" ht="27" customHeight="1">
      <c r="A54" s="1073" t="s">
        <v>30</v>
      </c>
      <c r="B54" s="1086">
        <v>-9409734</v>
      </c>
      <c r="C54" s="1086">
        <v>-6245926</v>
      </c>
      <c r="D54" s="1087" t="s">
        <v>31</v>
      </c>
      <c r="E54" s="1086">
        <v>0</v>
      </c>
      <c r="F54" s="1088">
        <v>0</v>
      </c>
      <c r="G54" s="1048"/>
      <c r="H54" s="1078"/>
      <c r="I54" s="1025"/>
      <c r="J54" s="1072"/>
      <c r="K54" s="1072"/>
      <c r="L54" s="1048"/>
      <c r="M54" s="1048"/>
      <c r="N54" s="1048"/>
      <c r="O54" s="1048"/>
      <c r="P54" s="1048"/>
      <c r="Q54" s="1048"/>
      <c r="R54" s="1048"/>
      <c r="S54" s="1048"/>
      <c r="T54" s="1048"/>
      <c r="U54" s="1048"/>
      <c r="V54" s="1048"/>
      <c r="W54" s="1048"/>
      <c r="X54" s="1048"/>
    </row>
    <row r="55" spans="1:24" ht="13.5" customHeight="1">
      <c r="A55" s="1073" t="s">
        <v>32</v>
      </c>
      <c r="B55" s="1086">
        <v>0</v>
      </c>
      <c r="C55" s="1086">
        <v>0</v>
      </c>
      <c r="D55" s="1090" t="s">
        <v>34</v>
      </c>
      <c r="E55" s="1067">
        <v>0</v>
      </c>
      <c r="F55" s="1091">
        <v>0</v>
      </c>
      <c r="G55" s="1048"/>
      <c r="H55" s="1025"/>
      <c r="I55" s="1025"/>
      <c r="J55" s="1072"/>
      <c r="K55" s="1072"/>
      <c r="L55" s="1048"/>
      <c r="M55" s="1048"/>
      <c r="N55" s="1048"/>
      <c r="O55" s="1048"/>
      <c r="P55" s="1048"/>
      <c r="Q55" s="1048"/>
      <c r="R55" s="1048"/>
      <c r="S55" s="1048"/>
      <c r="T55" s="1048"/>
      <c r="U55" s="1048"/>
      <c r="V55" s="1048"/>
      <c r="W55" s="1048"/>
      <c r="X55" s="1048"/>
    </row>
    <row r="56" spans="1:24" ht="27" customHeight="1">
      <c r="A56" s="1073" t="s">
        <v>33</v>
      </c>
      <c r="B56" s="1086">
        <v>0</v>
      </c>
      <c r="C56" s="1086">
        <v>0</v>
      </c>
      <c r="D56" s="1093" t="s">
        <v>36</v>
      </c>
      <c r="E56" s="1089">
        <v>26933354</v>
      </c>
      <c r="F56" s="1091">
        <v>44699820</v>
      </c>
      <c r="G56" s="1048"/>
      <c r="H56" s="1078"/>
      <c r="I56" s="1025"/>
      <c r="J56" s="1072"/>
      <c r="K56" s="1072"/>
      <c r="L56" s="1048"/>
      <c r="M56" s="1048"/>
      <c r="N56" s="1048"/>
      <c r="O56" s="1048"/>
      <c r="P56" s="1048"/>
      <c r="Q56" s="1048"/>
      <c r="R56" s="1048"/>
      <c r="S56" s="1048"/>
      <c r="T56" s="1048"/>
      <c r="U56" s="1048"/>
      <c r="V56" s="1048"/>
      <c r="W56" s="1048"/>
      <c r="X56" s="1048"/>
    </row>
    <row r="57" spans="1:24" ht="13.5" customHeight="1">
      <c r="A57" s="1073" t="s">
        <v>35</v>
      </c>
      <c r="B57" s="1086">
        <v>0</v>
      </c>
      <c r="C57" s="1086">
        <v>0</v>
      </c>
      <c r="D57" s="1093" t="s">
        <v>38</v>
      </c>
      <c r="E57" s="1095"/>
      <c r="F57" s="1096"/>
      <c r="G57" s="1048"/>
      <c r="H57" s="1025"/>
      <c r="I57" s="1025"/>
      <c r="J57" s="1072"/>
      <c r="K57" s="1072"/>
      <c r="L57" s="1048"/>
      <c r="M57" s="1048"/>
      <c r="N57" s="1048"/>
      <c r="O57" s="1048"/>
      <c r="P57" s="1048"/>
      <c r="Q57" s="1048"/>
      <c r="R57" s="1048"/>
      <c r="S57" s="1048"/>
      <c r="T57" s="1048"/>
      <c r="U57" s="1048"/>
      <c r="V57" s="1048"/>
      <c r="W57" s="1048"/>
      <c r="X57" s="1048"/>
    </row>
    <row r="58" spans="1:24" ht="13.5" customHeight="1">
      <c r="A58" s="1057" t="s">
        <v>261</v>
      </c>
      <c r="B58" s="1089">
        <v>125015625</v>
      </c>
      <c r="C58" s="1089">
        <v>123557610</v>
      </c>
      <c r="D58" s="1090" t="s">
        <v>40</v>
      </c>
      <c r="E58" s="1089">
        <v>13103621</v>
      </c>
      <c r="F58" s="1091">
        <v>13103621</v>
      </c>
      <c r="G58" s="1048"/>
      <c r="H58" s="1078"/>
      <c r="I58" s="1025"/>
      <c r="J58" s="1072"/>
      <c r="K58" s="1072"/>
      <c r="L58" s="1048"/>
      <c r="M58" s="1048"/>
      <c r="N58" s="1048"/>
      <c r="O58" s="1048"/>
      <c r="P58" s="1048"/>
      <c r="Q58" s="1048"/>
      <c r="R58" s="1048"/>
      <c r="S58" s="1048"/>
      <c r="T58" s="1048"/>
      <c r="U58" s="1048"/>
      <c r="V58" s="1048"/>
      <c r="W58" s="1048"/>
      <c r="X58" s="1048"/>
    </row>
    <row r="59" spans="1:24" ht="13.5" customHeight="1">
      <c r="A59" s="1051" t="s">
        <v>39</v>
      </c>
      <c r="B59" s="1089">
        <v>151098928</v>
      </c>
      <c r="C59" s="1089">
        <v>167407376</v>
      </c>
      <c r="D59" s="1097" t="s">
        <v>41</v>
      </c>
      <c r="E59" s="1074">
        <v>0</v>
      </c>
      <c r="F59" s="1088">
        <v>0</v>
      </c>
      <c r="G59" s="1048"/>
      <c r="H59" s="1025"/>
      <c r="I59" s="1025"/>
      <c r="J59" s="1072"/>
      <c r="K59" s="1072"/>
      <c r="L59" s="1048"/>
      <c r="M59" s="1048"/>
      <c r="N59" s="1048"/>
      <c r="O59" s="1048"/>
      <c r="P59" s="1048"/>
      <c r="Q59" s="1048"/>
      <c r="R59" s="1048"/>
      <c r="S59" s="1048"/>
      <c r="T59" s="1048"/>
      <c r="U59" s="1048"/>
      <c r="V59" s="1048"/>
      <c r="W59" s="1048"/>
      <c r="X59" s="1048"/>
    </row>
    <row r="60" spans="1:24" ht="13.5" customHeight="1">
      <c r="A60" s="1098"/>
      <c r="B60" s="1099"/>
      <c r="C60" s="1099"/>
      <c r="D60" s="1097" t="s">
        <v>42</v>
      </c>
      <c r="E60" s="1074">
        <v>0</v>
      </c>
      <c r="F60" s="1088">
        <v>0</v>
      </c>
      <c r="G60" s="1048"/>
      <c r="H60" s="1048"/>
      <c r="I60" s="1025"/>
      <c r="J60" s="1049"/>
      <c r="K60" s="1072"/>
      <c r="L60" s="1048"/>
      <c r="M60" s="1048"/>
      <c r="N60" s="1048"/>
      <c r="O60" s="1048"/>
      <c r="P60" s="1048"/>
      <c r="Q60" s="1048"/>
      <c r="R60" s="1048"/>
      <c r="S60" s="1048"/>
      <c r="T60" s="1048"/>
      <c r="U60" s="1048"/>
      <c r="V60" s="1048"/>
      <c r="W60" s="1048"/>
      <c r="X60" s="1048"/>
    </row>
    <row r="61" spans="1:24" ht="13.5" customHeight="1">
      <c r="A61" s="1073"/>
      <c r="B61" s="1086"/>
      <c r="C61" s="1086"/>
      <c r="D61" s="1087" t="s">
        <v>217</v>
      </c>
      <c r="E61" s="1086">
        <v>13103621</v>
      </c>
      <c r="F61" s="1088">
        <v>13103621</v>
      </c>
      <c r="G61" s="1048"/>
      <c r="H61" s="1078"/>
      <c r="I61" s="1025"/>
      <c r="J61" s="1072"/>
      <c r="K61" s="1072"/>
      <c r="L61" s="1048"/>
      <c r="M61" s="1048"/>
      <c r="N61" s="1048"/>
      <c r="O61" s="1048"/>
      <c r="P61" s="1048"/>
      <c r="Q61" s="1048"/>
      <c r="R61" s="1048"/>
      <c r="S61" s="1048"/>
      <c r="T61" s="1048"/>
      <c r="U61" s="1048"/>
      <c r="V61" s="1048"/>
      <c r="W61" s="1048"/>
      <c r="X61" s="1048"/>
    </row>
    <row r="62" spans="1:24" ht="13.5" customHeight="1">
      <c r="A62" s="1098"/>
      <c r="B62" s="1099"/>
      <c r="C62" s="1099"/>
      <c r="D62" s="1090" t="s">
        <v>44</v>
      </c>
      <c r="E62" s="1067">
        <v>111061953</v>
      </c>
      <c r="F62" s="1091">
        <v>109603936</v>
      </c>
      <c r="G62" s="1048"/>
      <c r="H62" s="1048"/>
      <c r="I62" s="1025"/>
      <c r="J62" s="1049"/>
      <c r="K62" s="1072"/>
      <c r="L62" s="1048"/>
      <c r="M62" s="1048"/>
      <c r="N62" s="1048"/>
      <c r="O62" s="1048"/>
      <c r="P62" s="1048"/>
      <c r="Q62" s="1048"/>
      <c r="R62" s="1048"/>
      <c r="S62" s="1048"/>
      <c r="T62" s="1048"/>
      <c r="U62" s="1048"/>
      <c r="V62" s="1048"/>
      <c r="W62" s="1048"/>
      <c r="X62" s="1048"/>
    </row>
    <row r="63" spans="1:24" ht="13.5" customHeight="1">
      <c r="A63" s="1098"/>
      <c r="B63" s="1099"/>
      <c r="C63" s="1099"/>
      <c r="D63" s="1097" t="s">
        <v>104</v>
      </c>
      <c r="E63" s="1074">
        <v>1458017</v>
      </c>
      <c r="F63" s="1088">
        <v>3101555</v>
      </c>
      <c r="G63" s="1100"/>
      <c r="H63" s="1048"/>
      <c r="I63" s="1025"/>
      <c r="J63" s="1049"/>
      <c r="K63" s="1072"/>
      <c r="L63" s="1048"/>
      <c r="M63" s="1048"/>
      <c r="N63" s="1048"/>
      <c r="O63" s="1048"/>
      <c r="P63" s="1048"/>
      <c r="Q63" s="1048"/>
      <c r="R63" s="1048"/>
      <c r="S63" s="1048"/>
      <c r="T63" s="1048"/>
      <c r="U63" s="1048"/>
      <c r="V63" s="1048"/>
      <c r="W63" s="1048"/>
      <c r="X63" s="1048"/>
    </row>
    <row r="64" spans="1:24" ht="13.5" customHeight="1">
      <c r="A64" s="1098"/>
      <c r="B64" s="1099"/>
      <c r="C64" s="1099"/>
      <c r="D64" s="1101" t="s">
        <v>46</v>
      </c>
      <c r="E64" s="1077">
        <v>109603936</v>
      </c>
      <c r="F64" s="1088">
        <v>106502381</v>
      </c>
      <c r="G64" s="1102"/>
      <c r="H64" s="1048"/>
      <c r="I64" s="1025"/>
      <c r="J64" s="1049"/>
      <c r="K64" s="1072"/>
      <c r="L64" s="1048"/>
      <c r="M64" s="1048"/>
      <c r="N64" s="1048"/>
      <c r="O64" s="1048"/>
      <c r="P64" s="1048"/>
      <c r="Q64" s="1048"/>
      <c r="R64" s="1048"/>
      <c r="S64" s="1048"/>
      <c r="T64" s="1048"/>
      <c r="U64" s="1048"/>
      <c r="V64" s="1048"/>
      <c r="W64" s="1048"/>
      <c r="X64" s="1048"/>
    </row>
    <row r="65" spans="1:24" ht="13.5" customHeight="1">
      <c r="A65" s="1098"/>
      <c r="B65" s="1099"/>
      <c r="C65" s="1099"/>
      <c r="D65" s="1097" t="s">
        <v>47</v>
      </c>
      <c r="E65" s="1074">
        <v>0</v>
      </c>
      <c r="F65" s="1088">
        <v>0</v>
      </c>
      <c r="G65" s="1102"/>
      <c r="H65" s="1048"/>
      <c r="I65" s="1025"/>
      <c r="J65" s="1049"/>
      <c r="K65" s="1072"/>
      <c r="L65" s="1048"/>
      <c r="M65" s="1048"/>
      <c r="N65" s="1048"/>
      <c r="O65" s="1048"/>
      <c r="P65" s="1048"/>
      <c r="Q65" s="1048"/>
      <c r="R65" s="1048"/>
      <c r="S65" s="1048"/>
      <c r="T65" s="1048"/>
      <c r="U65" s="1048"/>
      <c r="V65" s="1048"/>
      <c r="W65" s="1048"/>
      <c r="X65" s="1048"/>
    </row>
    <row r="66" spans="1:24" ht="13.5" customHeight="1">
      <c r="A66" s="1098"/>
      <c r="B66" s="1099"/>
      <c r="C66" s="1099"/>
      <c r="D66" s="1097" t="s">
        <v>48</v>
      </c>
      <c r="E66" s="1074">
        <v>0</v>
      </c>
      <c r="F66" s="1088">
        <v>0</v>
      </c>
      <c r="G66" s="1048"/>
      <c r="H66" s="1048"/>
      <c r="I66" s="1025"/>
      <c r="J66" s="1049"/>
      <c r="K66" s="1072"/>
      <c r="L66" s="1048"/>
      <c r="M66" s="1048"/>
      <c r="N66" s="1048"/>
      <c r="O66" s="1048"/>
      <c r="P66" s="1048"/>
      <c r="Q66" s="1048"/>
      <c r="R66" s="1048"/>
      <c r="S66" s="1048"/>
      <c r="T66" s="1048"/>
      <c r="U66" s="1048"/>
      <c r="V66" s="1048"/>
      <c r="W66" s="1048"/>
      <c r="X66" s="1048"/>
    </row>
    <row r="67" spans="1:24" ht="13.5" customHeight="1">
      <c r="A67" s="1073"/>
      <c r="B67" s="1086"/>
      <c r="C67" s="1086"/>
      <c r="D67" s="1087" t="s">
        <v>49</v>
      </c>
      <c r="E67" s="1086">
        <v>0</v>
      </c>
      <c r="F67" s="1088">
        <v>0</v>
      </c>
      <c r="G67" s="1048"/>
      <c r="H67" s="1078"/>
      <c r="I67" s="1025"/>
      <c r="J67" s="1072"/>
      <c r="K67" s="1072"/>
      <c r="L67" s="1048"/>
      <c r="M67" s="1048"/>
      <c r="N67" s="1048"/>
      <c r="O67" s="1048"/>
      <c r="P67" s="1048"/>
      <c r="Q67" s="1048"/>
      <c r="R67" s="1048"/>
      <c r="S67" s="1048"/>
      <c r="T67" s="1048"/>
      <c r="U67" s="1048"/>
      <c r="V67" s="1048"/>
      <c r="W67" s="1048"/>
      <c r="X67" s="1048"/>
    </row>
    <row r="68" spans="1:24" ht="27" customHeight="1">
      <c r="A68" s="1073"/>
      <c r="B68" s="1086"/>
      <c r="C68" s="1086"/>
      <c r="D68" s="1090" t="s">
        <v>231</v>
      </c>
      <c r="E68" s="1067">
        <v>0</v>
      </c>
      <c r="F68" s="1091">
        <v>0</v>
      </c>
      <c r="G68" s="1048"/>
      <c r="H68" s="1078"/>
      <c r="I68" s="1025"/>
      <c r="J68" s="1072"/>
      <c r="K68" s="1072"/>
      <c r="L68" s="1048"/>
      <c r="M68" s="1048"/>
      <c r="N68" s="1048"/>
      <c r="O68" s="1048"/>
      <c r="P68" s="1048"/>
      <c r="Q68" s="1048"/>
      <c r="R68" s="1048"/>
      <c r="S68" s="1048"/>
      <c r="T68" s="1048"/>
      <c r="U68" s="1048"/>
      <c r="V68" s="1048"/>
      <c r="W68" s="1048"/>
      <c r="X68" s="1048"/>
    </row>
    <row r="69" spans="1:24" ht="13.5" customHeight="1">
      <c r="A69" s="1098"/>
      <c r="B69" s="1099"/>
      <c r="C69" s="1099"/>
      <c r="D69" s="1097" t="s">
        <v>50</v>
      </c>
      <c r="E69" s="1074">
        <v>0</v>
      </c>
      <c r="F69" s="1088">
        <v>0</v>
      </c>
      <c r="G69" s="1048"/>
      <c r="H69" s="1048"/>
      <c r="I69" s="1025"/>
      <c r="J69" s="1049"/>
      <c r="K69" s="1072"/>
      <c r="L69" s="1048"/>
      <c r="M69" s="1048"/>
      <c r="N69" s="1048"/>
      <c r="O69" s="1048"/>
      <c r="P69" s="1048"/>
      <c r="Q69" s="1048"/>
      <c r="R69" s="1048"/>
      <c r="S69" s="1048"/>
      <c r="T69" s="1048"/>
      <c r="U69" s="1048"/>
      <c r="V69" s="1048"/>
      <c r="W69" s="1048"/>
      <c r="X69" s="1048"/>
    </row>
    <row r="70" spans="1:24" ht="13.5" customHeight="1">
      <c r="A70" s="1073"/>
      <c r="B70" s="1086"/>
      <c r="C70" s="1086"/>
      <c r="D70" s="1087" t="s">
        <v>51</v>
      </c>
      <c r="E70" s="1086">
        <v>0</v>
      </c>
      <c r="F70" s="1088">
        <v>0</v>
      </c>
      <c r="G70" s="1048"/>
      <c r="H70" s="1078"/>
      <c r="I70" s="1025"/>
      <c r="J70" s="1072"/>
      <c r="K70" s="1072"/>
      <c r="L70" s="1048"/>
      <c r="M70" s="1048"/>
      <c r="N70" s="1048"/>
      <c r="O70" s="1048"/>
      <c r="P70" s="1048"/>
      <c r="Q70" s="1048"/>
      <c r="R70" s="1048"/>
      <c r="S70" s="1048"/>
      <c r="T70" s="1048"/>
      <c r="U70" s="1048"/>
      <c r="V70" s="1048"/>
      <c r="W70" s="1048"/>
      <c r="X70" s="1048"/>
    </row>
    <row r="71" spans="1:24" ht="13.5" customHeight="1">
      <c r="A71" s="1073"/>
      <c r="B71" s="1086"/>
      <c r="C71" s="1086"/>
      <c r="D71" s="1093" t="s">
        <v>262</v>
      </c>
      <c r="E71" s="1067">
        <v>124165574</v>
      </c>
      <c r="F71" s="1091">
        <v>122707556</v>
      </c>
      <c r="G71" s="1048"/>
      <c r="H71" s="1078"/>
      <c r="I71" s="1025"/>
      <c r="J71" s="1072"/>
      <c r="K71" s="1072"/>
      <c r="L71" s="1048"/>
      <c r="M71" s="1048"/>
      <c r="N71" s="1048"/>
      <c r="O71" s="1048"/>
      <c r="P71" s="1048"/>
      <c r="Q71" s="1048"/>
      <c r="R71" s="1048"/>
      <c r="S71" s="1048"/>
      <c r="T71" s="1048"/>
      <c r="U71" s="1048"/>
      <c r="V71" s="1048"/>
      <c r="W71" s="1048"/>
      <c r="X71" s="1048"/>
    </row>
    <row r="72" spans="1:24" ht="13.5" customHeight="1">
      <c r="A72" s="1103"/>
      <c r="B72" s="1104"/>
      <c r="C72" s="1104"/>
      <c r="D72" s="1105" t="s">
        <v>263</v>
      </c>
      <c r="E72" s="1106">
        <v>151098928</v>
      </c>
      <c r="F72" s="1107">
        <v>167407376</v>
      </c>
      <c r="G72" s="1048"/>
      <c r="H72" s="1078"/>
      <c r="I72" s="1025"/>
      <c r="J72" s="1072"/>
      <c r="K72" s="1072"/>
      <c r="L72" s="1048"/>
      <c r="M72" s="1048"/>
      <c r="N72" s="1048"/>
      <c r="O72" s="1048"/>
      <c r="P72" s="1048"/>
      <c r="Q72" s="1048"/>
      <c r="R72" s="1048"/>
      <c r="S72" s="1048"/>
      <c r="T72" s="1048"/>
      <c r="U72" s="1048"/>
      <c r="V72" s="1048"/>
      <c r="W72" s="1048"/>
      <c r="X72" s="1048"/>
    </row>
    <row r="74" spans="1:24">
      <c r="G74" s="1048"/>
      <c r="H74" s="1048"/>
      <c r="I74" s="1048"/>
      <c r="J74" s="1049"/>
      <c r="K74" s="1049"/>
      <c r="L74" s="1048"/>
      <c r="M74" s="1048"/>
      <c r="N74" s="1048"/>
      <c r="O74" s="1048"/>
      <c r="P74" s="1048"/>
      <c r="Q74" s="1048"/>
      <c r="R74" s="1048"/>
      <c r="S74" s="1048"/>
      <c r="T74" s="1048"/>
      <c r="U74" s="1048"/>
      <c r="V74" s="1048"/>
      <c r="W74" s="1048"/>
      <c r="X74" s="1048"/>
    </row>
    <row r="75" spans="1:24">
      <c r="A75" s="1110"/>
      <c r="B75" s="1071"/>
      <c r="C75" s="1071"/>
      <c r="D75" s="1110"/>
      <c r="E75" s="1071"/>
      <c r="F75" s="1071"/>
      <c r="G75" s="1048"/>
      <c r="H75" s="1048"/>
      <c r="I75" s="1048"/>
      <c r="J75" s="1049"/>
      <c r="K75" s="1049"/>
      <c r="L75" s="1048"/>
      <c r="M75" s="1048"/>
      <c r="N75" s="1048"/>
      <c r="O75" s="1048"/>
      <c r="P75" s="1048"/>
      <c r="Q75" s="1048"/>
      <c r="R75" s="1048"/>
      <c r="S75" s="1048"/>
      <c r="T75" s="1048"/>
      <c r="U75" s="1048"/>
      <c r="V75" s="1048"/>
      <c r="W75" s="1048"/>
      <c r="X75" s="1048"/>
    </row>
    <row r="76" spans="1:24">
      <c r="A76" s="1110"/>
      <c r="B76" s="1071"/>
      <c r="C76" s="1071"/>
      <c r="D76" s="1110"/>
      <c r="E76" s="1071"/>
      <c r="F76" s="1071"/>
      <c r="G76" s="1048"/>
      <c r="H76" s="1048"/>
      <c r="I76" s="1048"/>
      <c r="J76" s="1049"/>
      <c r="K76" s="1049"/>
      <c r="L76" s="1048"/>
      <c r="M76" s="1048"/>
      <c r="N76" s="1048"/>
      <c r="O76" s="1048"/>
      <c r="P76" s="1048"/>
      <c r="Q76" s="1048"/>
      <c r="R76" s="1048"/>
      <c r="S76" s="1048"/>
      <c r="T76" s="1048"/>
      <c r="U76" s="1048"/>
      <c r="V76" s="1048"/>
      <c r="W76" s="1048"/>
      <c r="X76" s="1048"/>
    </row>
    <row r="77" spans="1:24">
      <c r="A77" s="1110"/>
      <c r="B77" s="1071"/>
      <c r="C77" s="1071"/>
      <c r="D77" s="1110"/>
      <c r="E77" s="1071"/>
      <c r="F77" s="1071"/>
      <c r="G77" s="1048"/>
      <c r="H77" s="1048"/>
      <c r="I77" s="1048"/>
      <c r="J77" s="1049"/>
      <c r="K77" s="1049"/>
      <c r="L77" s="1048"/>
      <c r="M77" s="1048"/>
      <c r="N77" s="1048"/>
      <c r="O77" s="1048"/>
      <c r="P77" s="1048"/>
      <c r="Q77" s="1048"/>
      <c r="R77" s="1048"/>
      <c r="S77" s="1048"/>
      <c r="T77" s="1048"/>
      <c r="U77" s="1048"/>
      <c r="V77" s="1048"/>
      <c r="W77" s="1048"/>
      <c r="X77" s="1048"/>
    </row>
    <row r="78" spans="1:24">
      <c r="A78" s="1110"/>
      <c r="B78" s="1071"/>
      <c r="C78" s="1071"/>
      <c r="D78" s="1110"/>
      <c r="E78" s="1071"/>
      <c r="F78" s="1071"/>
      <c r="G78" s="1048"/>
      <c r="H78" s="1048"/>
      <c r="I78" s="1048"/>
      <c r="J78" s="1049"/>
      <c r="K78" s="1049"/>
      <c r="L78" s="1048"/>
      <c r="M78" s="1048"/>
      <c r="N78" s="1048"/>
      <c r="O78" s="1048"/>
      <c r="P78" s="1048"/>
      <c r="Q78" s="1048"/>
      <c r="R78" s="1048"/>
      <c r="S78" s="1048"/>
      <c r="T78" s="1048"/>
      <c r="U78" s="1048"/>
      <c r="V78" s="1048"/>
      <c r="W78" s="1048"/>
      <c r="X78" s="1048"/>
    </row>
    <row r="79" spans="1:24">
      <c r="A79" s="1110"/>
      <c r="B79" s="1071"/>
      <c r="C79" s="1071"/>
      <c r="D79" s="1110"/>
      <c r="E79" s="1071"/>
      <c r="F79" s="1071"/>
      <c r="G79" s="1048"/>
      <c r="H79" s="1048"/>
      <c r="I79" s="1048"/>
      <c r="J79" s="1049"/>
      <c r="K79" s="1049"/>
      <c r="L79" s="1048"/>
      <c r="M79" s="1048"/>
      <c r="N79" s="1048"/>
      <c r="O79" s="1048"/>
      <c r="P79" s="1048"/>
      <c r="Q79" s="1048"/>
      <c r="R79" s="1048"/>
      <c r="S79" s="1048"/>
      <c r="T79" s="1048"/>
      <c r="U79" s="1048"/>
      <c r="V79" s="1048"/>
      <c r="W79" s="1048"/>
      <c r="X79" s="1048"/>
    </row>
    <row r="80" spans="1:24">
      <c r="A80" s="1110"/>
      <c r="B80" s="1071"/>
      <c r="C80" s="1071"/>
      <c r="D80" s="1110"/>
      <c r="E80" s="1071"/>
      <c r="F80" s="1071"/>
      <c r="G80" s="1048"/>
      <c r="H80" s="1048"/>
      <c r="I80" s="1048"/>
      <c r="J80" s="1049"/>
      <c r="K80" s="1049"/>
      <c r="L80" s="1048"/>
      <c r="M80" s="1048"/>
      <c r="N80" s="1048"/>
      <c r="O80" s="1048"/>
      <c r="P80" s="1048"/>
      <c r="Q80" s="1048"/>
      <c r="R80" s="1048"/>
      <c r="S80" s="1048"/>
      <c r="T80" s="1048"/>
      <c r="U80" s="1048"/>
      <c r="V80" s="1048"/>
      <c r="W80" s="1048"/>
      <c r="X80" s="1048"/>
    </row>
    <row r="81" spans="1:24">
      <c r="A81" s="1110"/>
      <c r="B81" s="1071"/>
      <c r="C81" s="1071"/>
      <c r="D81" s="1110"/>
      <c r="E81" s="1071"/>
      <c r="F81" s="1071"/>
      <c r="G81" s="1048"/>
      <c r="H81" s="1048"/>
      <c r="I81" s="1048"/>
      <c r="J81" s="1049"/>
      <c r="K81" s="1049"/>
      <c r="L81" s="1048"/>
      <c r="M81" s="1048"/>
      <c r="N81" s="1048"/>
      <c r="O81" s="1048"/>
      <c r="P81" s="1048"/>
      <c r="Q81" s="1048"/>
      <c r="R81" s="1048"/>
      <c r="S81" s="1048"/>
      <c r="T81" s="1048"/>
      <c r="U81" s="1048"/>
      <c r="V81" s="1048"/>
      <c r="W81" s="1048"/>
      <c r="X81" s="1048"/>
    </row>
    <row r="82" spans="1:24">
      <c r="A82" s="1110"/>
      <c r="B82" s="1071"/>
      <c r="C82" s="1071"/>
      <c r="D82" s="1110"/>
      <c r="E82" s="1071"/>
      <c r="F82" s="1071"/>
      <c r="G82" s="1048"/>
      <c r="H82" s="1048"/>
      <c r="I82" s="1048"/>
      <c r="J82" s="1049"/>
      <c r="K82" s="1049"/>
      <c r="L82" s="1048"/>
      <c r="M82" s="1048"/>
      <c r="N82" s="1048"/>
      <c r="O82" s="1048"/>
      <c r="P82" s="1048"/>
      <c r="Q82" s="1048"/>
      <c r="R82" s="1048"/>
      <c r="S82" s="1048"/>
      <c r="T82" s="1048"/>
      <c r="U82" s="1048"/>
      <c r="V82" s="1048"/>
      <c r="W82" s="1048"/>
      <c r="X82" s="1048"/>
    </row>
    <row r="83" spans="1:24">
      <c r="A83" s="1110"/>
      <c r="B83" s="1071"/>
      <c r="C83" s="1071"/>
      <c r="D83" s="1110"/>
      <c r="E83" s="1071"/>
      <c r="F83" s="1071"/>
      <c r="G83" s="1048"/>
      <c r="H83" s="1048"/>
      <c r="I83" s="1048"/>
      <c r="J83" s="1049"/>
      <c r="K83" s="1049"/>
      <c r="L83" s="1048"/>
      <c r="M83" s="1048"/>
      <c r="N83" s="1048"/>
      <c r="O83" s="1048"/>
      <c r="P83" s="1048"/>
      <c r="Q83" s="1048"/>
      <c r="R83" s="1048"/>
      <c r="S83" s="1048"/>
      <c r="T83" s="1048"/>
      <c r="U83" s="1048"/>
      <c r="V83" s="1048"/>
      <c r="W83" s="1048"/>
      <c r="X83" s="1048"/>
    </row>
    <row r="84" spans="1:24">
      <c r="A84" s="1110"/>
      <c r="B84" s="1071"/>
      <c r="C84" s="1071"/>
      <c r="D84" s="1110"/>
      <c r="E84" s="1071"/>
      <c r="F84" s="1071"/>
      <c r="G84" s="1048"/>
      <c r="H84" s="1048"/>
      <c r="I84" s="1048"/>
      <c r="J84" s="1049"/>
      <c r="K84" s="1049"/>
      <c r="L84" s="1048"/>
      <c r="M84" s="1048"/>
      <c r="N84" s="1048"/>
      <c r="O84" s="1048"/>
      <c r="P84" s="1048"/>
      <c r="Q84" s="1048"/>
      <c r="R84" s="1048"/>
      <c r="S84" s="1048"/>
      <c r="T84" s="1048"/>
      <c r="U84" s="1048"/>
      <c r="V84" s="1048"/>
      <c r="W84" s="1048"/>
      <c r="X84" s="1048"/>
    </row>
    <row r="85" spans="1:24">
      <c r="A85" s="1110"/>
      <c r="B85" s="1071"/>
      <c r="C85" s="1071"/>
      <c r="D85" s="1110"/>
      <c r="E85" s="1071"/>
      <c r="F85" s="1071"/>
      <c r="G85" s="1048"/>
      <c r="H85" s="1048"/>
      <c r="I85" s="1048"/>
      <c r="J85" s="1049"/>
      <c r="K85" s="1049"/>
      <c r="L85" s="1048"/>
      <c r="M85" s="1048"/>
      <c r="N85" s="1048"/>
      <c r="O85" s="1048"/>
      <c r="P85" s="1048"/>
      <c r="Q85" s="1048"/>
      <c r="R85" s="1048"/>
      <c r="S85" s="1048"/>
      <c r="T85" s="1048"/>
      <c r="U85" s="1048"/>
      <c r="V85" s="1048"/>
      <c r="W85" s="1048"/>
      <c r="X85" s="1048"/>
    </row>
    <row r="86" spans="1:24">
      <c r="A86" s="1110"/>
      <c r="B86" s="1071"/>
      <c r="C86" s="1071"/>
      <c r="D86" s="1110"/>
      <c r="E86" s="1071"/>
      <c r="F86" s="1071"/>
      <c r="G86" s="1048"/>
      <c r="H86" s="1048"/>
      <c r="I86" s="1048"/>
      <c r="J86" s="1049"/>
      <c r="K86" s="1049"/>
      <c r="L86" s="1048"/>
      <c r="M86" s="1048"/>
      <c r="N86" s="1048"/>
      <c r="O86" s="1048"/>
      <c r="P86" s="1048"/>
      <c r="Q86" s="1048"/>
      <c r="R86" s="1048"/>
      <c r="S86" s="1048"/>
      <c r="T86" s="1048"/>
      <c r="U86" s="1048"/>
      <c r="V86" s="1048"/>
      <c r="W86" s="1048"/>
      <c r="X86" s="1048"/>
    </row>
    <row r="87" spans="1:24">
      <c r="A87" s="1110"/>
      <c r="B87" s="1071"/>
      <c r="C87" s="1071"/>
      <c r="D87" s="1110"/>
      <c r="E87" s="1071"/>
      <c r="F87" s="1071"/>
      <c r="G87" s="1048"/>
      <c r="H87" s="1048"/>
      <c r="I87" s="1048"/>
      <c r="J87" s="1049"/>
      <c r="K87" s="1049"/>
      <c r="L87" s="1048"/>
      <c r="M87" s="1048"/>
      <c r="N87" s="1048"/>
      <c r="O87" s="1048"/>
      <c r="P87" s="1048"/>
      <c r="Q87" s="1048"/>
      <c r="R87" s="1048"/>
      <c r="S87" s="1048"/>
      <c r="T87" s="1048"/>
      <c r="U87" s="1048"/>
      <c r="V87" s="1048"/>
      <c r="W87" s="1048"/>
      <c r="X87" s="1048"/>
    </row>
    <row r="88" spans="1:24">
      <c r="A88" s="1110"/>
      <c r="B88" s="1071"/>
      <c r="C88" s="1071"/>
      <c r="D88" s="1110"/>
      <c r="E88" s="1071"/>
      <c r="F88" s="1071"/>
      <c r="G88" s="1048"/>
      <c r="H88" s="1048"/>
      <c r="I88" s="1048"/>
      <c r="J88" s="1049"/>
      <c r="K88" s="1049"/>
      <c r="L88" s="1048"/>
      <c r="M88" s="1048"/>
      <c r="N88" s="1048"/>
      <c r="O88" s="1048"/>
      <c r="P88" s="1048"/>
      <c r="Q88" s="1048"/>
      <c r="R88" s="1048"/>
      <c r="S88" s="1048"/>
      <c r="T88" s="1048"/>
      <c r="U88" s="1048"/>
      <c r="V88" s="1048"/>
      <c r="W88" s="1048"/>
      <c r="X88" s="1048"/>
    </row>
    <row r="89" spans="1:24">
      <c r="A89" s="1110"/>
      <c r="B89" s="1071"/>
      <c r="C89" s="1071"/>
      <c r="D89" s="1110"/>
      <c r="E89" s="1071"/>
      <c r="F89" s="1071"/>
      <c r="G89" s="1048"/>
      <c r="H89" s="1048"/>
      <c r="I89" s="1048"/>
      <c r="J89" s="1049"/>
      <c r="K89" s="1049"/>
      <c r="L89" s="1048"/>
      <c r="M89" s="1048"/>
      <c r="N89" s="1048"/>
      <c r="O89" s="1048"/>
      <c r="P89" s="1048"/>
      <c r="Q89" s="1048"/>
      <c r="R89" s="1048"/>
      <c r="S89" s="1048"/>
      <c r="T89" s="1048"/>
      <c r="U89" s="1048"/>
      <c r="V89" s="1048"/>
      <c r="W89" s="1048"/>
      <c r="X89" s="1048"/>
    </row>
    <row r="90" spans="1:24">
      <c r="A90" s="1110"/>
      <c r="B90" s="1071"/>
      <c r="C90" s="1071"/>
      <c r="D90" s="1110"/>
      <c r="E90" s="1071"/>
      <c r="F90" s="1071"/>
      <c r="G90" s="1048"/>
      <c r="H90" s="1048"/>
      <c r="I90" s="1048"/>
      <c r="J90" s="1049"/>
      <c r="K90" s="1049"/>
      <c r="L90" s="1048"/>
      <c r="M90" s="1048"/>
      <c r="N90" s="1048"/>
      <c r="O90" s="1048"/>
      <c r="P90" s="1048"/>
      <c r="Q90" s="1048"/>
      <c r="R90" s="1048"/>
      <c r="S90" s="1048"/>
      <c r="T90" s="1048"/>
      <c r="U90" s="1048"/>
      <c r="V90" s="1048"/>
      <c r="W90" s="1048"/>
      <c r="X90" s="1048"/>
    </row>
    <row r="91" spans="1:24">
      <c r="A91" s="1110"/>
      <c r="B91" s="1071"/>
      <c r="C91" s="1071"/>
      <c r="D91" s="1110"/>
      <c r="E91" s="1071"/>
      <c r="F91" s="1071"/>
      <c r="G91" s="1048"/>
      <c r="H91" s="1048"/>
      <c r="I91" s="1048"/>
      <c r="J91" s="1049"/>
      <c r="K91" s="1049"/>
      <c r="L91" s="1048"/>
      <c r="M91" s="1048"/>
      <c r="N91" s="1048"/>
      <c r="O91" s="1048"/>
      <c r="P91" s="1048"/>
      <c r="Q91" s="1048"/>
      <c r="R91" s="1048"/>
      <c r="S91" s="1048"/>
      <c r="T91" s="1048"/>
      <c r="U91" s="1048"/>
      <c r="V91" s="1048"/>
      <c r="W91" s="1048"/>
      <c r="X91" s="1048"/>
    </row>
    <row r="92" spans="1:24">
      <c r="A92" s="1110"/>
      <c r="B92" s="1071"/>
      <c r="C92" s="1071"/>
      <c r="D92" s="1110"/>
      <c r="E92" s="1071"/>
      <c r="F92" s="1071"/>
      <c r="G92" s="1048"/>
      <c r="H92" s="1048"/>
      <c r="I92" s="1048"/>
      <c r="J92" s="1049"/>
      <c r="K92" s="1049"/>
      <c r="L92" s="1048"/>
      <c r="M92" s="1048"/>
      <c r="N92" s="1048"/>
      <c r="O92" s="1048"/>
      <c r="P92" s="1048"/>
      <c r="Q92" s="1048"/>
      <c r="R92" s="1048"/>
      <c r="S92" s="1048"/>
      <c r="T92" s="1048"/>
      <c r="U92" s="1048"/>
      <c r="V92" s="1048"/>
      <c r="W92" s="1048"/>
      <c r="X92" s="1048"/>
    </row>
    <row r="93" spans="1:24">
      <c r="A93" s="1110"/>
      <c r="B93" s="1071"/>
      <c r="C93" s="1071"/>
      <c r="D93" s="1110"/>
      <c r="E93" s="1071"/>
      <c r="F93" s="1071"/>
      <c r="G93" s="1048"/>
      <c r="H93" s="1048"/>
      <c r="I93" s="1048"/>
      <c r="J93" s="1049"/>
      <c r="K93" s="1049"/>
      <c r="L93" s="1048"/>
      <c r="M93" s="1048"/>
      <c r="N93" s="1048"/>
      <c r="O93" s="1048"/>
      <c r="P93" s="1048"/>
      <c r="Q93" s="1048"/>
      <c r="R93" s="1048"/>
      <c r="S93" s="1048"/>
      <c r="T93" s="1048"/>
      <c r="U93" s="1048"/>
      <c r="V93" s="1048"/>
      <c r="W93" s="1048"/>
      <c r="X93" s="1048"/>
    </row>
    <row r="94" spans="1:24">
      <c r="A94" s="1110"/>
      <c r="B94" s="1071"/>
      <c r="C94" s="1071"/>
      <c r="D94" s="1110"/>
      <c r="E94" s="1071"/>
      <c r="F94" s="1071"/>
      <c r="G94" s="1048"/>
      <c r="H94" s="1048"/>
      <c r="I94" s="1048"/>
      <c r="J94" s="1049"/>
      <c r="K94" s="1049"/>
      <c r="L94" s="1048"/>
      <c r="M94" s="1048"/>
      <c r="N94" s="1048"/>
      <c r="O94" s="1048"/>
      <c r="P94" s="1048"/>
      <c r="Q94" s="1048"/>
      <c r="R94" s="1048"/>
      <c r="S94" s="1048"/>
      <c r="T94" s="1048"/>
      <c r="U94" s="1048"/>
      <c r="V94" s="1048"/>
      <c r="W94" s="1048"/>
      <c r="X94" s="1048"/>
    </row>
    <row r="95" spans="1:24">
      <c r="A95" s="1110"/>
      <c r="B95" s="1071"/>
      <c r="C95" s="1071"/>
      <c r="D95" s="1110"/>
      <c r="E95" s="1071"/>
      <c r="F95" s="1071"/>
      <c r="G95" s="1048"/>
      <c r="H95" s="1048"/>
      <c r="I95" s="1048"/>
      <c r="J95" s="1049"/>
      <c r="K95" s="1049"/>
      <c r="L95" s="1048"/>
      <c r="M95" s="1048"/>
      <c r="N95" s="1048"/>
      <c r="O95" s="1048"/>
      <c r="P95" s="1048"/>
      <c r="Q95" s="1048"/>
      <c r="R95" s="1048"/>
      <c r="S95" s="1048"/>
      <c r="T95" s="1048"/>
      <c r="U95" s="1048"/>
      <c r="V95" s="1048"/>
      <c r="W95" s="1048"/>
      <c r="X95" s="1048"/>
    </row>
    <row r="96" spans="1:24">
      <c r="A96" s="1110"/>
      <c r="B96" s="1071"/>
      <c r="C96" s="1071"/>
      <c r="D96" s="1110"/>
      <c r="E96" s="1071"/>
      <c r="F96" s="1071"/>
      <c r="G96" s="1048"/>
      <c r="H96" s="1048"/>
      <c r="I96" s="1048"/>
      <c r="J96" s="1049"/>
      <c r="K96" s="1049"/>
      <c r="L96" s="1048"/>
      <c r="M96" s="1048"/>
      <c r="N96" s="1048"/>
      <c r="O96" s="1048"/>
      <c r="P96" s="1048"/>
      <c r="Q96" s="1048"/>
      <c r="R96" s="1048"/>
      <c r="S96" s="1048"/>
      <c r="T96" s="1048"/>
      <c r="U96" s="1048"/>
      <c r="V96" s="1048"/>
      <c r="W96" s="1048"/>
      <c r="X96" s="1048"/>
    </row>
    <row r="97" spans="1:24">
      <c r="A97" s="1110"/>
      <c r="B97" s="1071"/>
      <c r="C97" s="1071"/>
      <c r="D97" s="1110"/>
      <c r="E97" s="1071"/>
      <c r="F97" s="1071"/>
      <c r="G97" s="1048"/>
      <c r="H97" s="1048"/>
      <c r="I97" s="1048"/>
      <c r="J97" s="1049"/>
      <c r="K97" s="1049"/>
      <c r="L97" s="1048"/>
      <c r="M97" s="1048"/>
      <c r="N97" s="1048"/>
      <c r="O97" s="1048"/>
      <c r="P97" s="1048"/>
      <c r="Q97" s="1048"/>
      <c r="R97" s="1048"/>
      <c r="S97" s="1048"/>
      <c r="T97" s="1048"/>
      <c r="U97" s="1048"/>
      <c r="V97" s="1048"/>
      <c r="W97" s="1048"/>
      <c r="X97" s="1048"/>
    </row>
    <row r="98" spans="1:24">
      <c r="A98" s="1110"/>
      <c r="B98" s="1071"/>
      <c r="C98" s="1071"/>
      <c r="D98" s="1110"/>
      <c r="E98" s="1071"/>
      <c r="F98" s="1071"/>
      <c r="G98" s="1048"/>
      <c r="H98" s="1048"/>
      <c r="I98" s="1048"/>
      <c r="J98" s="1049"/>
      <c r="K98" s="1049"/>
      <c r="L98" s="1048"/>
      <c r="M98" s="1048"/>
      <c r="N98" s="1048"/>
      <c r="O98" s="1048"/>
      <c r="P98" s="1048"/>
      <c r="Q98" s="1048"/>
      <c r="R98" s="1048"/>
      <c r="S98" s="1048"/>
      <c r="T98" s="1048"/>
      <c r="U98" s="1048"/>
      <c r="V98" s="1048"/>
      <c r="W98" s="1048"/>
      <c r="X98" s="1048"/>
    </row>
    <row r="99" spans="1:24">
      <c r="A99" s="1110"/>
      <c r="B99" s="1071"/>
      <c r="C99" s="1071"/>
      <c r="D99" s="1110"/>
      <c r="E99" s="1071"/>
      <c r="F99" s="1071"/>
      <c r="G99" s="1048"/>
      <c r="H99" s="1048"/>
      <c r="I99" s="1048"/>
      <c r="J99" s="1049"/>
      <c r="K99" s="1049"/>
      <c r="L99" s="1048"/>
      <c r="M99" s="1048"/>
      <c r="N99" s="1048"/>
      <c r="O99" s="1048"/>
      <c r="P99" s="1048"/>
      <c r="Q99" s="1048"/>
      <c r="R99" s="1048"/>
      <c r="S99" s="1048"/>
      <c r="T99" s="1048"/>
      <c r="U99" s="1048"/>
      <c r="V99" s="1048"/>
      <c r="W99" s="1048"/>
      <c r="X99" s="1048"/>
    </row>
    <row r="100" spans="1:24">
      <c r="A100" s="1110"/>
      <c r="B100" s="1071"/>
      <c r="C100" s="1071"/>
      <c r="D100" s="1110"/>
      <c r="E100" s="1071"/>
      <c r="F100" s="1071"/>
      <c r="G100" s="1048"/>
      <c r="H100" s="1048"/>
      <c r="I100" s="1048"/>
      <c r="J100" s="1049"/>
      <c r="K100" s="1049"/>
      <c r="L100" s="1048"/>
      <c r="M100" s="1048"/>
      <c r="N100" s="1048"/>
      <c r="O100" s="1048"/>
      <c r="P100" s="1048"/>
      <c r="Q100" s="1048"/>
      <c r="R100" s="1048"/>
      <c r="S100" s="1048"/>
      <c r="T100" s="1048"/>
      <c r="U100" s="1048"/>
      <c r="V100" s="1048"/>
      <c r="W100" s="1048"/>
      <c r="X100" s="1048"/>
    </row>
    <row r="101" spans="1:24">
      <c r="A101" s="1110"/>
      <c r="B101" s="1071"/>
      <c r="C101" s="1071"/>
      <c r="D101" s="1110"/>
      <c r="E101" s="1071"/>
      <c r="F101" s="1071"/>
      <c r="G101" s="1048"/>
      <c r="H101" s="1048"/>
      <c r="I101" s="1048"/>
      <c r="J101" s="1049"/>
      <c r="K101" s="1049"/>
      <c r="L101" s="1048"/>
      <c r="M101" s="1048"/>
      <c r="N101" s="1048"/>
      <c r="O101" s="1048"/>
      <c r="P101" s="1048"/>
      <c r="Q101" s="1048"/>
      <c r="R101" s="1048"/>
      <c r="S101" s="1048"/>
      <c r="T101" s="1048"/>
      <c r="U101" s="1048"/>
      <c r="V101" s="1048"/>
      <c r="W101" s="1048"/>
      <c r="X101" s="1048"/>
    </row>
    <row r="102" spans="1:24">
      <c r="A102" s="1110"/>
      <c r="B102" s="1071"/>
      <c r="C102" s="1071"/>
      <c r="D102" s="1110"/>
      <c r="E102" s="1071"/>
      <c r="F102" s="1071"/>
      <c r="G102" s="1048"/>
      <c r="H102" s="1048"/>
      <c r="I102" s="1048"/>
      <c r="J102" s="1049"/>
      <c r="K102" s="1049"/>
      <c r="L102" s="1048"/>
      <c r="M102" s="1048"/>
      <c r="N102" s="1048"/>
      <c r="O102" s="1048"/>
      <c r="P102" s="1048"/>
      <c r="Q102" s="1048"/>
      <c r="R102" s="1048"/>
      <c r="S102" s="1048"/>
      <c r="T102" s="1048"/>
      <c r="U102" s="1048"/>
      <c r="V102" s="1048"/>
      <c r="W102" s="1048"/>
      <c r="X102" s="1048"/>
    </row>
    <row r="103" spans="1:24">
      <c r="A103" s="1110"/>
      <c r="B103" s="1071"/>
      <c r="C103" s="1071"/>
      <c r="D103" s="1110"/>
      <c r="E103" s="1071"/>
      <c r="F103" s="1071"/>
      <c r="G103" s="1048"/>
      <c r="H103" s="1048"/>
      <c r="I103" s="1048"/>
      <c r="J103" s="1049"/>
      <c r="K103" s="1049"/>
      <c r="L103" s="1048"/>
      <c r="M103" s="1048"/>
      <c r="N103" s="1048"/>
      <c r="O103" s="1048"/>
      <c r="P103" s="1048"/>
      <c r="Q103" s="1048"/>
      <c r="R103" s="1048"/>
      <c r="S103" s="1048"/>
      <c r="T103" s="1048"/>
      <c r="U103" s="1048"/>
      <c r="V103" s="1048"/>
      <c r="W103" s="1048"/>
      <c r="X103" s="1048"/>
    </row>
    <row r="104" spans="1:24">
      <c r="A104" s="1110"/>
      <c r="B104" s="1071"/>
      <c r="C104" s="1071"/>
      <c r="D104" s="1110"/>
      <c r="E104" s="1071"/>
      <c r="F104" s="1071"/>
      <c r="G104" s="1048"/>
      <c r="H104" s="1048"/>
      <c r="I104" s="1048"/>
      <c r="J104" s="1049"/>
      <c r="K104" s="1049"/>
      <c r="L104" s="1048"/>
      <c r="M104" s="1048"/>
      <c r="N104" s="1048"/>
      <c r="O104" s="1048"/>
      <c r="P104" s="1048"/>
      <c r="Q104" s="1048"/>
      <c r="R104" s="1048"/>
      <c r="S104" s="1048"/>
      <c r="T104" s="1048"/>
      <c r="U104" s="1048"/>
      <c r="V104" s="1048"/>
      <c r="W104" s="1048"/>
      <c r="X104" s="1048"/>
    </row>
    <row r="105" spans="1:24">
      <c r="A105" s="1110"/>
      <c r="B105" s="1071"/>
      <c r="C105" s="1071"/>
      <c r="D105" s="1110"/>
      <c r="E105" s="1071"/>
      <c r="F105" s="1071"/>
      <c r="G105" s="1048"/>
      <c r="H105" s="1048"/>
      <c r="I105" s="1048"/>
      <c r="J105" s="1049"/>
      <c r="K105" s="1049"/>
      <c r="L105" s="1048"/>
      <c r="M105" s="1048"/>
      <c r="N105" s="1048"/>
      <c r="O105" s="1048"/>
      <c r="P105" s="1048"/>
      <c r="Q105" s="1048"/>
      <c r="R105" s="1048"/>
      <c r="S105" s="1048"/>
      <c r="T105" s="1048"/>
      <c r="U105" s="1048"/>
      <c r="V105" s="1048"/>
      <c r="W105" s="1048"/>
      <c r="X105" s="1048"/>
    </row>
    <row r="106" spans="1:24">
      <c r="A106" s="1110"/>
      <c r="B106" s="1071"/>
      <c r="C106" s="1071"/>
      <c r="D106" s="1110"/>
      <c r="E106" s="1071"/>
      <c r="F106" s="1071"/>
      <c r="G106" s="1048"/>
      <c r="H106" s="1048"/>
      <c r="I106" s="1048"/>
      <c r="J106" s="1049"/>
      <c r="K106" s="1049"/>
      <c r="L106" s="1048"/>
      <c r="M106" s="1048"/>
      <c r="N106" s="1048"/>
      <c r="O106" s="1048"/>
      <c r="P106" s="1048"/>
      <c r="Q106" s="1048"/>
      <c r="R106" s="1048"/>
      <c r="S106" s="1048"/>
      <c r="T106" s="1048"/>
      <c r="U106" s="1048"/>
      <c r="V106" s="1048"/>
      <c r="W106" s="1048"/>
      <c r="X106" s="1048"/>
    </row>
    <row r="107" spans="1:24">
      <c r="A107" s="1110"/>
      <c r="B107" s="1071"/>
      <c r="C107" s="1071"/>
      <c r="D107" s="1110"/>
      <c r="E107" s="1071"/>
      <c r="F107" s="1071"/>
      <c r="G107" s="1048"/>
      <c r="H107" s="1048"/>
      <c r="I107" s="1048"/>
      <c r="J107" s="1049"/>
      <c r="K107" s="1049"/>
      <c r="L107" s="1048"/>
      <c r="M107" s="1048"/>
      <c r="N107" s="1048"/>
      <c r="O107" s="1048"/>
      <c r="P107" s="1048"/>
      <c r="Q107" s="1048"/>
      <c r="R107" s="1048"/>
      <c r="S107" s="1048"/>
      <c r="T107" s="1048"/>
      <c r="U107" s="1048"/>
      <c r="V107" s="1048"/>
      <c r="W107" s="1048"/>
      <c r="X107" s="1048"/>
    </row>
    <row r="108" spans="1:24">
      <c r="A108" s="1110"/>
      <c r="B108" s="1071"/>
      <c r="C108" s="1071"/>
      <c r="D108" s="1110"/>
      <c r="E108" s="1071"/>
      <c r="F108" s="1071"/>
      <c r="G108" s="1048"/>
      <c r="H108" s="1048"/>
      <c r="I108" s="1048"/>
      <c r="J108" s="1049"/>
      <c r="K108" s="1049"/>
      <c r="L108" s="1048"/>
      <c r="M108" s="1048"/>
      <c r="N108" s="1048"/>
      <c r="O108" s="1048"/>
      <c r="P108" s="1048"/>
      <c r="Q108" s="1048"/>
      <c r="R108" s="1048"/>
      <c r="S108" s="1048"/>
      <c r="T108" s="1048"/>
      <c r="U108" s="1048"/>
      <c r="V108" s="1048"/>
      <c r="W108" s="1048"/>
      <c r="X108" s="1048"/>
    </row>
    <row r="109" spans="1:24">
      <c r="A109" s="1110"/>
      <c r="B109" s="1071"/>
      <c r="C109" s="1071"/>
      <c r="D109" s="1110"/>
      <c r="E109" s="1071"/>
      <c r="F109" s="1071"/>
      <c r="G109" s="1048"/>
      <c r="H109" s="1048"/>
      <c r="I109" s="1048"/>
      <c r="J109" s="1049"/>
      <c r="K109" s="1049"/>
      <c r="L109" s="1048"/>
      <c r="M109" s="1048"/>
      <c r="N109" s="1048"/>
      <c r="O109" s="1048"/>
      <c r="P109" s="1048"/>
      <c r="Q109" s="1048"/>
      <c r="R109" s="1048"/>
      <c r="S109" s="1048"/>
      <c r="T109" s="1048"/>
      <c r="U109" s="1048"/>
      <c r="V109" s="1048"/>
      <c r="W109" s="1048"/>
      <c r="X109" s="1048"/>
    </row>
    <row r="110" spans="1:24">
      <c r="A110" s="1110"/>
      <c r="B110" s="1071"/>
      <c r="C110" s="1071"/>
      <c r="D110" s="1110"/>
      <c r="E110" s="1071"/>
      <c r="F110" s="1071"/>
      <c r="G110" s="1048"/>
      <c r="H110" s="1048"/>
      <c r="I110" s="1048"/>
      <c r="J110" s="1049"/>
      <c r="K110" s="1049"/>
      <c r="L110" s="1048"/>
      <c r="M110" s="1048"/>
      <c r="N110" s="1048"/>
      <c r="O110" s="1048"/>
      <c r="P110" s="1048"/>
      <c r="Q110" s="1048"/>
      <c r="R110" s="1048"/>
      <c r="S110" s="1048"/>
      <c r="T110" s="1048"/>
      <c r="U110" s="1048"/>
      <c r="V110" s="1048"/>
      <c r="W110" s="1048"/>
      <c r="X110" s="1048"/>
    </row>
    <row r="111" spans="1:24">
      <c r="A111" s="1110"/>
      <c r="B111" s="1071"/>
      <c r="C111" s="1071"/>
      <c r="D111" s="1110"/>
      <c r="E111" s="1071"/>
      <c r="F111" s="1071"/>
      <c r="G111" s="1048"/>
      <c r="H111" s="1048"/>
      <c r="I111" s="1048"/>
      <c r="J111" s="1049"/>
      <c r="K111" s="1049"/>
      <c r="L111" s="1048"/>
      <c r="M111" s="1048"/>
      <c r="N111" s="1048"/>
      <c r="O111" s="1048"/>
      <c r="P111" s="1048"/>
      <c r="Q111" s="1048"/>
      <c r="R111" s="1048"/>
      <c r="S111" s="1048"/>
      <c r="T111" s="1048"/>
      <c r="U111" s="1048"/>
      <c r="V111" s="1048"/>
      <c r="W111" s="1048"/>
      <c r="X111" s="1048"/>
    </row>
    <row r="112" spans="1:24">
      <c r="A112" s="1110"/>
      <c r="B112" s="1071"/>
      <c r="C112" s="1071"/>
      <c r="D112" s="1110"/>
      <c r="E112" s="1071"/>
      <c r="F112" s="1071"/>
      <c r="G112" s="1048"/>
      <c r="H112" s="1048"/>
      <c r="I112" s="1048"/>
      <c r="J112" s="1049"/>
      <c r="K112" s="1049"/>
      <c r="L112" s="1048"/>
      <c r="M112" s="1048"/>
      <c r="N112" s="1048"/>
      <c r="O112" s="1048"/>
      <c r="P112" s="1048"/>
      <c r="Q112" s="1048"/>
      <c r="R112" s="1048"/>
      <c r="S112" s="1048"/>
      <c r="T112" s="1048"/>
      <c r="U112" s="1048"/>
      <c r="V112" s="1048"/>
      <c r="W112" s="1048"/>
      <c r="X112" s="1048"/>
    </row>
    <row r="113" spans="1:24">
      <c r="A113" s="1110"/>
      <c r="B113" s="1071"/>
      <c r="C113" s="1071"/>
      <c r="D113" s="1110"/>
      <c r="E113" s="1071"/>
      <c r="F113" s="1071"/>
      <c r="G113" s="1048"/>
      <c r="H113" s="1048"/>
      <c r="I113" s="1048"/>
      <c r="J113" s="1049"/>
      <c r="K113" s="1049"/>
      <c r="L113" s="1048"/>
      <c r="M113" s="1048"/>
      <c r="N113" s="1048"/>
      <c r="O113" s="1048"/>
      <c r="P113" s="1048"/>
      <c r="Q113" s="1048"/>
      <c r="R113" s="1048"/>
      <c r="S113" s="1048"/>
      <c r="T113" s="1048"/>
      <c r="U113" s="1048"/>
      <c r="V113" s="1048"/>
      <c r="W113" s="1048"/>
      <c r="X113" s="1048"/>
    </row>
    <row r="114" spans="1:24">
      <c r="A114" s="1110"/>
      <c r="B114" s="1071"/>
      <c r="C114" s="1071"/>
      <c r="D114" s="1110"/>
      <c r="E114" s="1071"/>
      <c r="F114" s="1071"/>
      <c r="G114" s="1048"/>
      <c r="H114" s="1048"/>
      <c r="I114" s="1048"/>
      <c r="J114" s="1049"/>
      <c r="K114" s="1049"/>
      <c r="L114" s="1048"/>
      <c r="M114" s="1048"/>
      <c r="N114" s="1048"/>
      <c r="O114" s="1048"/>
      <c r="P114" s="1048"/>
      <c r="Q114" s="1048"/>
      <c r="R114" s="1048"/>
      <c r="S114" s="1048"/>
      <c r="T114" s="1048"/>
      <c r="U114" s="1048"/>
      <c r="V114" s="1048"/>
      <c r="W114" s="1048"/>
      <c r="X114" s="1048"/>
    </row>
    <row r="115" spans="1:24">
      <c r="A115" s="1110"/>
      <c r="B115" s="1071"/>
      <c r="C115" s="1071"/>
      <c r="D115" s="1110"/>
      <c r="E115" s="1071"/>
      <c r="F115" s="1071"/>
      <c r="G115" s="1048"/>
      <c r="H115" s="1048"/>
      <c r="I115" s="1048"/>
      <c r="J115" s="1049"/>
      <c r="K115" s="1049"/>
      <c r="L115" s="1048"/>
      <c r="M115" s="1048"/>
      <c r="N115" s="1048"/>
      <c r="O115" s="1048"/>
      <c r="P115" s="1048"/>
      <c r="Q115" s="1048"/>
      <c r="R115" s="1048"/>
      <c r="S115" s="1048"/>
      <c r="T115" s="1048"/>
      <c r="U115" s="1048"/>
      <c r="V115" s="1048"/>
      <c r="W115" s="1048"/>
      <c r="X115" s="1048"/>
    </row>
    <row r="116" spans="1:24">
      <c r="A116" s="1110"/>
      <c r="B116" s="1071"/>
      <c r="C116" s="1071"/>
      <c r="D116" s="1110"/>
      <c r="E116" s="1071"/>
      <c r="F116" s="1071"/>
      <c r="G116" s="1048"/>
      <c r="H116" s="1048"/>
      <c r="I116" s="1048"/>
      <c r="J116" s="1049"/>
      <c r="K116" s="1049"/>
      <c r="L116" s="1048"/>
      <c r="M116" s="1048"/>
      <c r="N116" s="1048"/>
      <c r="O116" s="1048"/>
      <c r="P116" s="1048"/>
      <c r="Q116" s="1048"/>
      <c r="R116" s="1048"/>
      <c r="S116" s="1048"/>
      <c r="T116" s="1048"/>
      <c r="U116" s="1048"/>
      <c r="V116" s="1048"/>
      <c r="W116" s="1048"/>
      <c r="X116" s="1048"/>
    </row>
    <row r="117" spans="1:24">
      <c r="A117" s="1110"/>
      <c r="B117" s="1071"/>
      <c r="C117" s="1071"/>
      <c r="D117" s="1110"/>
      <c r="E117" s="1071"/>
      <c r="F117" s="1071"/>
      <c r="G117" s="1048"/>
      <c r="H117" s="1048"/>
      <c r="I117" s="1048"/>
      <c r="J117" s="1049"/>
      <c r="K117" s="1049"/>
      <c r="L117" s="1048"/>
      <c r="M117" s="1048"/>
      <c r="N117" s="1048"/>
      <c r="O117" s="1048"/>
      <c r="P117" s="1048"/>
      <c r="Q117" s="1048"/>
      <c r="R117" s="1048"/>
      <c r="S117" s="1048"/>
      <c r="T117" s="1048"/>
      <c r="U117" s="1048"/>
      <c r="V117" s="1048"/>
      <c r="W117" s="1048"/>
      <c r="X117" s="1048"/>
    </row>
    <row r="118" spans="1:24">
      <c r="A118" s="1110"/>
      <c r="B118" s="1071"/>
      <c r="C118" s="1071"/>
      <c r="D118" s="1110"/>
      <c r="E118" s="1071"/>
      <c r="F118" s="1071"/>
      <c r="G118" s="1048"/>
      <c r="H118" s="1048"/>
      <c r="I118" s="1048"/>
      <c r="J118" s="1049"/>
      <c r="K118" s="1049"/>
      <c r="L118" s="1048"/>
      <c r="M118" s="1048"/>
      <c r="N118" s="1048"/>
      <c r="O118" s="1048"/>
      <c r="P118" s="1048"/>
      <c r="Q118" s="1048"/>
      <c r="R118" s="1048"/>
      <c r="S118" s="1048"/>
      <c r="T118" s="1048"/>
      <c r="U118" s="1048"/>
      <c r="V118" s="1048"/>
      <c r="W118" s="1048"/>
      <c r="X118" s="1048"/>
    </row>
    <row r="119" spans="1:24">
      <c r="A119" s="1110"/>
      <c r="B119" s="1071"/>
      <c r="C119" s="1071"/>
      <c r="D119" s="1110"/>
      <c r="E119" s="1071"/>
      <c r="F119" s="1071"/>
      <c r="G119" s="1048"/>
      <c r="H119" s="1048"/>
      <c r="I119" s="1048"/>
      <c r="J119" s="1049"/>
      <c r="K119" s="1049"/>
      <c r="L119" s="1048"/>
      <c r="M119" s="1048"/>
      <c r="N119" s="1048"/>
      <c r="O119" s="1048"/>
      <c r="P119" s="1048"/>
      <c r="Q119" s="1048"/>
      <c r="R119" s="1048"/>
      <c r="S119" s="1048"/>
      <c r="T119" s="1048"/>
      <c r="U119" s="1048"/>
      <c r="V119" s="1048"/>
      <c r="W119" s="1048"/>
      <c r="X119" s="1048"/>
    </row>
    <row r="120" spans="1:24">
      <c r="A120" s="1110"/>
      <c r="B120" s="1071"/>
      <c r="C120" s="1071"/>
      <c r="D120" s="1110"/>
      <c r="E120" s="1071"/>
      <c r="F120" s="1071"/>
      <c r="G120" s="1048"/>
      <c r="H120" s="1048"/>
      <c r="I120" s="1048"/>
      <c r="J120" s="1049"/>
      <c r="K120" s="1049"/>
      <c r="L120" s="1048"/>
      <c r="M120" s="1048"/>
      <c r="N120" s="1048"/>
      <c r="O120" s="1048"/>
      <c r="P120" s="1048"/>
      <c r="Q120" s="1048"/>
      <c r="R120" s="1048"/>
      <c r="S120" s="1048"/>
      <c r="T120" s="1048"/>
      <c r="U120" s="1048"/>
      <c r="V120" s="1048"/>
      <c r="W120" s="1048"/>
      <c r="X120" s="1048"/>
    </row>
    <row r="121" spans="1:24">
      <c r="A121" s="1110"/>
      <c r="B121" s="1071"/>
      <c r="C121" s="1071"/>
      <c r="D121" s="1110"/>
      <c r="E121" s="1071"/>
      <c r="F121" s="1071"/>
      <c r="G121" s="1048"/>
      <c r="H121" s="1048"/>
      <c r="I121" s="1048"/>
      <c r="J121" s="1049"/>
      <c r="K121" s="1049"/>
      <c r="L121" s="1048"/>
      <c r="M121" s="1048"/>
      <c r="N121" s="1048"/>
      <c r="O121" s="1048"/>
      <c r="P121" s="1048"/>
      <c r="Q121" s="1048"/>
      <c r="R121" s="1048"/>
      <c r="S121" s="1048"/>
      <c r="T121" s="1048"/>
      <c r="U121" s="1048"/>
      <c r="V121" s="1048"/>
      <c r="W121" s="1048"/>
      <c r="X121" s="1048"/>
    </row>
    <row r="122" spans="1:24">
      <c r="A122" s="1110"/>
      <c r="B122" s="1071"/>
      <c r="C122" s="1071"/>
      <c r="D122" s="1110"/>
      <c r="E122" s="1071"/>
      <c r="F122" s="1071"/>
      <c r="G122" s="1048"/>
      <c r="H122" s="1048"/>
      <c r="I122" s="1048"/>
      <c r="J122" s="1049"/>
      <c r="K122" s="1049"/>
      <c r="L122" s="1048"/>
      <c r="M122" s="1048"/>
      <c r="N122" s="1048"/>
      <c r="O122" s="1048"/>
      <c r="P122" s="1048"/>
      <c r="Q122" s="1048"/>
      <c r="R122" s="1048"/>
      <c r="S122" s="1048"/>
      <c r="T122" s="1048"/>
      <c r="U122" s="1048"/>
      <c r="V122" s="1048"/>
      <c r="W122" s="1048"/>
      <c r="X122" s="1048"/>
    </row>
    <row r="123" spans="1:24">
      <c r="A123" s="1110"/>
      <c r="B123" s="1071"/>
      <c r="C123" s="1071"/>
      <c r="D123" s="1110"/>
      <c r="E123" s="1071"/>
      <c r="F123" s="1071"/>
      <c r="G123" s="1048"/>
      <c r="H123" s="1048"/>
      <c r="I123" s="1048"/>
      <c r="J123" s="1049"/>
      <c r="K123" s="1049"/>
      <c r="L123" s="1048"/>
      <c r="M123" s="1048"/>
      <c r="N123" s="1048"/>
      <c r="O123" s="1048"/>
      <c r="P123" s="1048"/>
      <c r="Q123" s="1048"/>
      <c r="R123" s="1048"/>
      <c r="S123" s="1048"/>
      <c r="T123" s="1048"/>
      <c r="U123" s="1048"/>
      <c r="V123" s="1048"/>
      <c r="W123" s="1048"/>
      <c r="X123" s="1048"/>
    </row>
    <row r="124" spans="1:24">
      <c r="A124" s="1110"/>
      <c r="B124" s="1071"/>
      <c r="C124" s="1071"/>
      <c r="D124" s="1110"/>
      <c r="E124" s="1071"/>
      <c r="F124" s="1071"/>
      <c r="G124" s="1048"/>
      <c r="H124" s="1048"/>
      <c r="I124" s="1048"/>
      <c r="J124" s="1049"/>
      <c r="K124" s="1049"/>
      <c r="L124" s="1048"/>
      <c r="M124" s="1048"/>
      <c r="N124" s="1048"/>
      <c r="O124" s="1048"/>
      <c r="P124" s="1048"/>
      <c r="Q124" s="1048"/>
      <c r="R124" s="1048"/>
      <c r="S124" s="1048"/>
      <c r="T124" s="1048"/>
      <c r="U124" s="1048"/>
      <c r="V124" s="1048"/>
      <c r="W124" s="1048"/>
      <c r="X124" s="1048"/>
    </row>
    <row r="125" spans="1:24">
      <c r="A125" s="1110"/>
      <c r="B125" s="1071"/>
      <c r="C125" s="1071"/>
      <c r="D125" s="1110"/>
      <c r="E125" s="1071"/>
      <c r="F125" s="1071"/>
      <c r="G125" s="1048"/>
      <c r="H125" s="1048"/>
      <c r="I125" s="1048"/>
      <c r="J125" s="1049"/>
      <c r="K125" s="1049"/>
      <c r="L125" s="1048"/>
      <c r="M125" s="1048"/>
      <c r="N125" s="1048"/>
      <c r="O125" s="1048"/>
      <c r="P125" s="1048"/>
      <c r="Q125" s="1048"/>
      <c r="R125" s="1048"/>
      <c r="S125" s="1048"/>
      <c r="T125" s="1048"/>
      <c r="U125" s="1048"/>
      <c r="V125" s="1048"/>
      <c r="W125" s="1048"/>
      <c r="X125" s="1048"/>
    </row>
    <row r="126" spans="1:24">
      <c r="A126" s="1110"/>
      <c r="B126" s="1071"/>
      <c r="C126" s="1071"/>
      <c r="D126" s="1110"/>
      <c r="E126" s="1071"/>
      <c r="F126" s="1071"/>
      <c r="G126" s="1048"/>
      <c r="H126" s="1048"/>
      <c r="I126" s="1048"/>
      <c r="J126" s="1049"/>
      <c r="K126" s="1049"/>
      <c r="L126" s="1048"/>
      <c r="M126" s="1048"/>
      <c r="N126" s="1048"/>
      <c r="O126" s="1048"/>
      <c r="P126" s="1048"/>
      <c r="Q126" s="1048"/>
      <c r="R126" s="1048"/>
      <c r="S126" s="1048"/>
      <c r="T126" s="1048"/>
      <c r="U126" s="1048"/>
      <c r="V126" s="1048"/>
      <c r="W126" s="1048"/>
      <c r="X126" s="1048"/>
    </row>
    <row r="127" spans="1:24">
      <c r="A127" s="1110"/>
      <c r="B127" s="1071"/>
      <c r="C127" s="1071"/>
      <c r="D127" s="1110"/>
      <c r="E127" s="1071"/>
      <c r="F127" s="1071"/>
      <c r="G127" s="1048"/>
      <c r="H127" s="1048"/>
      <c r="I127" s="1048"/>
      <c r="J127" s="1049"/>
      <c r="K127" s="1049"/>
      <c r="L127" s="1048"/>
      <c r="M127" s="1048"/>
      <c r="N127" s="1048"/>
      <c r="O127" s="1048"/>
      <c r="P127" s="1048"/>
      <c r="Q127" s="1048"/>
      <c r="R127" s="1048"/>
      <c r="S127" s="1048"/>
      <c r="T127" s="1048"/>
      <c r="U127" s="1048"/>
      <c r="V127" s="1048"/>
      <c r="W127" s="1048"/>
      <c r="X127" s="1048"/>
    </row>
    <row r="128" spans="1:24">
      <c r="A128" s="1110"/>
      <c r="B128" s="1071"/>
      <c r="C128" s="1071"/>
      <c r="D128" s="1110"/>
      <c r="E128" s="1071"/>
      <c r="F128" s="1071"/>
      <c r="G128" s="1048"/>
      <c r="H128" s="1048"/>
      <c r="I128" s="1048"/>
      <c r="J128" s="1049"/>
      <c r="K128" s="1049"/>
      <c r="L128" s="1048"/>
      <c r="M128" s="1048"/>
      <c r="N128" s="1048"/>
      <c r="O128" s="1048"/>
      <c r="P128" s="1048"/>
      <c r="Q128" s="1048"/>
      <c r="R128" s="1048"/>
      <c r="S128" s="1048"/>
      <c r="T128" s="1048"/>
      <c r="U128" s="1048"/>
      <c r="V128" s="1048"/>
      <c r="W128" s="1048"/>
      <c r="X128" s="1048"/>
    </row>
    <row r="129" spans="1:24">
      <c r="A129" s="1110"/>
      <c r="B129" s="1071"/>
      <c r="C129" s="1071"/>
      <c r="D129" s="1110"/>
      <c r="E129" s="1071"/>
      <c r="F129" s="1071"/>
      <c r="G129" s="1048"/>
      <c r="H129" s="1048"/>
      <c r="I129" s="1048"/>
      <c r="J129" s="1049"/>
      <c r="K129" s="1049"/>
      <c r="L129" s="1048"/>
      <c r="M129" s="1048"/>
      <c r="N129" s="1048"/>
      <c r="O129" s="1048"/>
      <c r="P129" s="1048"/>
      <c r="Q129" s="1048"/>
      <c r="R129" s="1048"/>
      <c r="S129" s="1048"/>
      <c r="T129" s="1048"/>
      <c r="U129" s="1048"/>
      <c r="V129" s="1048"/>
      <c r="W129" s="1048"/>
      <c r="X129" s="1048"/>
    </row>
    <row r="130" spans="1:24">
      <c r="A130" s="1110"/>
      <c r="B130" s="1071"/>
      <c r="C130" s="1071"/>
      <c r="D130" s="1110"/>
      <c r="E130" s="1071"/>
      <c r="F130" s="1071"/>
      <c r="G130" s="1048"/>
      <c r="H130" s="1048"/>
      <c r="I130" s="1048"/>
      <c r="J130" s="1049"/>
      <c r="K130" s="1049"/>
      <c r="L130" s="1048"/>
      <c r="M130" s="1048"/>
      <c r="N130" s="1048"/>
      <c r="O130" s="1048"/>
      <c r="P130" s="1048"/>
      <c r="Q130" s="1048"/>
      <c r="R130" s="1048"/>
      <c r="S130" s="1048"/>
      <c r="T130" s="1048"/>
      <c r="U130" s="1048"/>
      <c r="V130" s="1048"/>
      <c r="W130" s="1048"/>
      <c r="X130" s="1048"/>
    </row>
    <row r="131" spans="1:24">
      <c r="A131" s="1110"/>
      <c r="B131" s="1071"/>
      <c r="C131" s="1071"/>
      <c r="D131" s="1110"/>
      <c r="E131" s="1071"/>
      <c r="F131" s="1071"/>
      <c r="G131" s="1048"/>
      <c r="H131" s="1048"/>
      <c r="I131" s="1048"/>
      <c r="J131" s="1049"/>
      <c r="K131" s="1049"/>
      <c r="L131" s="1048"/>
      <c r="M131" s="1048"/>
      <c r="N131" s="1048"/>
      <c r="O131" s="1048"/>
      <c r="P131" s="1048"/>
      <c r="Q131" s="1048"/>
      <c r="R131" s="1048"/>
      <c r="S131" s="1048"/>
      <c r="T131" s="1048"/>
      <c r="U131" s="1048"/>
      <c r="V131" s="1048"/>
      <c r="W131" s="1048"/>
      <c r="X131" s="1048"/>
    </row>
    <row r="132" spans="1:24">
      <c r="A132" s="1110"/>
      <c r="B132" s="1071"/>
      <c r="C132" s="1071"/>
      <c r="D132" s="1110"/>
      <c r="E132" s="1071"/>
      <c r="F132" s="1071"/>
      <c r="G132" s="1048"/>
      <c r="H132" s="1048"/>
      <c r="I132" s="1048"/>
      <c r="J132" s="1049"/>
      <c r="K132" s="1049"/>
      <c r="L132" s="1048"/>
      <c r="M132" s="1048"/>
      <c r="N132" s="1048"/>
      <c r="O132" s="1048"/>
      <c r="P132" s="1048"/>
      <c r="Q132" s="1048"/>
      <c r="R132" s="1048"/>
      <c r="S132" s="1048"/>
      <c r="T132" s="1048"/>
      <c r="U132" s="1048"/>
      <c r="V132" s="1048"/>
      <c r="W132" s="1048"/>
      <c r="X132" s="1048"/>
    </row>
    <row r="133" spans="1:24">
      <c r="A133" s="1110"/>
      <c r="B133" s="1071"/>
      <c r="C133" s="1071"/>
      <c r="D133" s="1110"/>
      <c r="E133" s="1071"/>
      <c r="F133" s="1071"/>
      <c r="G133" s="1048"/>
      <c r="H133" s="1048"/>
      <c r="I133" s="1048"/>
      <c r="J133" s="1049"/>
      <c r="K133" s="1049"/>
      <c r="L133" s="1048"/>
      <c r="M133" s="1048"/>
      <c r="N133" s="1048"/>
      <c r="O133" s="1048"/>
      <c r="P133" s="1048"/>
      <c r="Q133" s="1048"/>
      <c r="R133" s="1048"/>
      <c r="S133" s="1048"/>
      <c r="T133" s="1048"/>
      <c r="U133" s="1048"/>
      <c r="V133" s="1048"/>
      <c r="W133" s="1048"/>
      <c r="X133" s="1048"/>
    </row>
    <row r="134" spans="1:24">
      <c r="A134" s="1110"/>
      <c r="B134" s="1071"/>
      <c r="C134" s="1071"/>
      <c r="D134" s="1110"/>
      <c r="E134" s="1071"/>
      <c r="F134" s="1071"/>
      <c r="G134" s="1048"/>
      <c r="H134" s="1048"/>
      <c r="I134" s="1048"/>
      <c r="J134" s="1049"/>
      <c r="K134" s="1049"/>
      <c r="L134" s="1048"/>
      <c r="M134" s="1048"/>
      <c r="N134" s="1048"/>
      <c r="O134" s="1048"/>
      <c r="P134" s="1048"/>
      <c r="Q134" s="1048"/>
      <c r="R134" s="1048"/>
      <c r="S134" s="1048"/>
      <c r="T134" s="1048"/>
      <c r="U134" s="1048"/>
      <c r="V134" s="1048"/>
      <c r="W134" s="1048"/>
      <c r="X134" s="1048"/>
    </row>
    <row r="135" spans="1:24">
      <c r="A135" s="1110"/>
      <c r="B135" s="1071"/>
      <c r="C135" s="1071"/>
      <c r="D135" s="1110"/>
      <c r="E135" s="1071"/>
      <c r="F135" s="1071"/>
      <c r="G135" s="1048"/>
      <c r="H135" s="1048"/>
      <c r="I135" s="1048"/>
      <c r="J135" s="1049"/>
      <c r="K135" s="1049"/>
      <c r="L135" s="1048"/>
      <c r="M135" s="1048"/>
      <c r="N135" s="1048"/>
      <c r="O135" s="1048"/>
      <c r="P135" s="1048"/>
      <c r="Q135" s="1048"/>
      <c r="R135" s="1048"/>
      <c r="S135" s="1048"/>
      <c r="T135" s="1048"/>
      <c r="U135" s="1048"/>
      <c r="V135" s="1048"/>
      <c r="W135" s="1048"/>
      <c r="X135" s="1048"/>
    </row>
    <row r="136" spans="1:24">
      <c r="A136" s="1110"/>
      <c r="B136" s="1071"/>
      <c r="C136" s="1071"/>
      <c r="D136" s="1110"/>
      <c r="E136" s="1071"/>
      <c r="F136" s="1071"/>
      <c r="G136" s="1048"/>
      <c r="H136" s="1048"/>
      <c r="I136" s="1048"/>
      <c r="J136" s="1049"/>
      <c r="K136" s="1049"/>
      <c r="L136" s="1048"/>
      <c r="M136" s="1048"/>
      <c r="N136" s="1048"/>
      <c r="O136" s="1048"/>
      <c r="P136" s="1048"/>
      <c r="Q136" s="1048"/>
      <c r="R136" s="1048"/>
      <c r="S136" s="1048"/>
      <c r="T136" s="1048"/>
      <c r="U136" s="1048"/>
      <c r="V136" s="1048"/>
      <c r="W136" s="1048"/>
      <c r="X136" s="1048"/>
    </row>
    <row r="137" spans="1:24">
      <c r="A137" s="1110"/>
      <c r="B137" s="1071"/>
      <c r="C137" s="1071"/>
      <c r="D137" s="1110"/>
      <c r="E137" s="1071"/>
      <c r="F137" s="1071"/>
      <c r="G137" s="1048"/>
      <c r="H137" s="1048"/>
      <c r="I137" s="1048"/>
      <c r="J137" s="1049"/>
      <c r="K137" s="1049"/>
      <c r="L137" s="1048"/>
      <c r="M137" s="1048"/>
      <c r="N137" s="1048"/>
      <c r="O137" s="1048"/>
      <c r="P137" s="1048"/>
      <c r="Q137" s="1048"/>
      <c r="R137" s="1048"/>
      <c r="S137" s="1048"/>
      <c r="T137" s="1048"/>
      <c r="U137" s="1048"/>
      <c r="V137" s="1048"/>
      <c r="W137" s="1048"/>
      <c r="X137" s="1048"/>
    </row>
    <row r="138" spans="1:24">
      <c r="A138" s="1110"/>
      <c r="B138" s="1071"/>
      <c r="C138" s="1071"/>
      <c r="D138" s="1110"/>
      <c r="E138" s="1071"/>
      <c r="F138" s="1071"/>
      <c r="G138" s="1048"/>
      <c r="H138" s="1048"/>
      <c r="I138" s="1048"/>
      <c r="J138" s="1049"/>
      <c r="K138" s="1049"/>
      <c r="L138" s="1048"/>
      <c r="M138" s="1048"/>
      <c r="N138" s="1048"/>
      <c r="O138" s="1048"/>
      <c r="P138" s="1048"/>
      <c r="Q138" s="1048"/>
      <c r="R138" s="1048"/>
      <c r="S138" s="1048"/>
      <c r="T138" s="1048"/>
      <c r="U138" s="1048"/>
      <c r="V138" s="1048"/>
      <c r="W138" s="1048"/>
      <c r="X138" s="1048"/>
    </row>
    <row r="139" spans="1:24">
      <c r="A139" s="1110"/>
      <c r="B139" s="1071"/>
      <c r="C139" s="1071"/>
      <c r="D139" s="1110"/>
      <c r="E139" s="1071"/>
      <c r="F139" s="1071"/>
      <c r="G139" s="1048"/>
      <c r="H139" s="1048"/>
      <c r="I139" s="1048"/>
      <c r="J139" s="1049"/>
      <c r="K139" s="1049"/>
      <c r="L139" s="1048"/>
      <c r="M139" s="1048"/>
      <c r="N139" s="1048"/>
      <c r="O139" s="1048"/>
      <c r="P139" s="1048"/>
      <c r="Q139" s="1048"/>
      <c r="R139" s="1048"/>
      <c r="S139" s="1048"/>
      <c r="T139" s="1048"/>
      <c r="U139" s="1048"/>
      <c r="V139" s="1048"/>
      <c r="W139" s="1048"/>
      <c r="X139" s="1048"/>
    </row>
    <row r="140" spans="1:24">
      <c r="A140" s="1110"/>
      <c r="B140" s="1071"/>
      <c r="C140" s="1071"/>
      <c r="D140" s="1110"/>
      <c r="E140" s="1071"/>
      <c r="F140" s="1071"/>
      <c r="G140" s="1048"/>
      <c r="H140" s="1048"/>
      <c r="I140" s="1048"/>
      <c r="J140" s="1049"/>
      <c r="K140" s="1049"/>
      <c r="L140" s="1048"/>
      <c r="M140" s="1048"/>
      <c r="N140" s="1048"/>
      <c r="O140" s="1048"/>
      <c r="P140" s="1048"/>
      <c r="Q140" s="1048"/>
      <c r="R140" s="1048"/>
      <c r="S140" s="1048"/>
      <c r="T140" s="1048"/>
      <c r="U140" s="1048"/>
      <c r="V140" s="1048"/>
      <c r="W140" s="1048"/>
      <c r="X140" s="1048"/>
    </row>
    <row r="141" spans="1:24">
      <c r="A141" s="1110"/>
      <c r="B141" s="1071"/>
      <c r="C141" s="1071"/>
      <c r="D141" s="1110"/>
      <c r="E141" s="1071"/>
      <c r="F141" s="1071"/>
      <c r="G141" s="1048"/>
      <c r="H141" s="1048"/>
      <c r="I141" s="1048"/>
      <c r="J141" s="1049"/>
      <c r="K141" s="1049"/>
      <c r="L141" s="1048"/>
      <c r="M141" s="1048"/>
      <c r="N141" s="1048"/>
      <c r="O141" s="1048"/>
      <c r="P141" s="1048"/>
      <c r="Q141" s="1048"/>
      <c r="R141" s="1048"/>
      <c r="S141" s="1048"/>
      <c r="T141" s="1048"/>
      <c r="U141" s="1048"/>
      <c r="V141" s="1048"/>
      <c r="W141" s="1048"/>
      <c r="X141" s="1048"/>
    </row>
    <row r="142" spans="1:24">
      <c r="A142" s="1110"/>
      <c r="B142" s="1071"/>
      <c r="C142" s="1071"/>
      <c r="D142" s="1110"/>
      <c r="E142" s="1071"/>
      <c r="F142" s="1071"/>
      <c r="G142" s="1048"/>
      <c r="H142" s="1048"/>
      <c r="I142" s="1048"/>
      <c r="J142" s="1049"/>
      <c r="K142" s="1049"/>
      <c r="L142" s="1048"/>
      <c r="M142" s="1048"/>
      <c r="N142" s="1048"/>
      <c r="O142" s="1048"/>
      <c r="P142" s="1048"/>
      <c r="Q142" s="1048"/>
      <c r="R142" s="1048"/>
      <c r="S142" s="1048"/>
      <c r="T142" s="1048"/>
      <c r="U142" s="1048"/>
      <c r="V142" s="1048"/>
      <c r="W142" s="1048"/>
      <c r="X142" s="1048"/>
    </row>
    <row r="143" spans="1:24">
      <c r="A143" s="1110"/>
      <c r="B143" s="1071"/>
      <c r="C143" s="1071"/>
      <c r="D143" s="1110"/>
      <c r="E143" s="1071"/>
      <c r="F143" s="1071"/>
      <c r="G143" s="1048"/>
      <c r="H143" s="1048"/>
      <c r="I143" s="1048"/>
      <c r="J143" s="1049"/>
      <c r="K143" s="1049"/>
      <c r="L143" s="1048"/>
      <c r="M143" s="1048"/>
      <c r="N143" s="1048"/>
      <c r="O143" s="1048"/>
      <c r="P143" s="1048"/>
      <c r="Q143" s="1048"/>
      <c r="R143" s="1048"/>
      <c r="S143" s="1048"/>
      <c r="T143" s="1048"/>
      <c r="U143" s="1048"/>
      <c r="V143" s="1048"/>
      <c r="W143" s="1048"/>
      <c r="X143" s="1048"/>
    </row>
    <row r="144" spans="1:24">
      <c r="A144" s="1110"/>
      <c r="B144" s="1071"/>
      <c r="C144" s="1071"/>
      <c r="D144" s="1110"/>
      <c r="E144" s="1071"/>
      <c r="F144" s="1071"/>
      <c r="G144" s="1048"/>
      <c r="H144" s="1048"/>
      <c r="I144" s="1048"/>
      <c r="J144" s="1049"/>
      <c r="K144" s="1049"/>
      <c r="L144" s="1048"/>
      <c r="M144" s="1048"/>
      <c r="N144" s="1048"/>
      <c r="O144" s="1048"/>
      <c r="P144" s="1048"/>
      <c r="Q144" s="1048"/>
      <c r="R144" s="1048"/>
      <c r="S144" s="1048"/>
      <c r="T144" s="1048"/>
      <c r="U144" s="1048"/>
      <c r="V144" s="1048"/>
      <c r="W144" s="1048"/>
      <c r="X144" s="1048"/>
    </row>
    <row r="145" spans="1:24">
      <c r="A145" s="1110"/>
      <c r="B145" s="1071"/>
      <c r="C145" s="1071"/>
      <c r="D145" s="1110"/>
      <c r="E145" s="1071"/>
      <c r="F145" s="1071"/>
      <c r="G145" s="1048"/>
      <c r="H145" s="1048"/>
      <c r="I145" s="1048"/>
      <c r="J145" s="1049"/>
      <c r="K145" s="1049"/>
      <c r="L145" s="1048"/>
      <c r="M145" s="1048"/>
      <c r="N145" s="1048"/>
      <c r="O145" s="1048"/>
      <c r="P145" s="1048"/>
      <c r="Q145" s="1048"/>
      <c r="R145" s="1048"/>
      <c r="S145" s="1048"/>
      <c r="T145" s="1048"/>
      <c r="U145" s="1048"/>
      <c r="V145" s="1048"/>
      <c r="W145" s="1048"/>
      <c r="X145" s="1048"/>
    </row>
    <row r="146" spans="1:24">
      <c r="A146" s="1110"/>
      <c r="B146" s="1071"/>
      <c r="C146" s="1071"/>
      <c r="D146" s="1110"/>
      <c r="E146" s="1071"/>
      <c r="F146" s="1071"/>
      <c r="G146" s="1048"/>
      <c r="H146" s="1048"/>
      <c r="I146" s="1048"/>
      <c r="J146" s="1049"/>
      <c r="K146" s="1049"/>
      <c r="L146" s="1048"/>
      <c r="M146" s="1048"/>
      <c r="N146" s="1048"/>
      <c r="O146" s="1048"/>
      <c r="P146" s="1048"/>
      <c r="Q146" s="1048"/>
      <c r="R146" s="1048"/>
      <c r="S146" s="1048"/>
      <c r="T146" s="1048"/>
      <c r="U146" s="1048"/>
      <c r="V146" s="1048"/>
      <c r="W146" s="1048"/>
      <c r="X146" s="1048"/>
    </row>
    <row r="147" spans="1:24">
      <c r="A147" s="1110"/>
      <c r="B147" s="1071"/>
      <c r="C147" s="1071"/>
      <c r="D147" s="1110"/>
      <c r="E147" s="1071"/>
      <c r="F147" s="1071"/>
      <c r="G147" s="1048"/>
      <c r="H147" s="1048"/>
      <c r="I147" s="1048"/>
      <c r="J147" s="1049"/>
      <c r="K147" s="1049"/>
      <c r="L147" s="1048"/>
      <c r="M147" s="1048"/>
      <c r="N147" s="1048"/>
      <c r="O147" s="1048"/>
      <c r="P147" s="1048"/>
      <c r="Q147" s="1048"/>
      <c r="R147" s="1048"/>
      <c r="S147" s="1048"/>
      <c r="T147" s="1048"/>
      <c r="U147" s="1048"/>
      <c r="V147" s="1048"/>
      <c r="W147" s="1048"/>
      <c r="X147" s="1048"/>
    </row>
    <row r="148" spans="1:24">
      <c r="A148" s="1110"/>
      <c r="B148" s="1071"/>
      <c r="C148" s="1071"/>
      <c r="D148" s="1110"/>
      <c r="E148" s="1071"/>
      <c r="F148" s="1071"/>
      <c r="G148" s="1048"/>
      <c r="H148" s="1048"/>
      <c r="I148" s="1048"/>
      <c r="J148" s="1049"/>
      <c r="K148" s="1049"/>
      <c r="L148" s="1048"/>
      <c r="M148" s="1048"/>
      <c r="N148" s="1048"/>
      <c r="O148" s="1048"/>
      <c r="P148" s="1048"/>
      <c r="Q148" s="1048"/>
      <c r="R148" s="1048"/>
      <c r="S148" s="1048"/>
      <c r="T148" s="1048"/>
      <c r="U148" s="1048"/>
      <c r="V148" s="1048"/>
      <c r="W148" s="1048"/>
      <c r="X148" s="1048"/>
    </row>
    <row r="149" spans="1:24">
      <c r="A149" s="1110"/>
      <c r="B149" s="1071"/>
      <c r="C149" s="1071"/>
      <c r="D149" s="1110"/>
      <c r="E149" s="1071"/>
      <c r="F149" s="1071"/>
      <c r="G149" s="1048"/>
      <c r="H149" s="1048"/>
      <c r="I149" s="1048"/>
      <c r="J149" s="1049"/>
      <c r="K149" s="1049"/>
      <c r="L149" s="1048"/>
      <c r="M149" s="1048"/>
      <c r="N149" s="1048"/>
      <c r="O149" s="1048"/>
      <c r="P149" s="1048"/>
      <c r="Q149" s="1048"/>
      <c r="R149" s="1048"/>
      <c r="S149" s="1048"/>
      <c r="T149" s="1048"/>
      <c r="U149" s="1048"/>
      <c r="V149" s="1048"/>
      <c r="W149" s="1048"/>
      <c r="X149" s="1048"/>
    </row>
    <row r="150" spans="1:24">
      <c r="A150" s="1110"/>
      <c r="B150" s="1071"/>
      <c r="C150" s="1071"/>
      <c r="D150" s="1110"/>
      <c r="E150" s="1071"/>
      <c r="F150" s="1071"/>
      <c r="G150" s="1048"/>
      <c r="H150" s="1048"/>
      <c r="I150" s="1048"/>
      <c r="J150" s="1049"/>
      <c r="K150" s="1049"/>
      <c r="L150" s="1048"/>
      <c r="M150" s="1048"/>
      <c r="N150" s="1048"/>
      <c r="O150" s="1048"/>
      <c r="P150" s="1048"/>
      <c r="Q150" s="1048"/>
      <c r="R150" s="1048"/>
      <c r="S150" s="1048"/>
      <c r="T150" s="1048"/>
      <c r="U150" s="1048"/>
      <c r="V150" s="1048"/>
      <c r="W150" s="1048"/>
      <c r="X150" s="1048"/>
    </row>
    <row r="151" spans="1:24">
      <c r="A151" s="1110"/>
      <c r="B151" s="1071"/>
      <c r="C151" s="1071"/>
      <c r="D151" s="1110"/>
      <c r="E151" s="1071"/>
      <c r="F151" s="1071"/>
      <c r="G151" s="1048"/>
      <c r="H151" s="1048"/>
      <c r="I151" s="1048"/>
      <c r="J151" s="1049"/>
      <c r="K151" s="1049"/>
      <c r="L151" s="1048"/>
      <c r="M151" s="1048"/>
      <c r="N151" s="1048"/>
      <c r="O151" s="1048"/>
      <c r="P151" s="1048"/>
      <c r="Q151" s="1048"/>
      <c r="R151" s="1048"/>
      <c r="S151" s="1048"/>
      <c r="T151" s="1048"/>
      <c r="U151" s="1048"/>
      <c r="V151" s="1048"/>
      <c r="W151" s="1048"/>
      <c r="X151" s="1048"/>
    </row>
    <row r="152" spans="1:24">
      <c r="A152" s="1110"/>
      <c r="B152" s="1071"/>
      <c r="C152" s="1071"/>
      <c r="D152" s="1110"/>
      <c r="E152" s="1071"/>
      <c r="F152" s="1071"/>
      <c r="G152" s="1048"/>
      <c r="H152" s="1048"/>
      <c r="I152" s="1048"/>
      <c r="J152" s="1049"/>
      <c r="K152" s="1049"/>
      <c r="L152" s="1048"/>
      <c r="M152" s="1048"/>
      <c r="N152" s="1048"/>
      <c r="O152" s="1048"/>
      <c r="P152" s="1048"/>
      <c r="Q152" s="1048"/>
      <c r="R152" s="1048"/>
      <c r="S152" s="1048"/>
      <c r="T152" s="1048"/>
      <c r="U152" s="1048"/>
      <c r="V152" s="1048"/>
      <c r="W152" s="1048"/>
      <c r="X152" s="1048"/>
    </row>
    <row r="153" spans="1:24">
      <c r="A153" s="1110"/>
      <c r="B153" s="1071"/>
      <c r="C153" s="1071"/>
      <c r="D153" s="1110"/>
      <c r="E153" s="1071"/>
      <c r="F153" s="1071"/>
      <c r="G153" s="1048"/>
      <c r="H153" s="1048"/>
      <c r="I153" s="1048"/>
      <c r="J153" s="1049"/>
      <c r="K153" s="1049"/>
      <c r="L153" s="1048"/>
      <c r="M153" s="1048"/>
      <c r="N153" s="1048"/>
      <c r="O153" s="1048"/>
      <c r="P153" s="1048"/>
      <c r="Q153" s="1048"/>
      <c r="R153" s="1048"/>
      <c r="S153" s="1048"/>
      <c r="T153" s="1048"/>
      <c r="U153" s="1048"/>
      <c r="V153" s="1048"/>
      <c r="W153" s="1048"/>
      <c r="X153" s="1048"/>
    </row>
    <row r="154" spans="1:24">
      <c r="A154" s="1110"/>
      <c r="B154" s="1071"/>
      <c r="C154" s="1071"/>
      <c r="D154" s="1110"/>
      <c r="E154" s="1071"/>
      <c r="F154" s="1071"/>
      <c r="G154" s="1048"/>
      <c r="H154" s="1048"/>
      <c r="I154" s="1048"/>
      <c r="J154" s="1049"/>
      <c r="K154" s="1049"/>
      <c r="L154" s="1048"/>
      <c r="M154" s="1048"/>
      <c r="N154" s="1048"/>
      <c r="O154" s="1048"/>
      <c r="P154" s="1048"/>
      <c r="Q154" s="1048"/>
      <c r="R154" s="1048"/>
      <c r="S154" s="1048"/>
      <c r="T154" s="1048"/>
      <c r="U154" s="1048"/>
      <c r="V154" s="1048"/>
      <c r="W154" s="1048"/>
      <c r="X154" s="1048"/>
    </row>
    <row r="155" spans="1:24">
      <c r="A155" s="1110"/>
      <c r="B155" s="1071"/>
      <c r="C155" s="1071"/>
      <c r="D155" s="1110"/>
      <c r="E155" s="1071"/>
      <c r="F155" s="1071"/>
      <c r="G155" s="1048"/>
      <c r="H155" s="1048"/>
      <c r="I155" s="1048"/>
      <c r="J155" s="1049"/>
      <c r="K155" s="1049"/>
      <c r="L155" s="1048"/>
      <c r="M155" s="1048"/>
      <c r="N155" s="1048"/>
      <c r="O155" s="1048"/>
      <c r="P155" s="1048"/>
      <c r="Q155" s="1048"/>
      <c r="R155" s="1048"/>
      <c r="S155" s="1048"/>
      <c r="T155" s="1048"/>
      <c r="U155" s="1048"/>
      <c r="V155" s="1048"/>
      <c r="W155" s="1048"/>
      <c r="X155" s="1048"/>
    </row>
    <row r="156" spans="1:24">
      <c r="A156" s="1110"/>
      <c r="B156" s="1071"/>
      <c r="C156" s="1071"/>
      <c r="D156" s="1110"/>
      <c r="E156" s="1071"/>
      <c r="F156" s="1071"/>
      <c r="G156" s="1048"/>
      <c r="H156" s="1048"/>
      <c r="I156" s="1048"/>
      <c r="J156" s="1049"/>
      <c r="K156" s="1049"/>
      <c r="L156" s="1048"/>
      <c r="M156" s="1048"/>
      <c r="N156" s="1048"/>
      <c r="O156" s="1048"/>
      <c r="P156" s="1048"/>
      <c r="Q156" s="1048"/>
      <c r="R156" s="1048"/>
      <c r="S156" s="1048"/>
      <c r="T156" s="1048"/>
      <c r="U156" s="1048"/>
      <c r="V156" s="1048"/>
      <c r="W156" s="1048"/>
      <c r="X156" s="1048"/>
    </row>
    <row r="157" spans="1:24">
      <c r="A157" s="1110"/>
      <c r="B157" s="1071"/>
      <c r="C157" s="1071"/>
      <c r="D157" s="1110"/>
      <c r="E157" s="1071"/>
      <c r="F157" s="1071"/>
      <c r="G157" s="1048"/>
      <c r="H157" s="1048"/>
      <c r="I157" s="1048"/>
      <c r="J157" s="1049"/>
      <c r="K157" s="1049"/>
      <c r="L157" s="1048"/>
      <c r="M157" s="1048"/>
      <c r="N157" s="1048"/>
      <c r="O157" s="1048"/>
      <c r="P157" s="1048"/>
      <c r="Q157" s="1048"/>
      <c r="R157" s="1048"/>
      <c r="S157" s="1048"/>
      <c r="T157" s="1048"/>
      <c r="U157" s="1048"/>
      <c r="V157" s="1048"/>
      <c r="W157" s="1048"/>
      <c r="X157" s="1048"/>
    </row>
    <row r="158" spans="1:24">
      <c r="A158" s="1110"/>
      <c r="B158" s="1071"/>
      <c r="C158" s="1071"/>
      <c r="D158" s="1110"/>
      <c r="E158" s="1071"/>
      <c r="F158" s="1071"/>
      <c r="G158" s="1048"/>
      <c r="H158" s="1048"/>
      <c r="I158" s="1048"/>
      <c r="J158" s="1049"/>
      <c r="K158" s="1049"/>
      <c r="L158" s="1048"/>
      <c r="M158" s="1048"/>
      <c r="N158" s="1048"/>
      <c r="O158" s="1048"/>
      <c r="P158" s="1048"/>
      <c r="Q158" s="1048"/>
      <c r="R158" s="1048"/>
      <c r="S158" s="1048"/>
      <c r="T158" s="1048"/>
      <c r="U158" s="1048"/>
      <c r="V158" s="1048"/>
      <c r="W158" s="1048"/>
      <c r="X158" s="1048"/>
    </row>
    <row r="159" spans="1:24">
      <c r="A159" s="1110"/>
      <c r="B159" s="1071"/>
      <c r="C159" s="1071"/>
      <c r="D159" s="1110"/>
      <c r="E159" s="1071"/>
      <c r="F159" s="1071"/>
      <c r="G159" s="1048"/>
      <c r="H159" s="1048"/>
      <c r="I159" s="1048"/>
      <c r="J159" s="1049"/>
      <c r="K159" s="1049"/>
      <c r="L159" s="1048"/>
      <c r="M159" s="1048"/>
      <c r="N159" s="1048"/>
      <c r="O159" s="1048"/>
      <c r="P159" s="1048"/>
      <c r="Q159" s="1048"/>
      <c r="R159" s="1048"/>
      <c r="S159" s="1048"/>
      <c r="T159" s="1048"/>
      <c r="U159" s="1048"/>
      <c r="V159" s="1048"/>
      <c r="W159" s="1048"/>
      <c r="X159" s="1048"/>
    </row>
    <row r="160" spans="1:24">
      <c r="A160" s="1110"/>
      <c r="B160" s="1071"/>
      <c r="C160" s="1071"/>
      <c r="D160" s="1110"/>
      <c r="E160" s="1071"/>
      <c r="F160" s="1071"/>
      <c r="G160" s="1048"/>
      <c r="H160" s="1048"/>
      <c r="I160" s="1048"/>
      <c r="J160" s="1049"/>
      <c r="K160" s="1049"/>
      <c r="L160" s="1048"/>
      <c r="M160" s="1048"/>
      <c r="N160" s="1048"/>
      <c r="O160" s="1048"/>
      <c r="P160" s="1048"/>
      <c r="Q160" s="1048"/>
      <c r="R160" s="1048"/>
      <c r="S160" s="1048"/>
      <c r="T160" s="1048"/>
      <c r="U160" s="1048"/>
      <c r="V160" s="1048"/>
      <c r="W160" s="1048"/>
      <c r="X160" s="1048"/>
    </row>
    <row r="161" spans="1:24">
      <c r="A161" s="1110"/>
      <c r="B161" s="1071"/>
      <c r="C161" s="1071"/>
      <c r="D161" s="1110"/>
      <c r="E161" s="1071"/>
      <c r="F161" s="1071"/>
      <c r="G161" s="1048"/>
      <c r="H161" s="1048"/>
      <c r="I161" s="1048"/>
      <c r="J161" s="1049"/>
      <c r="K161" s="1049"/>
      <c r="L161" s="1048"/>
      <c r="M161" s="1048"/>
      <c r="N161" s="1048"/>
      <c r="O161" s="1048"/>
      <c r="P161" s="1048"/>
      <c r="Q161" s="1048"/>
      <c r="R161" s="1048"/>
      <c r="S161" s="1048"/>
      <c r="T161" s="1048"/>
      <c r="U161" s="1048"/>
      <c r="V161" s="1048"/>
      <c r="W161" s="1048"/>
      <c r="X161" s="1048"/>
    </row>
    <row r="162" spans="1:24">
      <c r="A162" s="1110"/>
      <c r="B162" s="1071"/>
      <c r="C162" s="1071"/>
      <c r="D162" s="1110"/>
      <c r="E162" s="1071"/>
      <c r="F162" s="1071"/>
      <c r="G162" s="1048"/>
      <c r="H162" s="1048"/>
      <c r="I162" s="1048"/>
      <c r="J162" s="1049"/>
      <c r="K162" s="1049"/>
      <c r="L162" s="1048"/>
      <c r="M162" s="1048"/>
      <c r="N162" s="1048"/>
      <c r="O162" s="1048"/>
      <c r="P162" s="1048"/>
      <c r="Q162" s="1048"/>
      <c r="R162" s="1048"/>
      <c r="S162" s="1048"/>
      <c r="T162" s="1048"/>
      <c r="U162" s="1048"/>
      <c r="V162" s="1048"/>
      <c r="W162" s="1048"/>
      <c r="X162" s="1048"/>
    </row>
    <row r="163" spans="1:24">
      <c r="A163" s="1110"/>
      <c r="B163" s="1071"/>
      <c r="C163" s="1071"/>
      <c r="D163" s="1110"/>
      <c r="E163" s="1071"/>
      <c r="F163" s="1071"/>
      <c r="G163" s="1048"/>
      <c r="H163" s="1048"/>
      <c r="I163" s="1048"/>
      <c r="J163" s="1049"/>
      <c r="K163" s="1049"/>
      <c r="L163" s="1048"/>
      <c r="M163" s="1048"/>
      <c r="N163" s="1048"/>
      <c r="O163" s="1048"/>
      <c r="P163" s="1048"/>
      <c r="Q163" s="1048"/>
      <c r="R163" s="1048"/>
      <c r="S163" s="1048"/>
      <c r="T163" s="1048"/>
      <c r="U163" s="1048"/>
      <c r="V163" s="1048"/>
      <c r="W163" s="1048"/>
      <c r="X163" s="1048"/>
    </row>
    <row r="164" spans="1:24">
      <c r="A164" s="1110"/>
      <c r="B164" s="1071"/>
      <c r="C164" s="1071"/>
      <c r="D164" s="1110"/>
      <c r="E164" s="1071"/>
      <c r="F164" s="1071"/>
      <c r="G164" s="1048"/>
      <c r="H164" s="1048"/>
      <c r="I164" s="1048"/>
      <c r="J164" s="1049"/>
      <c r="K164" s="1049"/>
      <c r="L164" s="1048"/>
      <c r="M164" s="1048"/>
      <c r="N164" s="1048"/>
      <c r="O164" s="1048"/>
      <c r="P164" s="1048"/>
      <c r="Q164" s="1048"/>
      <c r="R164" s="1048"/>
      <c r="S164" s="1048"/>
      <c r="T164" s="1048"/>
      <c r="U164" s="1048"/>
      <c r="V164" s="1048"/>
      <c r="W164" s="1048"/>
      <c r="X164" s="1048"/>
    </row>
    <row r="165" spans="1:24">
      <c r="A165" s="1110"/>
      <c r="B165" s="1071"/>
      <c r="C165" s="1071"/>
      <c r="D165" s="1110"/>
      <c r="E165" s="1071"/>
      <c r="F165" s="1071"/>
      <c r="G165" s="1048"/>
      <c r="H165" s="1048"/>
      <c r="I165" s="1048"/>
      <c r="J165" s="1049"/>
      <c r="K165" s="1049"/>
      <c r="L165" s="1048"/>
      <c r="M165" s="1048"/>
      <c r="N165" s="1048"/>
      <c r="O165" s="1048"/>
      <c r="P165" s="1048"/>
      <c r="Q165" s="1048"/>
      <c r="R165" s="1048"/>
      <c r="S165" s="1048"/>
      <c r="T165" s="1048"/>
      <c r="U165" s="1048"/>
      <c r="V165" s="1048"/>
      <c r="W165" s="1048"/>
      <c r="X165" s="1048"/>
    </row>
    <row r="166" spans="1:24">
      <c r="A166" s="1110"/>
      <c r="B166" s="1071"/>
      <c r="C166" s="1071"/>
      <c r="D166" s="1110"/>
      <c r="E166" s="1071"/>
      <c r="F166" s="1071"/>
      <c r="G166" s="1048"/>
      <c r="H166" s="1048"/>
      <c r="I166" s="1048"/>
      <c r="J166" s="1049"/>
      <c r="K166" s="1049"/>
      <c r="L166" s="1048"/>
      <c r="M166" s="1048"/>
      <c r="N166" s="1048"/>
      <c r="O166" s="1048"/>
      <c r="P166" s="1048"/>
      <c r="Q166" s="1048"/>
      <c r="R166" s="1048"/>
      <c r="S166" s="1048"/>
      <c r="T166" s="1048"/>
      <c r="U166" s="1048"/>
      <c r="V166" s="1048"/>
      <c r="W166" s="1048"/>
      <c r="X166" s="1048"/>
    </row>
    <row r="167" spans="1:24">
      <c r="A167" s="1110"/>
      <c r="B167" s="1071"/>
      <c r="C167" s="1071"/>
      <c r="D167" s="1110"/>
      <c r="E167" s="1071"/>
      <c r="F167" s="1071"/>
      <c r="G167" s="1048"/>
      <c r="H167" s="1048"/>
      <c r="I167" s="1048"/>
      <c r="J167" s="1049"/>
      <c r="K167" s="1049"/>
      <c r="L167" s="1048"/>
      <c r="M167" s="1048"/>
      <c r="N167" s="1048"/>
      <c r="O167" s="1048"/>
      <c r="P167" s="1048"/>
      <c r="Q167" s="1048"/>
      <c r="R167" s="1048"/>
      <c r="S167" s="1048"/>
      <c r="T167" s="1048"/>
      <c r="U167" s="1048"/>
      <c r="V167" s="1048"/>
      <c r="W167" s="1048"/>
      <c r="X167" s="1048"/>
    </row>
    <row r="168" spans="1:24">
      <c r="A168" s="1110"/>
      <c r="B168" s="1071"/>
      <c r="C168" s="1071"/>
      <c r="D168" s="1110"/>
      <c r="E168" s="1071"/>
      <c r="F168" s="1071"/>
      <c r="G168" s="1048"/>
      <c r="H168" s="1048"/>
      <c r="I168" s="1048"/>
      <c r="J168" s="1049"/>
      <c r="K168" s="1049"/>
      <c r="L168" s="1048"/>
      <c r="M168" s="1048"/>
      <c r="N168" s="1048"/>
      <c r="O168" s="1048"/>
      <c r="P168" s="1048"/>
      <c r="Q168" s="1048"/>
      <c r="R168" s="1048"/>
      <c r="S168" s="1048"/>
      <c r="T168" s="1048"/>
      <c r="U168" s="1048"/>
      <c r="V168" s="1048"/>
      <c r="W168" s="1048"/>
      <c r="X168" s="1048"/>
    </row>
    <row r="169" spans="1:24">
      <c r="A169" s="1110"/>
      <c r="B169" s="1071"/>
      <c r="C169" s="1071"/>
      <c r="D169" s="1110"/>
      <c r="E169" s="1071"/>
      <c r="F169" s="1071"/>
      <c r="G169" s="1048"/>
      <c r="H169" s="1048"/>
      <c r="I169" s="1048"/>
      <c r="J169" s="1049"/>
      <c r="K169" s="1049"/>
      <c r="L169" s="1048"/>
      <c r="M169" s="1048"/>
      <c r="N169" s="1048"/>
      <c r="O169" s="1048"/>
      <c r="P169" s="1048"/>
      <c r="Q169" s="1048"/>
      <c r="R169" s="1048"/>
      <c r="S169" s="1048"/>
      <c r="T169" s="1048"/>
      <c r="U169" s="1048"/>
      <c r="V169" s="1048"/>
      <c r="W169" s="1048"/>
      <c r="X169" s="1048"/>
    </row>
    <row r="170" spans="1:24">
      <c r="A170" s="1110"/>
      <c r="B170" s="1071"/>
      <c r="C170" s="1071"/>
      <c r="D170" s="1110"/>
      <c r="E170" s="1071"/>
      <c r="F170" s="1071"/>
      <c r="G170" s="1048"/>
      <c r="H170" s="1048"/>
      <c r="I170" s="1048"/>
      <c r="J170" s="1049"/>
      <c r="K170" s="1049"/>
      <c r="L170" s="1048"/>
      <c r="M170" s="1048"/>
      <c r="N170" s="1048"/>
      <c r="O170" s="1048"/>
      <c r="P170" s="1048"/>
      <c r="Q170" s="1048"/>
      <c r="R170" s="1048"/>
      <c r="S170" s="1048"/>
      <c r="T170" s="1048"/>
      <c r="U170" s="1048"/>
      <c r="V170" s="1048"/>
      <c r="W170" s="1048"/>
      <c r="X170" s="1048"/>
    </row>
    <row r="171" spans="1:24">
      <c r="A171" s="1110"/>
      <c r="B171" s="1071"/>
      <c r="C171" s="1071"/>
      <c r="D171" s="1110"/>
      <c r="E171" s="1071"/>
      <c r="F171" s="1071"/>
      <c r="G171" s="1048"/>
      <c r="H171" s="1048"/>
      <c r="I171" s="1048"/>
      <c r="J171" s="1049"/>
      <c r="K171" s="1049"/>
      <c r="L171" s="1048"/>
      <c r="M171" s="1048"/>
      <c r="N171" s="1048"/>
      <c r="O171" s="1048"/>
      <c r="P171" s="1048"/>
      <c r="Q171" s="1048"/>
      <c r="R171" s="1048"/>
      <c r="S171" s="1048"/>
      <c r="T171" s="1048"/>
      <c r="U171" s="1048"/>
      <c r="V171" s="1048"/>
      <c r="W171" s="1048"/>
      <c r="X171" s="1048"/>
    </row>
    <row r="172" spans="1:24">
      <c r="A172" s="1110"/>
      <c r="B172" s="1071"/>
      <c r="C172" s="1071"/>
      <c r="D172" s="1110"/>
      <c r="E172" s="1071"/>
      <c r="F172" s="1071"/>
      <c r="G172" s="1048"/>
      <c r="H172" s="1048"/>
      <c r="I172" s="1048"/>
      <c r="J172" s="1049"/>
      <c r="K172" s="1049"/>
      <c r="L172" s="1048"/>
      <c r="M172" s="1048"/>
      <c r="N172" s="1048"/>
      <c r="O172" s="1048"/>
      <c r="P172" s="1048"/>
      <c r="Q172" s="1048"/>
      <c r="R172" s="1048"/>
      <c r="S172" s="1048"/>
      <c r="T172" s="1048"/>
      <c r="U172" s="1048"/>
      <c r="V172" s="1048"/>
      <c r="W172" s="1048"/>
      <c r="X172" s="1048"/>
    </row>
    <row r="173" spans="1:24">
      <c r="A173" s="1110"/>
      <c r="B173" s="1071"/>
      <c r="C173" s="1071"/>
      <c r="D173" s="1110"/>
      <c r="E173" s="1071"/>
      <c r="F173" s="1071"/>
      <c r="G173" s="1048"/>
      <c r="H173" s="1048"/>
      <c r="I173" s="1048"/>
      <c r="J173" s="1049"/>
      <c r="K173" s="1049"/>
      <c r="L173" s="1048"/>
      <c r="M173" s="1048"/>
      <c r="N173" s="1048"/>
      <c r="O173" s="1048"/>
      <c r="P173" s="1048"/>
      <c r="Q173" s="1048"/>
      <c r="R173" s="1048"/>
      <c r="S173" s="1048"/>
      <c r="T173" s="1048"/>
      <c r="U173" s="1048"/>
      <c r="V173" s="1048"/>
      <c r="W173" s="1048"/>
      <c r="X173" s="1048"/>
    </row>
    <row r="174" spans="1:24">
      <c r="A174" s="1110"/>
      <c r="B174" s="1071"/>
      <c r="C174" s="1071"/>
      <c r="D174" s="1110"/>
      <c r="E174" s="1071"/>
      <c r="F174" s="1071"/>
      <c r="G174" s="1048"/>
      <c r="H174" s="1048"/>
      <c r="I174" s="1048"/>
      <c r="J174" s="1049"/>
      <c r="K174" s="1049"/>
      <c r="L174" s="1048"/>
      <c r="M174" s="1048"/>
      <c r="N174" s="1048"/>
      <c r="O174" s="1048"/>
      <c r="P174" s="1048"/>
      <c r="Q174" s="1048"/>
      <c r="R174" s="1048"/>
      <c r="S174" s="1048"/>
      <c r="T174" s="1048"/>
      <c r="U174" s="1048"/>
      <c r="V174" s="1048"/>
      <c r="W174" s="1048"/>
      <c r="X174" s="1048"/>
    </row>
    <row r="175" spans="1:24">
      <c r="A175" s="1110"/>
      <c r="B175" s="1071"/>
      <c r="C175" s="1071"/>
      <c r="D175" s="1110"/>
      <c r="E175" s="1071"/>
      <c r="F175" s="1071"/>
      <c r="G175" s="1048"/>
      <c r="H175" s="1048"/>
      <c r="I175" s="1048"/>
      <c r="J175" s="1049"/>
      <c r="K175" s="1049"/>
      <c r="L175" s="1048"/>
      <c r="M175" s="1048"/>
      <c r="N175" s="1048"/>
      <c r="O175" s="1048"/>
      <c r="P175" s="1048"/>
      <c r="Q175" s="1048"/>
      <c r="R175" s="1048"/>
      <c r="S175" s="1048"/>
      <c r="T175" s="1048"/>
      <c r="U175" s="1048"/>
      <c r="V175" s="1048"/>
      <c r="W175" s="1048"/>
      <c r="X175" s="1048"/>
    </row>
    <row r="176" spans="1:24">
      <c r="A176" s="1110"/>
      <c r="B176" s="1071"/>
      <c r="C176" s="1071"/>
      <c r="D176" s="1110"/>
      <c r="E176" s="1071"/>
      <c r="F176" s="1071"/>
      <c r="G176" s="1048"/>
      <c r="H176" s="1048"/>
      <c r="I176" s="1048"/>
      <c r="J176" s="1049"/>
      <c r="K176" s="1049"/>
      <c r="L176" s="1048"/>
      <c r="M176" s="1048"/>
      <c r="N176" s="1048"/>
      <c r="O176" s="1048"/>
      <c r="P176" s="1048"/>
      <c r="Q176" s="1048"/>
      <c r="R176" s="1048"/>
      <c r="S176" s="1048"/>
      <c r="T176" s="1048"/>
      <c r="U176" s="1048"/>
      <c r="V176" s="1048"/>
      <c r="W176" s="1048"/>
      <c r="X176" s="1048"/>
    </row>
    <row r="177" spans="1:24">
      <c r="A177" s="1110"/>
      <c r="B177" s="1071"/>
      <c r="C177" s="1071"/>
      <c r="D177" s="1110"/>
      <c r="E177" s="1071"/>
      <c r="F177" s="1071"/>
      <c r="G177" s="1048"/>
      <c r="H177" s="1048"/>
      <c r="I177" s="1048"/>
      <c r="J177" s="1049"/>
      <c r="K177" s="1049"/>
      <c r="L177" s="1048"/>
      <c r="M177" s="1048"/>
      <c r="N177" s="1048"/>
      <c r="O177" s="1048"/>
      <c r="P177" s="1048"/>
      <c r="Q177" s="1048"/>
      <c r="R177" s="1048"/>
      <c r="S177" s="1048"/>
      <c r="T177" s="1048"/>
      <c r="U177" s="1048"/>
      <c r="V177" s="1048"/>
      <c r="W177" s="1048"/>
      <c r="X177" s="1048"/>
    </row>
    <row r="178" spans="1:24">
      <c r="A178" s="1110"/>
      <c r="B178" s="1071"/>
      <c r="C178" s="1071"/>
      <c r="D178" s="1110"/>
      <c r="E178" s="1071"/>
      <c r="F178" s="1071"/>
      <c r="G178" s="1048"/>
      <c r="H178" s="1048"/>
      <c r="I178" s="1048"/>
      <c r="J178" s="1049"/>
      <c r="K178" s="1049"/>
      <c r="L178" s="1048"/>
      <c r="M178" s="1048"/>
      <c r="N178" s="1048"/>
      <c r="O178" s="1048"/>
      <c r="P178" s="1048"/>
      <c r="Q178" s="1048"/>
      <c r="R178" s="1048"/>
      <c r="S178" s="1048"/>
      <c r="T178" s="1048"/>
      <c r="U178" s="1048"/>
      <c r="V178" s="1048"/>
      <c r="W178" s="1048"/>
      <c r="X178" s="1048"/>
    </row>
    <row r="179" spans="1:24">
      <c r="A179" s="1110"/>
      <c r="B179" s="1071"/>
      <c r="C179" s="1071"/>
      <c r="D179" s="1110"/>
      <c r="E179" s="1071"/>
      <c r="F179" s="1071"/>
      <c r="G179" s="1048"/>
      <c r="H179" s="1048"/>
      <c r="I179" s="1048"/>
      <c r="J179" s="1049"/>
      <c r="K179" s="1049"/>
      <c r="L179" s="1048"/>
      <c r="M179" s="1048"/>
      <c r="N179" s="1048"/>
      <c r="O179" s="1048"/>
      <c r="P179" s="1048"/>
      <c r="Q179" s="1048"/>
      <c r="R179" s="1048"/>
      <c r="S179" s="1048"/>
      <c r="T179" s="1048"/>
      <c r="U179" s="1048"/>
      <c r="V179" s="1048"/>
      <c r="W179" s="1048"/>
      <c r="X179" s="1048"/>
    </row>
    <row r="180" spans="1:24">
      <c r="A180" s="1110"/>
      <c r="B180" s="1071"/>
      <c r="C180" s="1071"/>
      <c r="D180" s="1110"/>
      <c r="E180" s="1071"/>
      <c r="F180" s="1071"/>
      <c r="G180" s="1048"/>
      <c r="H180" s="1048"/>
      <c r="I180" s="1048"/>
      <c r="J180" s="1049"/>
      <c r="K180" s="1049"/>
      <c r="L180" s="1048"/>
      <c r="M180" s="1048"/>
      <c r="N180" s="1048"/>
      <c r="O180" s="1048"/>
      <c r="P180" s="1048"/>
      <c r="Q180" s="1048"/>
      <c r="R180" s="1048"/>
      <c r="S180" s="1048"/>
      <c r="T180" s="1048"/>
      <c r="U180" s="1048"/>
      <c r="V180" s="1048"/>
      <c r="W180" s="1048"/>
      <c r="X180" s="1048"/>
    </row>
    <row r="181" spans="1:24">
      <c r="A181" s="1110"/>
      <c r="B181" s="1071"/>
      <c r="C181" s="1071"/>
      <c r="D181" s="1110"/>
      <c r="E181" s="1071"/>
      <c r="F181" s="1071"/>
      <c r="G181" s="1048"/>
      <c r="H181" s="1048"/>
      <c r="I181" s="1048"/>
      <c r="J181" s="1049"/>
      <c r="K181" s="1049"/>
      <c r="L181" s="1048"/>
      <c r="M181" s="1048"/>
      <c r="N181" s="1048"/>
      <c r="O181" s="1048"/>
      <c r="P181" s="1048"/>
      <c r="Q181" s="1048"/>
      <c r="R181" s="1048"/>
      <c r="S181" s="1048"/>
      <c r="T181" s="1048"/>
      <c r="U181" s="1048"/>
      <c r="V181" s="1048"/>
      <c r="W181" s="1048"/>
      <c r="X181" s="1048"/>
    </row>
    <row r="182" spans="1:24">
      <c r="A182" s="1110"/>
      <c r="B182" s="1071"/>
      <c r="C182" s="1071"/>
      <c r="D182" s="1110"/>
      <c r="E182" s="1071"/>
      <c r="F182" s="1071"/>
      <c r="G182" s="1048"/>
      <c r="H182" s="1048"/>
      <c r="I182" s="1048"/>
      <c r="J182" s="1049"/>
      <c r="K182" s="1049"/>
      <c r="L182" s="1048"/>
      <c r="M182" s="1048"/>
      <c r="N182" s="1048"/>
      <c r="O182" s="1048"/>
      <c r="P182" s="1048"/>
      <c r="Q182" s="1048"/>
      <c r="R182" s="1048"/>
      <c r="S182" s="1048"/>
      <c r="T182" s="1048"/>
      <c r="U182" s="1048"/>
      <c r="V182" s="1048"/>
      <c r="W182" s="1048"/>
      <c r="X182" s="1048"/>
    </row>
    <row r="183" spans="1:24">
      <c r="A183" s="1110"/>
      <c r="B183" s="1071"/>
      <c r="C183" s="1071"/>
      <c r="D183" s="1110"/>
      <c r="E183" s="1071"/>
      <c r="F183" s="1071"/>
      <c r="G183" s="1048"/>
      <c r="H183" s="1048"/>
      <c r="I183" s="1048"/>
      <c r="J183" s="1049"/>
      <c r="K183" s="1049"/>
      <c r="L183" s="1048"/>
      <c r="M183" s="1048"/>
      <c r="N183" s="1048"/>
      <c r="O183" s="1048"/>
      <c r="P183" s="1048"/>
      <c r="Q183" s="1048"/>
      <c r="R183" s="1048"/>
      <c r="S183" s="1048"/>
      <c r="T183" s="1048"/>
      <c r="U183" s="1048"/>
      <c r="V183" s="1048"/>
      <c r="W183" s="1048"/>
      <c r="X183" s="1048"/>
    </row>
    <row r="184" spans="1:24">
      <c r="A184" s="1110"/>
      <c r="B184" s="1071"/>
      <c r="C184" s="1071"/>
      <c r="D184" s="1110"/>
      <c r="E184" s="1071"/>
      <c r="F184" s="1071"/>
      <c r="G184" s="1048"/>
      <c r="H184" s="1048"/>
      <c r="I184" s="1048"/>
      <c r="J184" s="1049"/>
      <c r="K184" s="1049"/>
      <c r="L184" s="1048"/>
      <c r="M184" s="1048"/>
      <c r="N184" s="1048"/>
      <c r="O184" s="1048"/>
      <c r="P184" s="1048"/>
      <c r="Q184" s="1048"/>
      <c r="R184" s="1048"/>
      <c r="S184" s="1048"/>
      <c r="T184" s="1048"/>
      <c r="U184" s="1048"/>
      <c r="V184" s="1048"/>
      <c r="W184" s="1048"/>
      <c r="X184" s="1048"/>
    </row>
    <row r="185" spans="1:24">
      <c r="A185" s="1110"/>
      <c r="B185" s="1071"/>
      <c r="C185" s="1071"/>
      <c r="D185" s="1110"/>
      <c r="E185" s="1071"/>
      <c r="F185" s="1071"/>
      <c r="G185" s="1048"/>
      <c r="H185" s="1048"/>
      <c r="I185" s="1048"/>
      <c r="J185" s="1049"/>
      <c r="K185" s="1049"/>
      <c r="L185" s="1048"/>
      <c r="M185" s="1048"/>
      <c r="N185" s="1048"/>
      <c r="O185" s="1048"/>
      <c r="P185" s="1048"/>
      <c r="Q185" s="1048"/>
      <c r="R185" s="1048"/>
      <c r="S185" s="1048"/>
      <c r="T185" s="1048"/>
      <c r="U185" s="1048"/>
      <c r="V185" s="1048"/>
      <c r="W185" s="1048"/>
      <c r="X185" s="1048"/>
    </row>
    <row r="186" spans="1:24">
      <c r="A186" s="1110"/>
      <c r="B186" s="1071"/>
      <c r="C186" s="1071"/>
      <c r="D186" s="1110"/>
      <c r="E186" s="1071"/>
      <c r="F186" s="1071"/>
      <c r="G186" s="1048"/>
      <c r="H186" s="1048"/>
      <c r="I186" s="1048"/>
      <c r="J186" s="1049"/>
      <c r="K186" s="1049"/>
      <c r="L186" s="1048"/>
      <c r="M186" s="1048"/>
      <c r="N186" s="1048"/>
      <c r="O186" s="1048"/>
      <c r="P186" s="1048"/>
      <c r="Q186" s="1048"/>
      <c r="R186" s="1048"/>
      <c r="S186" s="1048"/>
      <c r="T186" s="1048"/>
      <c r="U186" s="1048"/>
      <c r="V186" s="1048"/>
      <c r="W186" s="1048"/>
      <c r="X186" s="1048"/>
    </row>
    <row r="187" spans="1:24">
      <c r="A187" s="1110"/>
      <c r="B187" s="1071"/>
      <c r="C187" s="1071"/>
      <c r="D187" s="1110"/>
      <c r="E187" s="1071"/>
      <c r="F187" s="1071"/>
      <c r="G187" s="1048"/>
      <c r="H187" s="1048"/>
      <c r="I187" s="1048"/>
      <c r="J187" s="1049"/>
      <c r="K187" s="1049"/>
      <c r="L187" s="1048"/>
      <c r="M187" s="1048"/>
      <c r="N187" s="1048"/>
      <c r="O187" s="1048"/>
      <c r="P187" s="1048"/>
      <c r="Q187" s="1048"/>
      <c r="R187" s="1048"/>
      <c r="S187" s="1048"/>
      <c r="T187" s="1048"/>
      <c r="U187" s="1048"/>
      <c r="V187" s="1048"/>
      <c r="W187" s="1048"/>
      <c r="X187" s="1048"/>
    </row>
    <row r="188" spans="1:24">
      <c r="A188" s="1110"/>
      <c r="B188" s="1071"/>
      <c r="C188" s="1071"/>
      <c r="D188" s="1110"/>
      <c r="E188" s="1071"/>
      <c r="F188" s="1071"/>
      <c r="G188" s="1048"/>
      <c r="H188" s="1048"/>
      <c r="I188" s="1048"/>
      <c r="J188" s="1049"/>
      <c r="K188" s="1049"/>
      <c r="L188" s="1048"/>
      <c r="M188" s="1048"/>
      <c r="N188" s="1048"/>
      <c r="O188" s="1048"/>
      <c r="P188" s="1048"/>
      <c r="Q188" s="1048"/>
      <c r="R188" s="1048"/>
      <c r="S188" s="1048"/>
      <c r="T188" s="1048"/>
      <c r="U188" s="1048"/>
      <c r="V188" s="1048"/>
      <c r="W188" s="1048"/>
      <c r="X188" s="1048"/>
    </row>
    <row r="189" spans="1:24">
      <c r="A189" s="1110"/>
      <c r="B189" s="1071"/>
      <c r="C189" s="1071"/>
      <c r="D189" s="1110"/>
      <c r="E189" s="1071"/>
      <c r="F189" s="1071"/>
      <c r="G189" s="1048"/>
      <c r="H189" s="1048"/>
      <c r="I189" s="1048"/>
      <c r="J189" s="1049"/>
      <c r="K189" s="1049"/>
      <c r="L189" s="1048"/>
      <c r="M189" s="1048"/>
      <c r="N189" s="1048"/>
      <c r="O189" s="1048"/>
      <c r="P189" s="1048"/>
      <c r="Q189" s="1048"/>
      <c r="R189" s="1048"/>
      <c r="S189" s="1048"/>
      <c r="T189" s="1048"/>
      <c r="U189" s="1048"/>
      <c r="V189" s="1048"/>
      <c r="W189" s="1048"/>
      <c r="X189" s="1048"/>
    </row>
    <row r="190" spans="1:24">
      <c r="A190" s="1110"/>
      <c r="B190" s="1071"/>
      <c r="C190" s="1071"/>
      <c r="D190" s="1110"/>
      <c r="E190" s="1071"/>
      <c r="F190" s="1071"/>
      <c r="G190" s="1048"/>
      <c r="H190" s="1048"/>
      <c r="I190" s="1048"/>
      <c r="J190" s="1049"/>
      <c r="K190" s="1049"/>
      <c r="L190" s="1048"/>
      <c r="M190" s="1048"/>
      <c r="N190" s="1048"/>
      <c r="O190" s="1048"/>
      <c r="P190" s="1048"/>
      <c r="Q190" s="1048"/>
      <c r="R190" s="1048"/>
      <c r="S190" s="1048"/>
      <c r="T190" s="1048"/>
      <c r="U190" s="1048"/>
      <c r="V190" s="1048"/>
      <c r="W190" s="1048"/>
      <c r="X190" s="1048"/>
    </row>
    <row r="191" spans="1:24">
      <c r="A191" s="1110"/>
      <c r="B191" s="1071"/>
      <c r="C191" s="1071"/>
      <c r="D191" s="1110"/>
      <c r="E191" s="1071"/>
      <c r="F191" s="1071"/>
      <c r="G191" s="1048"/>
      <c r="H191" s="1048"/>
      <c r="I191" s="1048"/>
      <c r="J191" s="1049"/>
      <c r="K191" s="1049"/>
      <c r="L191" s="1048"/>
      <c r="M191" s="1048"/>
      <c r="N191" s="1048"/>
      <c r="O191" s="1048"/>
      <c r="P191" s="1048"/>
      <c r="Q191" s="1048"/>
      <c r="R191" s="1048"/>
      <c r="S191" s="1048"/>
      <c r="T191" s="1048"/>
      <c r="U191" s="1048"/>
      <c r="V191" s="1048"/>
      <c r="W191" s="1048"/>
      <c r="X191" s="1048"/>
    </row>
    <row r="192" spans="1:24">
      <c r="A192" s="1110"/>
      <c r="B192" s="1071"/>
      <c r="C192" s="1071"/>
      <c r="D192" s="1110"/>
      <c r="E192" s="1071"/>
      <c r="F192" s="1071"/>
      <c r="G192" s="1048"/>
      <c r="H192" s="1048"/>
      <c r="I192" s="1048"/>
      <c r="J192" s="1049"/>
      <c r="K192" s="1049"/>
      <c r="L192" s="1048"/>
      <c r="M192" s="1048"/>
      <c r="N192" s="1048"/>
      <c r="O192" s="1048"/>
      <c r="P192" s="1048"/>
      <c r="Q192" s="1048"/>
      <c r="R192" s="1048"/>
      <c r="S192" s="1048"/>
      <c r="T192" s="1048"/>
      <c r="U192" s="1048"/>
      <c r="V192" s="1048"/>
      <c r="W192" s="1048"/>
      <c r="X192" s="1048"/>
    </row>
    <row r="193" spans="1:24">
      <c r="A193" s="1110"/>
      <c r="B193" s="1071"/>
      <c r="C193" s="1071"/>
      <c r="D193" s="1110"/>
      <c r="E193" s="1071"/>
      <c r="F193" s="1071"/>
      <c r="G193" s="1048"/>
      <c r="H193" s="1048"/>
      <c r="I193" s="1048"/>
      <c r="J193" s="1049"/>
      <c r="K193" s="1049"/>
      <c r="L193" s="1048"/>
      <c r="M193" s="1048"/>
      <c r="N193" s="1048"/>
      <c r="O193" s="1048"/>
      <c r="P193" s="1048"/>
      <c r="Q193" s="1048"/>
      <c r="R193" s="1048"/>
      <c r="S193" s="1048"/>
      <c r="T193" s="1048"/>
      <c r="U193" s="1048"/>
      <c r="V193" s="1048"/>
      <c r="W193" s="1048"/>
      <c r="X193" s="1048"/>
    </row>
    <row r="194" spans="1:24">
      <c r="A194" s="1110"/>
      <c r="B194" s="1071"/>
      <c r="C194" s="1071"/>
      <c r="D194" s="1110"/>
      <c r="E194" s="1071"/>
      <c r="F194" s="1071"/>
      <c r="G194" s="1048"/>
      <c r="H194" s="1048"/>
      <c r="I194" s="1048"/>
      <c r="J194" s="1049"/>
      <c r="K194" s="1049"/>
      <c r="L194" s="1048"/>
      <c r="M194" s="1048"/>
      <c r="N194" s="1048"/>
      <c r="O194" s="1048"/>
      <c r="P194" s="1048"/>
      <c r="Q194" s="1048"/>
      <c r="R194" s="1048"/>
      <c r="S194" s="1048"/>
      <c r="T194" s="1048"/>
      <c r="U194" s="1048"/>
      <c r="V194" s="1048"/>
      <c r="W194" s="1048"/>
      <c r="X194" s="1048"/>
    </row>
    <row r="195" spans="1:24">
      <c r="A195" s="1110"/>
      <c r="B195" s="1071"/>
      <c r="C195" s="1071"/>
      <c r="D195" s="1110"/>
      <c r="E195" s="1071"/>
      <c r="F195" s="1071"/>
      <c r="G195" s="1048"/>
      <c r="H195" s="1048"/>
      <c r="I195" s="1048"/>
      <c r="J195" s="1049"/>
      <c r="K195" s="1049"/>
      <c r="L195" s="1048"/>
      <c r="M195" s="1048"/>
      <c r="N195" s="1048"/>
      <c r="O195" s="1048"/>
      <c r="P195" s="1048"/>
      <c r="Q195" s="1048"/>
      <c r="R195" s="1048"/>
      <c r="S195" s="1048"/>
      <c r="T195" s="1048"/>
      <c r="U195" s="1048"/>
      <c r="V195" s="1048"/>
      <c r="W195" s="1048"/>
      <c r="X195" s="1048"/>
    </row>
    <row r="196" spans="1:24">
      <c r="A196" s="1110"/>
      <c r="B196" s="1071"/>
      <c r="C196" s="1071"/>
      <c r="D196" s="1110"/>
      <c r="E196" s="1071"/>
      <c r="F196" s="1071"/>
      <c r="G196" s="1048"/>
      <c r="H196" s="1048"/>
      <c r="I196" s="1048"/>
      <c r="J196" s="1049"/>
      <c r="K196" s="1049"/>
      <c r="L196" s="1048"/>
      <c r="M196" s="1048"/>
      <c r="N196" s="1048"/>
      <c r="O196" s="1048"/>
      <c r="P196" s="1048"/>
      <c r="Q196" s="1048"/>
      <c r="R196" s="1048"/>
      <c r="S196" s="1048"/>
      <c r="T196" s="1048"/>
      <c r="U196" s="1048"/>
      <c r="V196" s="1048"/>
      <c r="W196" s="1048"/>
      <c r="X196" s="1048"/>
    </row>
    <row r="197" spans="1:24">
      <c r="A197" s="1110"/>
      <c r="B197" s="1071"/>
      <c r="C197" s="1071"/>
      <c r="D197" s="1110"/>
      <c r="E197" s="1071"/>
      <c r="F197" s="1071"/>
      <c r="G197" s="1048"/>
      <c r="H197" s="1048"/>
      <c r="I197" s="1048"/>
      <c r="J197" s="1049"/>
      <c r="K197" s="1049"/>
      <c r="L197" s="1048"/>
      <c r="M197" s="1048"/>
      <c r="N197" s="1048"/>
      <c r="O197" s="1048"/>
      <c r="P197" s="1048"/>
      <c r="Q197" s="1048"/>
      <c r="R197" s="1048"/>
      <c r="S197" s="1048"/>
      <c r="T197" s="1048"/>
      <c r="U197" s="1048"/>
      <c r="V197" s="1048"/>
      <c r="W197" s="1048"/>
      <c r="X197" s="1048"/>
    </row>
    <row r="198" spans="1:24">
      <c r="A198" s="1110"/>
      <c r="B198" s="1071"/>
      <c r="C198" s="1071"/>
      <c r="D198" s="1110"/>
      <c r="E198" s="1071"/>
      <c r="F198" s="1071"/>
      <c r="G198" s="1048"/>
      <c r="H198" s="1048"/>
      <c r="I198" s="1048"/>
      <c r="J198" s="1049"/>
      <c r="K198" s="1049"/>
      <c r="L198" s="1048"/>
      <c r="M198" s="1048"/>
      <c r="N198" s="1048"/>
      <c r="O198" s="1048"/>
      <c r="P198" s="1048"/>
      <c r="Q198" s="1048"/>
      <c r="R198" s="1048"/>
      <c r="S198" s="1048"/>
      <c r="T198" s="1048"/>
      <c r="U198" s="1048"/>
      <c r="V198" s="1048"/>
      <c r="W198" s="1048"/>
      <c r="X198" s="1048"/>
    </row>
    <row r="199" spans="1:24">
      <c r="A199" s="1110"/>
      <c r="B199" s="1071"/>
      <c r="C199" s="1071"/>
      <c r="D199" s="1110"/>
      <c r="E199" s="1071"/>
      <c r="F199" s="1071"/>
      <c r="G199" s="1048"/>
      <c r="H199" s="1048"/>
      <c r="I199" s="1048"/>
      <c r="J199" s="1049"/>
      <c r="K199" s="1049"/>
      <c r="L199" s="1048"/>
      <c r="M199" s="1048"/>
      <c r="N199" s="1048"/>
      <c r="O199" s="1048"/>
      <c r="P199" s="1048"/>
      <c r="Q199" s="1048"/>
      <c r="R199" s="1048"/>
      <c r="S199" s="1048"/>
      <c r="T199" s="1048"/>
      <c r="U199" s="1048"/>
      <c r="V199" s="1048"/>
      <c r="W199" s="1048"/>
      <c r="X199" s="1048"/>
    </row>
    <row r="200" spans="1:24">
      <c r="A200" s="1110"/>
      <c r="B200" s="1071"/>
      <c r="C200" s="1071"/>
      <c r="D200" s="1110"/>
      <c r="E200" s="1071"/>
      <c r="F200" s="1071"/>
      <c r="G200" s="1048"/>
      <c r="H200" s="1048"/>
      <c r="I200" s="1048"/>
      <c r="J200" s="1049"/>
      <c r="K200" s="1049"/>
      <c r="L200" s="1048"/>
      <c r="M200" s="1048"/>
      <c r="N200" s="1048"/>
      <c r="O200" s="1048"/>
      <c r="P200" s="1048"/>
      <c r="Q200" s="1048"/>
      <c r="R200" s="1048"/>
      <c r="S200" s="1048"/>
      <c r="T200" s="1048"/>
      <c r="U200" s="1048"/>
      <c r="V200" s="1048"/>
      <c r="W200" s="1048"/>
      <c r="X200" s="1048"/>
    </row>
    <row r="201" spans="1:24">
      <c r="A201" s="1110"/>
      <c r="B201" s="1071"/>
      <c r="C201" s="1071"/>
      <c r="D201" s="1110"/>
      <c r="E201" s="1071"/>
      <c r="F201" s="1071"/>
      <c r="G201" s="1048"/>
      <c r="H201" s="1048"/>
      <c r="I201" s="1048"/>
      <c r="J201" s="1049"/>
      <c r="K201" s="1049"/>
      <c r="L201" s="1048"/>
      <c r="M201" s="1048"/>
      <c r="N201" s="1048"/>
      <c r="O201" s="1048"/>
      <c r="P201" s="1048"/>
      <c r="Q201" s="1048"/>
      <c r="R201" s="1048"/>
      <c r="S201" s="1048"/>
      <c r="T201" s="1048"/>
      <c r="U201" s="1048"/>
      <c r="V201" s="1048"/>
      <c r="W201" s="1048"/>
      <c r="X201" s="1048"/>
    </row>
    <row r="202" spans="1:24">
      <c r="A202" s="1110"/>
      <c r="B202" s="1071"/>
      <c r="C202" s="1071"/>
      <c r="D202" s="1110"/>
      <c r="E202" s="1071"/>
      <c r="F202" s="1071"/>
      <c r="G202" s="1048"/>
      <c r="H202" s="1048"/>
      <c r="I202" s="1048"/>
      <c r="J202" s="1049"/>
      <c r="K202" s="1049"/>
      <c r="L202" s="1048"/>
      <c r="M202" s="1048"/>
      <c r="N202" s="1048"/>
      <c r="O202" s="1048"/>
      <c r="P202" s="1048"/>
      <c r="Q202" s="1048"/>
      <c r="R202" s="1048"/>
      <c r="S202" s="1048"/>
      <c r="T202" s="1048"/>
      <c r="U202" s="1048"/>
      <c r="V202" s="1048"/>
      <c r="W202" s="1048"/>
      <c r="X202" s="1048"/>
    </row>
    <row r="203" spans="1:24">
      <c r="A203" s="1110"/>
      <c r="B203" s="1071"/>
      <c r="C203" s="1071"/>
      <c r="D203" s="1110"/>
      <c r="E203" s="1071"/>
      <c r="F203" s="1071"/>
      <c r="G203" s="1048"/>
      <c r="H203" s="1048"/>
      <c r="I203" s="1048"/>
      <c r="J203" s="1049"/>
      <c r="K203" s="1049"/>
      <c r="L203" s="1048"/>
      <c r="M203" s="1048"/>
      <c r="N203" s="1048"/>
      <c r="O203" s="1048"/>
      <c r="P203" s="1048"/>
      <c r="Q203" s="1048"/>
      <c r="R203" s="1048"/>
      <c r="S203" s="1048"/>
      <c r="T203" s="1048"/>
      <c r="U203" s="1048"/>
      <c r="V203" s="1048"/>
      <c r="W203" s="1048"/>
      <c r="X203" s="1048"/>
    </row>
    <row r="204" spans="1:24">
      <c r="A204" s="1110"/>
      <c r="B204" s="1071"/>
      <c r="C204" s="1071"/>
      <c r="D204" s="1110"/>
      <c r="E204" s="1071"/>
      <c r="F204" s="1071"/>
      <c r="G204" s="1048"/>
      <c r="H204" s="1048"/>
      <c r="I204" s="1048"/>
      <c r="J204" s="1049"/>
      <c r="K204" s="1049"/>
      <c r="L204" s="1048"/>
      <c r="M204" s="1048"/>
      <c r="N204" s="1048"/>
      <c r="O204" s="1048"/>
      <c r="P204" s="1048"/>
      <c r="Q204" s="1048"/>
      <c r="R204" s="1048"/>
      <c r="S204" s="1048"/>
      <c r="T204" s="1048"/>
      <c r="U204" s="1048"/>
      <c r="V204" s="1048"/>
      <c r="W204" s="1048"/>
      <c r="X204" s="1048"/>
    </row>
    <row r="205" spans="1:24">
      <c r="A205" s="1110"/>
      <c r="B205" s="1071"/>
      <c r="C205" s="1071"/>
      <c r="D205" s="1110"/>
      <c r="E205" s="1071"/>
      <c r="F205" s="1071"/>
      <c r="G205" s="1048"/>
      <c r="H205" s="1048"/>
      <c r="I205" s="1048"/>
      <c r="J205" s="1049"/>
      <c r="K205" s="1049"/>
      <c r="L205" s="1048"/>
      <c r="M205" s="1048"/>
      <c r="N205" s="1048"/>
      <c r="O205" s="1048"/>
      <c r="P205" s="1048"/>
      <c r="Q205" s="1048"/>
      <c r="R205" s="1048"/>
      <c r="S205" s="1048"/>
      <c r="T205" s="1048"/>
      <c r="U205" s="1048"/>
      <c r="V205" s="1048"/>
      <c r="W205" s="1048"/>
      <c r="X205" s="1048"/>
    </row>
    <row r="206" spans="1:24">
      <c r="A206" s="1110"/>
      <c r="B206" s="1071"/>
      <c r="C206" s="1071"/>
      <c r="D206" s="1110"/>
      <c r="E206" s="1071"/>
      <c r="F206" s="1071"/>
      <c r="G206" s="1048"/>
      <c r="H206" s="1048"/>
      <c r="I206" s="1048"/>
      <c r="J206" s="1049"/>
      <c r="K206" s="1049"/>
      <c r="L206" s="1048"/>
      <c r="M206" s="1048"/>
      <c r="N206" s="1048"/>
      <c r="O206" s="1048"/>
      <c r="P206" s="1048"/>
      <c r="Q206" s="1048"/>
      <c r="R206" s="1048"/>
      <c r="S206" s="1048"/>
      <c r="T206" s="1048"/>
      <c r="U206" s="1048"/>
      <c r="V206" s="1048"/>
      <c r="W206" s="1048"/>
      <c r="X206" s="1048"/>
    </row>
    <row r="207" spans="1:24">
      <c r="A207" s="1110"/>
      <c r="B207" s="1071"/>
      <c r="C207" s="1071"/>
      <c r="D207" s="1110"/>
      <c r="E207" s="1071"/>
      <c r="F207" s="1071"/>
      <c r="G207" s="1048"/>
      <c r="H207" s="1048"/>
      <c r="I207" s="1048"/>
      <c r="J207" s="1049"/>
      <c r="K207" s="1049"/>
      <c r="L207" s="1048"/>
      <c r="M207" s="1048"/>
      <c r="N207" s="1048"/>
      <c r="O207" s="1048"/>
      <c r="P207" s="1048"/>
      <c r="Q207" s="1048"/>
      <c r="R207" s="1048"/>
      <c r="S207" s="1048"/>
      <c r="T207" s="1048"/>
      <c r="U207" s="1048"/>
      <c r="V207" s="1048"/>
      <c r="W207" s="1048"/>
      <c r="X207" s="1048"/>
    </row>
    <row r="208" spans="1:24">
      <c r="A208" s="1110"/>
      <c r="B208" s="1071"/>
      <c r="C208" s="1071"/>
      <c r="D208" s="1110"/>
      <c r="E208" s="1071"/>
      <c r="F208" s="1071"/>
      <c r="G208" s="1048"/>
      <c r="H208" s="1048"/>
      <c r="I208" s="1048"/>
      <c r="J208" s="1049"/>
      <c r="K208" s="1049"/>
      <c r="L208" s="1048"/>
      <c r="M208" s="1048"/>
      <c r="N208" s="1048"/>
      <c r="O208" s="1048"/>
      <c r="P208" s="1048"/>
      <c r="Q208" s="1048"/>
      <c r="R208" s="1048"/>
      <c r="S208" s="1048"/>
      <c r="T208" s="1048"/>
      <c r="U208" s="1048"/>
      <c r="V208" s="1048"/>
      <c r="W208" s="1048"/>
      <c r="X208" s="1048"/>
    </row>
    <row r="209" spans="1:24">
      <c r="A209" s="1110"/>
      <c r="B209" s="1071"/>
      <c r="C209" s="1071"/>
      <c r="D209" s="1110"/>
      <c r="E209" s="1071"/>
      <c r="F209" s="1071"/>
      <c r="G209" s="1048"/>
      <c r="H209" s="1048"/>
      <c r="I209" s="1048"/>
      <c r="J209" s="1049"/>
      <c r="K209" s="1049"/>
      <c r="L209" s="1048"/>
      <c r="M209" s="1048"/>
      <c r="N209" s="1048"/>
      <c r="O209" s="1048"/>
      <c r="P209" s="1048"/>
      <c r="Q209" s="1048"/>
      <c r="R209" s="1048"/>
      <c r="S209" s="1048"/>
      <c r="T209" s="1048"/>
      <c r="U209" s="1048"/>
      <c r="V209" s="1048"/>
      <c r="W209" s="1048"/>
      <c r="X209" s="1048"/>
    </row>
    <row r="210" spans="1:24">
      <c r="A210" s="1110"/>
      <c r="B210" s="1071"/>
      <c r="C210" s="1071"/>
      <c r="D210" s="1110"/>
      <c r="E210" s="1071"/>
      <c r="F210" s="1071"/>
      <c r="G210" s="1048"/>
      <c r="H210" s="1048"/>
      <c r="I210" s="1048"/>
      <c r="J210" s="1049"/>
      <c r="K210" s="1049"/>
      <c r="L210" s="1048"/>
      <c r="M210" s="1048"/>
      <c r="N210" s="1048"/>
      <c r="O210" s="1048"/>
      <c r="P210" s="1048"/>
      <c r="Q210" s="1048"/>
      <c r="R210" s="1048"/>
      <c r="S210" s="1048"/>
      <c r="T210" s="1048"/>
      <c r="U210" s="1048"/>
      <c r="V210" s="1048"/>
      <c r="W210" s="1048"/>
      <c r="X210" s="1048"/>
    </row>
    <row r="211" spans="1:24">
      <c r="A211" s="1110"/>
      <c r="B211" s="1071"/>
      <c r="C211" s="1071"/>
      <c r="D211" s="1110"/>
      <c r="E211" s="1071"/>
      <c r="F211" s="1071"/>
      <c r="G211" s="1048"/>
      <c r="H211" s="1048"/>
      <c r="I211" s="1048"/>
      <c r="J211" s="1049"/>
      <c r="K211" s="1049"/>
      <c r="L211" s="1048"/>
      <c r="M211" s="1048"/>
      <c r="N211" s="1048"/>
      <c r="O211" s="1048"/>
      <c r="P211" s="1048"/>
      <c r="Q211" s="1048"/>
      <c r="R211" s="1048"/>
      <c r="S211" s="1048"/>
      <c r="T211" s="1048"/>
      <c r="U211" s="1048"/>
      <c r="V211" s="1048"/>
      <c r="W211" s="1048"/>
      <c r="X211" s="1048"/>
    </row>
    <row r="212" spans="1:24">
      <c r="A212" s="1110"/>
      <c r="B212" s="1071"/>
      <c r="C212" s="1071"/>
      <c r="D212" s="1110"/>
      <c r="E212" s="1071"/>
      <c r="F212" s="1071"/>
      <c r="G212" s="1048"/>
      <c r="H212" s="1048"/>
      <c r="I212" s="1048"/>
      <c r="J212" s="1049"/>
      <c r="K212" s="1049"/>
      <c r="L212" s="1048"/>
      <c r="M212" s="1048"/>
      <c r="N212" s="1048"/>
      <c r="O212" s="1048"/>
      <c r="P212" s="1048"/>
      <c r="Q212" s="1048"/>
      <c r="R212" s="1048"/>
      <c r="S212" s="1048"/>
      <c r="T212" s="1048"/>
      <c r="U212" s="1048"/>
      <c r="V212" s="1048"/>
      <c r="W212" s="1048"/>
      <c r="X212" s="1048"/>
    </row>
    <row r="213" spans="1:24">
      <c r="A213" s="1110"/>
      <c r="B213" s="1071"/>
      <c r="C213" s="1071"/>
      <c r="D213" s="1110"/>
      <c r="E213" s="1071"/>
      <c r="F213" s="1071"/>
      <c r="G213" s="1048"/>
      <c r="H213" s="1048"/>
      <c r="I213" s="1048"/>
      <c r="J213" s="1049"/>
      <c r="K213" s="1049"/>
      <c r="L213" s="1048"/>
      <c r="M213" s="1048"/>
      <c r="N213" s="1048"/>
      <c r="O213" s="1048"/>
      <c r="P213" s="1048"/>
      <c r="Q213" s="1048"/>
      <c r="R213" s="1048"/>
      <c r="S213" s="1048"/>
      <c r="T213" s="1048"/>
      <c r="U213" s="1048"/>
      <c r="V213" s="1048"/>
      <c r="W213" s="1048"/>
      <c r="X213" s="1048"/>
    </row>
    <row r="214" spans="1:24">
      <c r="A214" s="1110"/>
      <c r="B214" s="1071"/>
      <c r="C214" s="1071"/>
      <c r="D214" s="1110"/>
      <c r="E214" s="1071"/>
      <c r="F214" s="1071"/>
      <c r="G214" s="1048"/>
      <c r="H214" s="1048"/>
      <c r="I214" s="1048"/>
      <c r="J214" s="1049"/>
      <c r="K214" s="1049"/>
      <c r="L214" s="1048"/>
      <c r="M214" s="1048"/>
      <c r="N214" s="1048"/>
      <c r="O214" s="1048"/>
      <c r="P214" s="1048"/>
      <c r="Q214" s="1048"/>
      <c r="R214" s="1048"/>
      <c r="S214" s="1048"/>
      <c r="T214" s="1048"/>
      <c r="U214" s="1048"/>
      <c r="V214" s="1048"/>
      <c r="W214" s="1048"/>
      <c r="X214" s="1048"/>
    </row>
    <row r="215" spans="1:24">
      <c r="A215" s="1110"/>
      <c r="B215" s="1071"/>
      <c r="C215" s="1071"/>
      <c r="D215" s="1110"/>
      <c r="E215" s="1071"/>
      <c r="F215" s="1071"/>
      <c r="G215" s="1048"/>
      <c r="H215" s="1048"/>
      <c r="I215" s="1048"/>
      <c r="J215" s="1049"/>
      <c r="K215" s="1049"/>
      <c r="L215" s="1048"/>
      <c r="M215" s="1048"/>
      <c r="N215" s="1048"/>
      <c r="O215" s="1048"/>
      <c r="P215" s="1048"/>
      <c r="Q215" s="1048"/>
      <c r="R215" s="1048"/>
      <c r="S215" s="1048"/>
      <c r="T215" s="1048"/>
      <c r="U215" s="1048"/>
      <c r="V215" s="1048"/>
      <c r="W215" s="1048"/>
      <c r="X215" s="1048"/>
    </row>
    <row r="216" spans="1:24">
      <c r="A216" s="1110"/>
      <c r="B216" s="1071"/>
      <c r="C216" s="1071"/>
      <c r="D216" s="1110"/>
      <c r="E216" s="1071"/>
      <c r="F216" s="1071"/>
      <c r="G216" s="1048"/>
      <c r="H216" s="1048"/>
      <c r="I216" s="1048"/>
      <c r="J216" s="1049"/>
      <c r="K216" s="1049"/>
      <c r="L216" s="1048"/>
      <c r="M216" s="1048"/>
      <c r="N216" s="1048"/>
      <c r="O216" s="1048"/>
      <c r="P216" s="1048"/>
      <c r="Q216" s="1048"/>
      <c r="R216" s="1048"/>
      <c r="S216" s="1048"/>
      <c r="T216" s="1048"/>
      <c r="U216" s="1048"/>
      <c r="V216" s="1048"/>
      <c r="W216" s="1048"/>
      <c r="X216" s="1048"/>
    </row>
    <row r="217" spans="1:24">
      <c r="A217" s="1110"/>
      <c r="B217" s="1071"/>
      <c r="C217" s="1071"/>
      <c r="D217" s="1110"/>
      <c r="E217" s="1071"/>
      <c r="F217" s="1071"/>
      <c r="G217" s="1048"/>
      <c r="H217" s="1048"/>
      <c r="I217" s="1048"/>
      <c r="J217" s="1049"/>
      <c r="K217" s="1049"/>
      <c r="L217" s="1048"/>
      <c r="M217" s="1048"/>
      <c r="N217" s="1048"/>
      <c r="O217" s="1048"/>
      <c r="P217" s="1048"/>
      <c r="Q217" s="1048"/>
      <c r="R217" s="1048"/>
      <c r="S217" s="1048"/>
      <c r="T217" s="1048"/>
      <c r="U217" s="1048"/>
      <c r="V217" s="1048"/>
      <c r="W217" s="1048"/>
      <c r="X217" s="1048"/>
    </row>
    <row r="218" spans="1:24">
      <c r="A218" s="1110"/>
      <c r="B218" s="1071"/>
      <c r="C218" s="1071"/>
      <c r="D218" s="1110"/>
      <c r="E218" s="1071"/>
      <c r="F218" s="1071"/>
      <c r="G218" s="1048"/>
      <c r="H218" s="1048"/>
      <c r="I218" s="1048"/>
      <c r="J218" s="1049"/>
      <c r="K218" s="1049"/>
      <c r="L218" s="1048"/>
      <c r="M218" s="1048"/>
      <c r="N218" s="1048"/>
      <c r="O218" s="1048"/>
      <c r="P218" s="1048"/>
      <c r="Q218" s="1048"/>
      <c r="R218" s="1048"/>
      <c r="S218" s="1048"/>
      <c r="T218" s="1048"/>
      <c r="U218" s="1048"/>
      <c r="V218" s="1048"/>
      <c r="W218" s="1048"/>
      <c r="X218" s="1048"/>
    </row>
    <row r="219" spans="1:24">
      <c r="A219" s="1110"/>
      <c r="B219" s="1071"/>
      <c r="C219" s="1071"/>
      <c r="D219" s="1110"/>
      <c r="E219" s="1071"/>
      <c r="F219" s="1071"/>
      <c r="G219" s="1048"/>
      <c r="H219" s="1048"/>
      <c r="I219" s="1048"/>
      <c r="J219" s="1049"/>
      <c r="K219" s="1049"/>
      <c r="L219" s="1048"/>
      <c r="M219" s="1048"/>
      <c r="N219" s="1048"/>
      <c r="O219" s="1048"/>
      <c r="P219" s="1048"/>
      <c r="Q219" s="1048"/>
      <c r="R219" s="1048"/>
      <c r="S219" s="1048"/>
      <c r="T219" s="1048"/>
      <c r="U219" s="1048"/>
      <c r="V219" s="1048"/>
      <c r="W219" s="1048"/>
      <c r="X219" s="1048"/>
    </row>
    <row r="220" spans="1:24">
      <c r="A220" s="1110"/>
      <c r="B220" s="1071"/>
      <c r="C220" s="1071"/>
      <c r="D220" s="1110"/>
      <c r="E220" s="1071"/>
      <c r="F220" s="1071"/>
      <c r="G220" s="1048"/>
      <c r="H220" s="1048"/>
      <c r="I220" s="1048"/>
      <c r="J220" s="1049"/>
      <c r="K220" s="1049"/>
      <c r="L220" s="1048"/>
      <c r="M220" s="1048"/>
      <c r="N220" s="1048"/>
      <c r="O220" s="1048"/>
      <c r="P220" s="1048"/>
      <c r="Q220" s="1048"/>
      <c r="R220" s="1048"/>
      <c r="S220" s="1048"/>
      <c r="T220" s="1048"/>
      <c r="U220" s="1048"/>
      <c r="V220" s="1048"/>
      <c r="W220" s="1048"/>
      <c r="X220" s="1048"/>
    </row>
    <row r="221" spans="1:24">
      <c r="A221" s="1110"/>
      <c r="B221" s="1071"/>
      <c r="C221" s="1071"/>
      <c r="D221" s="1110"/>
      <c r="E221" s="1071"/>
      <c r="F221" s="1071"/>
      <c r="G221" s="1048"/>
      <c r="H221" s="1048"/>
      <c r="I221" s="1048"/>
      <c r="J221" s="1049"/>
      <c r="K221" s="1049"/>
      <c r="L221" s="1048"/>
      <c r="M221" s="1048"/>
      <c r="N221" s="1048"/>
      <c r="O221" s="1048"/>
      <c r="P221" s="1048"/>
      <c r="Q221" s="1048"/>
      <c r="R221" s="1048"/>
      <c r="S221" s="1048"/>
      <c r="T221" s="1048"/>
      <c r="U221" s="1048"/>
      <c r="V221" s="1048"/>
      <c r="W221" s="1048"/>
      <c r="X221" s="1048"/>
    </row>
    <row r="222" spans="1:24">
      <c r="A222" s="1110"/>
      <c r="B222" s="1071"/>
      <c r="C222" s="1071"/>
      <c r="D222" s="1110"/>
      <c r="E222" s="1071"/>
      <c r="F222" s="1071"/>
      <c r="G222" s="1048"/>
      <c r="H222" s="1048"/>
      <c r="I222" s="1048"/>
      <c r="J222" s="1049"/>
      <c r="K222" s="1049"/>
      <c r="L222" s="1048"/>
      <c r="M222" s="1048"/>
      <c r="N222" s="1048"/>
      <c r="O222" s="1048"/>
      <c r="P222" s="1048"/>
      <c r="Q222" s="1048"/>
      <c r="R222" s="1048"/>
      <c r="S222" s="1048"/>
      <c r="T222" s="1048"/>
      <c r="U222" s="1048"/>
      <c r="V222" s="1048"/>
      <c r="W222" s="1048"/>
      <c r="X222" s="1048"/>
    </row>
    <row r="223" spans="1:24">
      <c r="A223" s="1110"/>
      <c r="B223" s="1071"/>
      <c r="C223" s="1071"/>
      <c r="D223" s="1110"/>
      <c r="E223" s="1071"/>
      <c r="F223" s="1071"/>
      <c r="G223" s="1048"/>
      <c r="H223" s="1048"/>
      <c r="I223" s="1048"/>
      <c r="J223" s="1049"/>
      <c r="K223" s="1049"/>
      <c r="L223" s="1048"/>
      <c r="M223" s="1048"/>
      <c r="N223" s="1048"/>
      <c r="O223" s="1048"/>
      <c r="P223" s="1048"/>
      <c r="Q223" s="1048"/>
      <c r="R223" s="1048"/>
      <c r="S223" s="1048"/>
      <c r="T223" s="1048"/>
      <c r="U223" s="1048"/>
      <c r="V223" s="1048"/>
      <c r="W223" s="1048"/>
      <c r="X223" s="1048"/>
    </row>
    <row r="224" spans="1:24">
      <c r="A224" s="1110"/>
      <c r="B224" s="1071"/>
      <c r="C224" s="1071"/>
      <c r="D224" s="1110"/>
      <c r="E224" s="1071"/>
      <c r="F224" s="1071"/>
      <c r="G224" s="1048"/>
      <c r="H224" s="1048"/>
      <c r="I224" s="1048"/>
      <c r="J224" s="1049"/>
      <c r="K224" s="1049"/>
      <c r="L224" s="1048"/>
      <c r="M224" s="1048"/>
      <c r="N224" s="1048"/>
      <c r="O224" s="1048"/>
      <c r="P224" s="1048"/>
      <c r="Q224" s="1048"/>
      <c r="R224" s="1048"/>
      <c r="S224" s="1048"/>
      <c r="T224" s="1048"/>
      <c r="U224" s="1048"/>
      <c r="V224" s="1048"/>
      <c r="W224" s="1048"/>
      <c r="X224" s="1048"/>
    </row>
    <row r="225" spans="1:24">
      <c r="A225" s="1110"/>
      <c r="B225" s="1071"/>
      <c r="C225" s="1071"/>
      <c r="D225" s="1110"/>
      <c r="E225" s="1071"/>
      <c r="F225" s="1071"/>
      <c r="G225" s="1048"/>
      <c r="H225" s="1048"/>
      <c r="I225" s="1048"/>
      <c r="J225" s="1049"/>
      <c r="K225" s="1049"/>
      <c r="L225" s="1048"/>
      <c r="M225" s="1048"/>
      <c r="N225" s="1048"/>
      <c r="O225" s="1048"/>
      <c r="P225" s="1048"/>
      <c r="Q225" s="1048"/>
      <c r="R225" s="1048"/>
      <c r="S225" s="1048"/>
      <c r="T225" s="1048"/>
      <c r="U225" s="1048"/>
      <c r="V225" s="1048"/>
      <c r="W225" s="1048"/>
      <c r="X225" s="1048"/>
    </row>
    <row r="226" spans="1:24">
      <c r="A226" s="1110"/>
      <c r="B226" s="1071"/>
      <c r="C226" s="1071"/>
      <c r="D226" s="1110"/>
      <c r="E226" s="1071"/>
      <c r="F226" s="1071"/>
      <c r="G226" s="1048"/>
      <c r="H226" s="1048"/>
      <c r="I226" s="1048"/>
      <c r="J226" s="1049"/>
      <c r="K226" s="1049"/>
      <c r="L226" s="1048"/>
      <c r="M226" s="1048"/>
      <c r="N226" s="1048"/>
      <c r="O226" s="1048"/>
      <c r="P226" s="1048"/>
      <c r="Q226" s="1048"/>
      <c r="R226" s="1048"/>
      <c r="S226" s="1048"/>
      <c r="T226" s="1048"/>
      <c r="U226" s="1048"/>
      <c r="V226" s="1048"/>
      <c r="W226" s="1048"/>
      <c r="X226" s="1048"/>
    </row>
    <row r="227" spans="1:24">
      <c r="A227" s="1110"/>
      <c r="B227" s="1071"/>
      <c r="C227" s="1071"/>
      <c r="D227" s="1110"/>
      <c r="E227" s="1071"/>
      <c r="F227" s="1071"/>
      <c r="G227" s="1048"/>
      <c r="H227" s="1048"/>
      <c r="I227" s="1048"/>
      <c r="J227" s="1049"/>
      <c r="K227" s="1049"/>
      <c r="L227" s="1048"/>
      <c r="M227" s="1048"/>
      <c r="N227" s="1048"/>
      <c r="O227" s="1048"/>
      <c r="P227" s="1048"/>
      <c r="Q227" s="1048"/>
      <c r="R227" s="1048"/>
      <c r="S227" s="1048"/>
      <c r="T227" s="1048"/>
      <c r="U227" s="1048"/>
      <c r="V227" s="1048"/>
      <c r="W227" s="1048"/>
      <c r="X227" s="1048"/>
    </row>
    <row r="228" spans="1:24">
      <c r="A228" s="1110"/>
      <c r="B228" s="1071"/>
      <c r="C228" s="1071"/>
      <c r="D228" s="1110"/>
      <c r="E228" s="1071"/>
      <c r="F228" s="1071"/>
      <c r="G228" s="1048"/>
      <c r="H228" s="1048"/>
      <c r="I228" s="1048"/>
      <c r="J228" s="1049"/>
      <c r="K228" s="1049"/>
      <c r="L228" s="1048"/>
      <c r="M228" s="1048"/>
      <c r="N228" s="1048"/>
      <c r="O228" s="1048"/>
      <c r="P228" s="1048"/>
      <c r="Q228" s="1048"/>
      <c r="R228" s="1048"/>
      <c r="S228" s="1048"/>
      <c r="T228" s="1048"/>
      <c r="U228" s="1048"/>
      <c r="V228" s="1048"/>
      <c r="W228" s="1048"/>
      <c r="X228" s="1048"/>
    </row>
    <row r="229" spans="1:24">
      <c r="A229" s="1110"/>
      <c r="B229" s="1071"/>
      <c r="C229" s="1071"/>
      <c r="D229" s="1110"/>
      <c r="E229" s="1071"/>
      <c r="F229" s="1071"/>
      <c r="G229" s="1048"/>
      <c r="H229" s="1048"/>
      <c r="I229" s="1048"/>
      <c r="J229" s="1049"/>
      <c r="K229" s="1049"/>
      <c r="L229" s="1048"/>
      <c r="M229" s="1048"/>
      <c r="N229" s="1048"/>
      <c r="O229" s="1048"/>
      <c r="P229" s="1048"/>
      <c r="Q229" s="1048"/>
      <c r="R229" s="1048"/>
      <c r="S229" s="1048"/>
      <c r="T229" s="1048"/>
      <c r="U229" s="1048"/>
      <c r="V229" s="1048"/>
      <c r="W229" s="1048"/>
      <c r="X229" s="1048"/>
    </row>
    <row r="230" spans="1:24">
      <c r="A230" s="1110"/>
      <c r="B230" s="1071"/>
      <c r="C230" s="1071"/>
      <c r="D230" s="1110"/>
      <c r="E230" s="1071"/>
      <c r="F230" s="1071"/>
      <c r="G230" s="1048"/>
      <c r="H230" s="1048"/>
      <c r="I230" s="1048"/>
      <c r="J230" s="1049"/>
      <c r="K230" s="1049"/>
      <c r="L230" s="1048"/>
      <c r="M230" s="1048"/>
      <c r="N230" s="1048"/>
      <c r="O230" s="1048"/>
      <c r="P230" s="1048"/>
      <c r="Q230" s="1048"/>
      <c r="R230" s="1048"/>
      <c r="S230" s="1048"/>
      <c r="T230" s="1048"/>
      <c r="U230" s="1048"/>
      <c r="V230" s="1048"/>
      <c r="W230" s="1048"/>
      <c r="X230" s="1048"/>
    </row>
    <row r="231" spans="1:24">
      <c r="A231" s="1110"/>
      <c r="B231" s="1071"/>
      <c r="C231" s="1071"/>
      <c r="D231" s="1110"/>
      <c r="E231" s="1071"/>
      <c r="F231" s="1071"/>
      <c r="G231" s="1048"/>
      <c r="H231" s="1048"/>
      <c r="I231" s="1048"/>
      <c r="J231" s="1049"/>
      <c r="K231" s="1049"/>
      <c r="L231" s="1048"/>
      <c r="M231" s="1048"/>
      <c r="N231" s="1048"/>
      <c r="O231" s="1048"/>
      <c r="P231" s="1048"/>
      <c r="Q231" s="1048"/>
      <c r="R231" s="1048"/>
      <c r="S231" s="1048"/>
      <c r="T231" s="1048"/>
      <c r="U231" s="1048"/>
      <c r="V231" s="1048"/>
      <c r="W231" s="1048"/>
      <c r="X231" s="1048"/>
    </row>
    <row r="232" spans="1:24">
      <c r="A232" s="1110"/>
      <c r="B232" s="1071"/>
      <c r="C232" s="1071"/>
      <c r="D232" s="1110"/>
      <c r="E232" s="1071"/>
      <c r="F232" s="1071"/>
      <c r="G232" s="1048"/>
      <c r="H232" s="1048"/>
      <c r="I232" s="1048"/>
      <c r="J232" s="1049"/>
      <c r="K232" s="1049"/>
      <c r="L232" s="1048"/>
      <c r="M232" s="1048"/>
      <c r="N232" s="1048"/>
      <c r="O232" s="1048"/>
      <c r="P232" s="1048"/>
      <c r="Q232" s="1048"/>
      <c r="R232" s="1048"/>
      <c r="S232" s="1048"/>
      <c r="T232" s="1048"/>
      <c r="U232" s="1048"/>
      <c r="V232" s="1048"/>
      <c r="W232" s="1048"/>
      <c r="X232" s="1048"/>
    </row>
    <row r="233" spans="1:24">
      <c r="A233" s="1110"/>
      <c r="B233" s="1071"/>
      <c r="C233" s="1071"/>
      <c r="D233" s="1110"/>
      <c r="E233" s="1071"/>
      <c r="F233" s="1071"/>
      <c r="G233" s="1048"/>
      <c r="H233" s="1048"/>
      <c r="I233" s="1048"/>
      <c r="J233" s="1049"/>
      <c r="K233" s="1049"/>
      <c r="L233" s="1048"/>
      <c r="M233" s="1048"/>
      <c r="N233" s="1048"/>
      <c r="O233" s="1048"/>
      <c r="P233" s="1048"/>
      <c r="Q233" s="1048"/>
      <c r="R233" s="1048"/>
      <c r="S233" s="1048"/>
      <c r="T233" s="1048"/>
      <c r="U233" s="1048"/>
      <c r="V233" s="1048"/>
      <c r="W233" s="1048"/>
      <c r="X233" s="1048"/>
    </row>
    <row r="234" spans="1:24">
      <c r="A234" s="1110"/>
      <c r="B234" s="1071"/>
      <c r="C234" s="1071"/>
      <c r="D234" s="1110"/>
      <c r="E234" s="1071"/>
      <c r="F234" s="1071"/>
      <c r="G234" s="1048"/>
      <c r="H234" s="1048"/>
      <c r="I234" s="1048"/>
      <c r="J234" s="1049"/>
      <c r="K234" s="1049"/>
      <c r="L234" s="1048"/>
      <c r="M234" s="1048"/>
      <c r="N234" s="1048"/>
      <c r="O234" s="1048"/>
      <c r="P234" s="1048"/>
      <c r="Q234" s="1048"/>
      <c r="R234" s="1048"/>
      <c r="S234" s="1048"/>
      <c r="T234" s="1048"/>
      <c r="U234" s="1048"/>
      <c r="V234" s="1048"/>
      <c r="W234" s="1048"/>
      <c r="X234" s="1048"/>
    </row>
    <row r="235" spans="1:24">
      <c r="A235" s="1110"/>
      <c r="B235" s="1071"/>
      <c r="C235" s="1071"/>
      <c r="D235" s="1110"/>
      <c r="E235" s="1071"/>
      <c r="F235" s="1071"/>
      <c r="G235" s="1048"/>
      <c r="H235" s="1048"/>
      <c r="I235" s="1048"/>
      <c r="J235" s="1049"/>
      <c r="K235" s="1049"/>
      <c r="L235" s="1048"/>
      <c r="M235" s="1048"/>
      <c r="N235" s="1048"/>
      <c r="O235" s="1048"/>
      <c r="P235" s="1048"/>
      <c r="Q235" s="1048"/>
      <c r="R235" s="1048"/>
      <c r="S235" s="1048"/>
      <c r="T235" s="1048"/>
      <c r="U235" s="1048"/>
      <c r="V235" s="1048"/>
      <c r="W235" s="1048"/>
      <c r="X235" s="1048"/>
    </row>
    <row r="236" spans="1:24">
      <c r="A236" s="1110"/>
      <c r="B236" s="1071"/>
      <c r="C236" s="1071"/>
      <c r="D236" s="1110"/>
      <c r="E236" s="1071"/>
      <c r="F236" s="1071"/>
      <c r="G236" s="1048"/>
      <c r="H236" s="1048"/>
      <c r="I236" s="1048"/>
      <c r="J236" s="1049"/>
      <c r="K236" s="1049"/>
      <c r="L236" s="1048"/>
      <c r="M236" s="1048"/>
      <c r="N236" s="1048"/>
      <c r="O236" s="1048"/>
      <c r="P236" s="1048"/>
      <c r="Q236" s="1048"/>
      <c r="R236" s="1048"/>
      <c r="S236" s="1048"/>
      <c r="T236" s="1048"/>
      <c r="U236" s="1048"/>
      <c r="V236" s="1048"/>
      <c r="W236" s="1048"/>
      <c r="X236" s="1048"/>
    </row>
    <row r="237" spans="1:24">
      <c r="A237" s="1110"/>
      <c r="B237" s="1071"/>
      <c r="C237" s="1071"/>
      <c r="D237" s="1110"/>
      <c r="E237" s="1071"/>
      <c r="F237" s="1071"/>
      <c r="G237" s="1048"/>
      <c r="H237" s="1048"/>
      <c r="I237" s="1048"/>
      <c r="J237" s="1049"/>
      <c r="K237" s="1049"/>
      <c r="L237" s="1048"/>
      <c r="M237" s="1048"/>
      <c r="N237" s="1048"/>
      <c r="O237" s="1048"/>
      <c r="P237" s="1048"/>
      <c r="Q237" s="1048"/>
      <c r="R237" s="1048"/>
      <c r="S237" s="1048"/>
      <c r="T237" s="1048"/>
      <c r="U237" s="1048"/>
      <c r="V237" s="1048"/>
      <c r="W237" s="1048"/>
      <c r="X237" s="1048"/>
    </row>
    <row r="238" spans="1:24">
      <c r="A238" s="1110"/>
      <c r="B238" s="1071"/>
      <c r="C238" s="1071"/>
      <c r="D238" s="1110"/>
      <c r="E238" s="1071"/>
      <c r="F238" s="1071"/>
      <c r="G238" s="1048"/>
      <c r="H238" s="1048"/>
      <c r="I238" s="1048"/>
      <c r="J238" s="1049"/>
      <c r="K238" s="1049"/>
      <c r="L238" s="1048"/>
      <c r="M238" s="1048"/>
      <c r="N238" s="1048"/>
      <c r="O238" s="1048"/>
      <c r="P238" s="1048"/>
      <c r="Q238" s="1048"/>
      <c r="R238" s="1048"/>
      <c r="S238" s="1048"/>
      <c r="T238" s="1048"/>
      <c r="U238" s="1048"/>
      <c r="V238" s="1048"/>
      <c r="W238" s="1048"/>
      <c r="X238" s="1048"/>
    </row>
    <row r="239" spans="1:24">
      <c r="A239" s="1110"/>
      <c r="B239" s="1071"/>
      <c r="C239" s="1071"/>
      <c r="D239" s="1110"/>
      <c r="E239" s="1071"/>
      <c r="F239" s="1071"/>
      <c r="G239" s="1048"/>
      <c r="H239" s="1048"/>
      <c r="I239" s="1048"/>
      <c r="J239" s="1049"/>
      <c r="K239" s="1049"/>
      <c r="L239" s="1048"/>
      <c r="M239" s="1048"/>
      <c r="N239" s="1048"/>
      <c r="O239" s="1048"/>
      <c r="P239" s="1048"/>
      <c r="Q239" s="1048"/>
      <c r="R239" s="1048"/>
      <c r="S239" s="1048"/>
      <c r="T239" s="1048"/>
      <c r="U239" s="1048"/>
      <c r="V239" s="1048"/>
      <c r="W239" s="1048"/>
      <c r="X239" s="1048"/>
    </row>
    <row r="240" spans="1:24">
      <c r="A240" s="1110"/>
      <c r="B240" s="1071"/>
      <c r="C240" s="1071"/>
      <c r="D240" s="1110"/>
      <c r="E240" s="1071"/>
      <c r="F240" s="1071"/>
      <c r="G240" s="1048"/>
      <c r="H240" s="1048"/>
      <c r="I240" s="1048"/>
      <c r="J240" s="1049"/>
      <c r="K240" s="1049"/>
      <c r="L240" s="1048"/>
      <c r="M240" s="1048"/>
      <c r="N240" s="1048"/>
      <c r="O240" s="1048"/>
      <c r="P240" s="1048"/>
      <c r="Q240" s="1048"/>
      <c r="R240" s="1048"/>
      <c r="S240" s="1048"/>
      <c r="T240" s="1048"/>
      <c r="U240" s="1048"/>
      <c r="V240" s="1048"/>
      <c r="W240" s="1048"/>
      <c r="X240" s="1048"/>
    </row>
    <row r="241" spans="1:24">
      <c r="A241" s="1110"/>
      <c r="B241" s="1071"/>
      <c r="C241" s="1071"/>
      <c r="D241" s="1110"/>
      <c r="E241" s="1071"/>
      <c r="F241" s="1071"/>
      <c r="G241" s="1048"/>
      <c r="H241" s="1048"/>
      <c r="I241" s="1048"/>
      <c r="J241" s="1049"/>
      <c r="K241" s="1049"/>
      <c r="L241" s="1048"/>
      <c r="M241" s="1048"/>
      <c r="N241" s="1048"/>
      <c r="O241" s="1048"/>
      <c r="P241" s="1048"/>
      <c r="Q241" s="1048"/>
      <c r="R241" s="1048"/>
      <c r="S241" s="1048"/>
      <c r="T241" s="1048"/>
      <c r="U241" s="1048"/>
      <c r="V241" s="1048"/>
      <c r="W241" s="1048"/>
      <c r="X241" s="1048"/>
    </row>
    <row r="242" spans="1:24">
      <c r="A242" s="1110"/>
      <c r="B242" s="1071"/>
      <c r="C242" s="1071"/>
      <c r="D242" s="1110"/>
      <c r="E242" s="1071"/>
      <c r="F242" s="1071"/>
      <c r="G242" s="1048"/>
      <c r="H242" s="1048"/>
      <c r="I242" s="1048"/>
      <c r="J242" s="1049"/>
      <c r="K242" s="1049"/>
      <c r="L242" s="1048"/>
      <c r="M242" s="1048"/>
      <c r="N242" s="1048"/>
      <c r="O242" s="1048"/>
      <c r="P242" s="1048"/>
      <c r="Q242" s="1048"/>
      <c r="R242" s="1048"/>
      <c r="S242" s="1048"/>
      <c r="T242" s="1048"/>
      <c r="U242" s="1048"/>
      <c r="V242" s="1048"/>
      <c r="W242" s="1048"/>
      <c r="X242" s="1048"/>
    </row>
    <row r="243" spans="1:24">
      <c r="A243" s="1110"/>
      <c r="B243" s="1071"/>
      <c r="C243" s="1071"/>
      <c r="D243" s="1110"/>
      <c r="E243" s="1071"/>
      <c r="F243" s="1071"/>
      <c r="G243" s="1048"/>
      <c r="H243" s="1048"/>
      <c r="I243" s="1048"/>
      <c r="J243" s="1049"/>
      <c r="K243" s="1049"/>
      <c r="L243" s="1048"/>
      <c r="M243" s="1048"/>
      <c r="N243" s="1048"/>
      <c r="O243" s="1048"/>
      <c r="P243" s="1048"/>
      <c r="Q243" s="1048"/>
      <c r="R243" s="1048"/>
      <c r="S243" s="1048"/>
      <c r="T243" s="1048"/>
      <c r="U243" s="1048"/>
      <c r="V243" s="1048"/>
      <c r="W243" s="1048"/>
      <c r="X243" s="1048"/>
    </row>
    <row r="244" spans="1:24">
      <c r="A244" s="1110"/>
      <c r="B244" s="1071"/>
      <c r="C244" s="1071"/>
      <c r="D244" s="1110"/>
      <c r="E244" s="1071"/>
      <c r="F244" s="1071"/>
      <c r="G244" s="1048"/>
      <c r="H244" s="1048"/>
      <c r="I244" s="1048"/>
      <c r="J244" s="1049"/>
      <c r="K244" s="1049"/>
      <c r="L244" s="1048"/>
      <c r="M244" s="1048"/>
      <c r="N244" s="1048"/>
      <c r="O244" s="1048"/>
      <c r="P244" s="1048"/>
      <c r="Q244" s="1048"/>
      <c r="R244" s="1048"/>
      <c r="S244" s="1048"/>
      <c r="T244" s="1048"/>
      <c r="U244" s="1048"/>
      <c r="V244" s="1048"/>
      <c r="W244" s="1048"/>
      <c r="X244" s="1048"/>
    </row>
    <row r="245" spans="1:24">
      <c r="A245" s="1110"/>
      <c r="B245" s="1071"/>
      <c r="C245" s="1071"/>
      <c r="D245" s="1110"/>
      <c r="E245" s="1071"/>
      <c r="F245" s="1071"/>
      <c r="G245" s="1048"/>
      <c r="H245" s="1048"/>
      <c r="I245" s="1048"/>
      <c r="J245" s="1049"/>
      <c r="K245" s="1049"/>
      <c r="L245" s="1048"/>
      <c r="M245" s="1048"/>
      <c r="N245" s="1048"/>
      <c r="O245" s="1048"/>
      <c r="P245" s="1048"/>
      <c r="Q245" s="1048"/>
      <c r="R245" s="1048"/>
      <c r="S245" s="1048"/>
      <c r="T245" s="1048"/>
      <c r="U245" s="1048"/>
      <c r="V245" s="1048"/>
      <c r="W245" s="1048"/>
      <c r="X245" s="1048"/>
    </row>
    <row r="246" spans="1:24">
      <c r="A246" s="1110"/>
      <c r="B246" s="1071"/>
      <c r="C246" s="1071"/>
      <c r="D246" s="1110"/>
      <c r="E246" s="1071"/>
      <c r="F246" s="1071"/>
      <c r="G246" s="1048"/>
      <c r="H246" s="1048"/>
      <c r="I246" s="1048"/>
      <c r="J246" s="1049"/>
      <c r="K246" s="1049"/>
      <c r="L246" s="1048"/>
      <c r="M246" s="1048"/>
      <c r="N246" s="1048"/>
      <c r="O246" s="1048"/>
      <c r="P246" s="1048"/>
      <c r="Q246" s="1048"/>
      <c r="R246" s="1048"/>
      <c r="S246" s="1048"/>
      <c r="T246" s="1048"/>
      <c r="U246" s="1048"/>
      <c r="V246" s="1048"/>
      <c r="W246" s="1048"/>
      <c r="X246" s="1048"/>
    </row>
    <row r="247" spans="1:24">
      <c r="A247" s="1110"/>
      <c r="B247" s="1071"/>
      <c r="C247" s="1071"/>
      <c r="D247" s="1110"/>
      <c r="E247" s="1071"/>
      <c r="F247" s="1071"/>
      <c r="G247" s="1048"/>
      <c r="H247" s="1048"/>
      <c r="I247" s="1048"/>
      <c r="J247" s="1049"/>
      <c r="K247" s="1049"/>
      <c r="L247" s="1048"/>
      <c r="M247" s="1048"/>
      <c r="N247" s="1048"/>
      <c r="O247" s="1048"/>
      <c r="P247" s="1048"/>
      <c r="Q247" s="1048"/>
      <c r="R247" s="1048"/>
      <c r="S247" s="1048"/>
      <c r="T247" s="1048"/>
      <c r="U247" s="1048"/>
      <c r="V247" s="1048"/>
      <c r="W247" s="1048"/>
      <c r="X247" s="1048"/>
    </row>
    <row r="248" spans="1:24">
      <c r="A248" s="1110"/>
      <c r="B248" s="1071"/>
      <c r="C248" s="1071"/>
      <c r="D248" s="1110"/>
      <c r="E248" s="1071"/>
      <c r="F248" s="1071"/>
      <c r="G248" s="1048"/>
      <c r="H248" s="1048"/>
      <c r="I248" s="1048"/>
      <c r="J248" s="1049"/>
      <c r="K248" s="1049"/>
      <c r="L248" s="1048"/>
      <c r="M248" s="1048"/>
      <c r="N248" s="1048"/>
      <c r="O248" s="1048"/>
      <c r="P248" s="1048"/>
      <c r="Q248" s="1048"/>
      <c r="R248" s="1048"/>
      <c r="S248" s="1048"/>
      <c r="T248" s="1048"/>
      <c r="U248" s="1048"/>
      <c r="V248" s="1048"/>
      <c r="W248" s="1048"/>
      <c r="X248" s="1048"/>
    </row>
    <row r="249" spans="1:24">
      <c r="A249" s="1110"/>
      <c r="B249" s="1071"/>
      <c r="C249" s="1071"/>
      <c r="D249" s="1110"/>
      <c r="E249" s="1071"/>
      <c r="F249" s="1071"/>
      <c r="G249" s="1048"/>
      <c r="H249" s="1048"/>
      <c r="I249" s="1048"/>
      <c r="J249" s="1049"/>
      <c r="K249" s="1049"/>
      <c r="L249" s="1048"/>
      <c r="M249" s="1048"/>
      <c r="N249" s="1048"/>
      <c r="O249" s="1048"/>
      <c r="P249" s="1048"/>
      <c r="Q249" s="1048"/>
      <c r="R249" s="1048"/>
      <c r="S249" s="1048"/>
      <c r="T249" s="1048"/>
      <c r="U249" s="1048"/>
      <c r="V249" s="1048"/>
      <c r="W249" s="1048"/>
      <c r="X249" s="1048"/>
    </row>
    <row r="250" spans="1:24">
      <c r="A250" s="1110"/>
      <c r="B250" s="1071"/>
      <c r="C250" s="1071"/>
      <c r="D250" s="1110"/>
      <c r="E250" s="1071"/>
      <c r="F250" s="1071"/>
      <c r="G250" s="1048"/>
      <c r="H250" s="1048"/>
      <c r="I250" s="1048"/>
      <c r="J250" s="1049"/>
      <c r="K250" s="1049"/>
      <c r="L250" s="1048"/>
      <c r="M250" s="1048"/>
      <c r="N250" s="1048"/>
      <c r="O250" s="1048"/>
      <c r="P250" s="1048"/>
      <c r="Q250" s="1048"/>
      <c r="R250" s="1048"/>
      <c r="S250" s="1048"/>
      <c r="T250" s="1048"/>
      <c r="U250" s="1048"/>
      <c r="V250" s="1048"/>
      <c r="W250" s="1048"/>
      <c r="X250" s="1048"/>
    </row>
    <row r="251" spans="1:24">
      <c r="A251" s="1110"/>
      <c r="B251" s="1071"/>
      <c r="C251" s="1071"/>
      <c r="D251" s="1110"/>
      <c r="E251" s="1071"/>
      <c r="F251" s="1071"/>
      <c r="G251" s="1048"/>
      <c r="H251" s="1048"/>
      <c r="I251" s="1048"/>
      <c r="J251" s="1049"/>
      <c r="K251" s="1049"/>
      <c r="L251" s="1048"/>
      <c r="M251" s="1048"/>
      <c r="N251" s="1048"/>
      <c r="O251" s="1048"/>
      <c r="P251" s="1048"/>
      <c r="Q251" s="1048"/>
      <c r="R251" s="1048"/>
      <c r="S251" s="1048"/>
      <c r="T251" s="1048"/>
      <c r="U251" s="1048"/>
      <c r="V251" s="1048"/>
      <c r="W251" s="1048"/>
      <c r="X251" s="1048"/>
    </row>
    <row r="252" spans="1:24">
      <c r="A252" s="1110"/>
      <c r="B252" s="1071"/>
      <c r="C252" s="1071"/>
      <c r="D252" s="1110"/>
      <c r="E252" s="1071"/>
      <c r="F252" s="1071"/>
      <c r="G252" s="1048"/>
      <c r="H252" s="1048"/>
      <c r="I252" s="1048"/>
      <c r="J252" s="1049"/>
      <c r="K252" s="1049"/>
      <c r="L252" s="1048"/>
      <c r="M252" s="1048"/>
      <c r="N252" s="1048"/>
      <c r="O252" s="1048"/>
      <c r="P252" s="1048"/>
      <c r="Q252" s="1048"/>
      <c r="R252" s="1048"/>
      <c r="S252" s="1048"/>
      <c r="T252" s="1048"/>
      <c r="U252" s="1048"/>
      <c r="V252" s="1048"/>
      <c r="W252" s="1048"/>
      <c r="X252" s="1048"/>
    </row>
    <row r="253" spans="1:24">
      <c r="A253" s="1110"/>
      <c r="B253" s="1071"/>
      <c r="C253" s="1071"/>
      <c r="D253" s="1110"/>
      <c r="E253" s="1071"/>
      <c r="F253" s="1071"/>
      <c r="G253" s="1048"/>
      <c r="H253" s="1048"/>
      <c r="I253" s="1048"/>
      <c r="J253" s="1049"/>
      <c r="K253" s="1049"/>
      <c r="L253" s="1048"/>
      <c r="M253" s="1048"/>
      <c r="N253" s="1048"/>
      <c r="O253" s="1048"/>
      <c r="P253" s="1048"/>
      <c r="Q253" s="1048"/>
      <c r="R253" s="1048"/>
      <c r="S253" s="1048"/>
      <c r="T253" s="1048"/>
      <c r="U253" s="1048"/>
      <c r="V253" s="1048"/>
      <c r="W253" s="1048"/>
      <c r="X253" s="1048"/>
    </row>
    <row r="254" spans="1:24">
      <c r="A254" s="1110"/>
      <c r="B254" s="1071"/>
      <c r="C254" s="1071"/>
      <c r="D254" s="1110"/>
      <c r="E254" s="1071"/>
      <c r="F254" s="1071"/>
      <c r="G254" s="1048"/>
      <c r="H254" s="1048"/>
      <c r="I254" s="1048"/>
      <c r="J254" s="1049"/>
      <c r="K254" s="1049"/>
      <c r="L254" s="1048"/>
      <c r="M254" s="1048"/>
      <c r="N254" s="1048"/>
      <c r="O254" s="1048"/>
      <c r="P254" s="1048"/>
      <c r="Q254" s="1048"/>
      <c r="R254" s="1048"/>
      <c r="S254" s="1048"/>
      <c r="T254" s="1048"/>
      <c r="U254" s="1048"/>
      <c r="V254" s="1048"/>
      <c r="W254" s="1048"/>
      <c r="X254" s="1048"/>
    </row>
    <row r="255" spans="1:24">
      <c r="A255" s="1110"/>
      <c r="B255" s="1071"/>
      <c r="C255" s="1071"/>
      <c r="D255" s="1110"/>
      <c r="E255" s="1071"/>
      <c r="F255" s="1071"/>
      <c r="G255" s="1048"/>
      <c r="H255" s="1048"/>
      <c r="I255" s="1048"/>
      <c r="J255" s="1049"/>
      <c r="K255" s="1049"/>
      <c r="L255" s="1048"/>
      <c r="M255" s="1048"/>
      <c r="N255" s="1048"/>
      <c r="O255" s="1048"/>
      <c r="P255" s="1048"/>
      <c r="Q255" s="1048"/>
      <c r="R255" s="1048"/>
      <c r="S255" s="1048"/>
      <c r="T255" s="1048"/>
      <c r="U255" s="1048"/>
      <c r="V255" s="1048"/>
      <c r="W255" s="1048"/>
      <c r="X255" s="1048"/>
    </row>
    <row r="256" spans="1:24">
      <c r="A256" s="1110"/>
      <c r="B256" s="1071"/>
      <c r="C256" s="1071"/>
      <c r="D256" s="1110"/>
      <c r="E256" s="1071"/>
      <c r="F256" s="1071"/>
      <c r="G256" s="1048"/>
      <c r="H256" s="1048"/>
      <c r="I256" s="1048"/>
      <c r="J256" s="1049"/>
      <c r="K256" s="1049"/>
      <c r="L256" s="1048"/>
      <c r="M256" s="1048"/>
      <c r="N256" s="1048"/>
      <c r="O256" s="1048"/>
      <c r="P256" s="1048"/>
      <c r="Q256" s="1048"/>
      <c r="R256" s="1048"/>
      <c r="S256" s="1048"/>
      <c r="T256" s="1048"/>
      <c r="U256" s="1048"/>
      <c r="V256" s="1048"/>
      <c r="W256" s="1048"/>
      <c r="X256" s="1048"/>
    </row>
    <row r="257" spans="1:24">
      <c r="A257" s="1110"/>
      <c r="B257" s="1071"/>
      <c r="C257" s="1071"/>
      <c r="D257" s="1110"/>
      <c r="E257" s="1071"/>
      <c r="F257" s="1071"/>
      <c r="G257" s="1048"/>
      <c r="H257" s="1048"/>
      <c r="I257" s="1048"/>
      <c r="J257" s="1049"/>
      <c r="K257" s="1049"/>
      <c r="L257" s="1048"/>
      <c r="M257" s="1048"/>
      <c r="N257" s="1048"/>
      <c r="O257" s="1048"/>
      <c r="P257" s="1048"/>
      <c r="Q257" s="1048"/>
      <c r="R257" s="1048"/>
      <c r="S257" s="1048"/>
      <c r="T257" s="1048"/>
      <c r="U257" s="1048"/>
      <c r="V257" s="1048"/>
      <c r="W257" s="1048"/>
      <c r="X257" s="1048"/>
    </row>
    <row r="258" spans="1:24">
      <c r="A258" s="1110"/>
      <c r="B258" s="1071"/>
      <c r="C258" s="1071"/>
      <c r="D258" s="1110"/>
      <c r="E258" s="1071"/>
      <c r="F258" s="1071"/>
      <c r="G258" s="1048"/>
      <c r="H258" s="1048"/>
      <c r="I258" s="1048"/>
      <c r="J258" s="1049"/>
      <c r="K258" s="1049"/>
      <c r="L258" s="1048"/>
      <c r="M258" s="1048"/>
      <c r="N258" s="1048"/>
      <c r="O258" s="1048"/>
      <c r="P258" s="1048"/>
      <c r="Q258" s="1048"/>
      <c r="R258" s="1048"/>
      <c r="S258" s="1048"/>
      <c r="T258" s="1048"/>
      <c r="U258" s="1048"/>
      <c r="V258" s="1048"/>
      <c r="W258" s="1048"/>
      <c r="X258" s="1048"/>
    </row>
    <row r="259" spans="1:24">
      <c r="A259" s="1110"/>
      <c r="B259" s="1071"/>
      <c r="C259" s="1071"/>
      <c r="D259" s="1110"/>
      <c r="E259" s="1071"/>
      <c r="F259" s="1071"/>
      <c r="G259" s="1048"/>
      <c r="H259" s="1048"/>
      <c r="I259" s="1048"/>
      <c r="J259" s="1049"/>
      <c r="K259" s="1049"/>
      <c r="L259" s="1048"/>
      <c r="M259" s="1048"/>
      <c r="N259" s="1048"/>
      <c r="O259" s="1048"/>
      <c r="P259" s="1048"/>
      <c r="Q259" s="1048"/>
      <c r="R259" s="1048"/>
      <c r="S259" s="1048"/>
      <c r="T259" s="1048"/>
      <c r="U259" s="1048"/>
      <c r="V259" s="1048"/>
      <c r="W259" s="1048"/>
      <c r="X259" s="1048"/>
    </row>
    <row r="260" spans="1:24">
      <c r="A260" s="1110"/>
      <c r="B260" s="1071"/>
      <c r="C260" s="1071"/>
      <c r="D260" s="1110"/>
      <c r="E260" s="1071"/>
      <c r="F260" s="1071"/>
      <c r="G260" s="1048"/>
      <c r="H260" s="1048"/>
      <c r="I260" s="1048"/>
      <c r="J260" s="1049"/>
      <c r="K260" s="1049"/>
      <c r="L260" s="1048"/>
      <c r="M260" s="1048"/>
      <c r="N260" s="1048"/>
      <c r="O260" s="1048"/>
      <c r="P260" s="1048"/>
      <c r="Q260" s="1048"/>
      <c r="R260" s="1048"/>
      <c r="S260" s="1048"/>
      <c r="T260" s="1048"/>
      <c r="U260" s="1048"/>
      <c r="V260" s="1048"/>
      <c r="W260" s="1048"/>
      <c r="X260" s="1048"/>
    </row>
    <row r="261" spans="1:24">
      <c r="A261" s="1110"/>
      <c r="B261" s="1071"/>
      <c r="C261" s="1071"/>
      <c r="D261" s="1110"/>
      <c r="E261" s="1071"/>
      <c r="F261" s="1071"/>
      <c r="G261" s="1048"/>
      <c r="H261" s="1048"/>
      <c r="I261" s="1048"/>
      <c r="J261" s="1049"/>
      <c r="K261" s="1049"/>
      <c r="L261" s="1048"/>
      <c r="M261" s="1048"/>
      <c r="N261" s="1048"/>
      <c r="O261" s="1048"/>
      <c r="P261" s="1048"/>
      <c r="Q261" s="1048"/>
      <c r="R261" s="1048"/>
      <c r="S261" s="1048"/>
      <c r="T261" s="1048"/>
      <c r="U261" s="1048"/>
      <c r="V261" s="1048"/>
      <c r="W261" s="1048"/>
      <c r="X261" s="1048"/>
    </row>
    <row r="262" spans="1:24">
      <c r="A262" s="1110"/>
      <c r="B262" s="1071"/>
      <c r="C262" s="1071"/>
      <c r="D262" s="1110"/>
      <c r="E262" s="1071"/>
      <c r="F262" s="1071"/>
      <c r="G262" s="1048"/>
      <c r="H262" s="1048"/>
      <c r="I262" s="1048"/>
      <c r="J262" s="1049"/>
      <c r="K262" s="1049"/>
      <c r="L262" s="1048"/>
      <c r="M262" s="1048"/>
      <c r="N262" s="1048"/>
      <c r="O262" s="1048"/>
      <c r="P262" s="1048"/>
      <c r="Q262" s="1048"/>
      <c r="R262" s="1048"/>
      <c r="S262" s="1048"/>
      <c r="T262" s="1048"/>
      <c r="U262" s="1048"/>
      <c r="V262" s="1048"/>
      <c r="W262" s="1048"/>
      <c r="X262" s="1048"/>
    </row>
    <row r="263" spans="1:24">
      <c r="A263" s="1110"/>
      <c r="B263" s="1071"/>
      <c r="C263" s="1071"/>
      <c r="D263" s="1110"/>
      <c r="E263" s="1071"/>
      <c r="F263" s="1071"/>
      <c r="G263" s="1048"/>
      <c r="H263" s="1048"/>
      <c r="I263" s="1048"/>
      <c r="J263" s="1049"/>
      <c r="K263" s="1049"/>
      <c r="L263" s="1048"/>
      <c r="M263" s="1048"/>
      <c r="N263" s="1048"/>
      <c r="O263" s="1048"/>
      <c r="P263" s="1048"/>
      <c r="Q263" s="1048"/>
      <c r="R263" s="1048"/>
      <c r="S263" s="1048"/>
      <c r="T263" s="1048"/>
      <c r="U263" s="1048"/>
      <c r="V263" s="1048"/>
      <c r="W263" s="1048"/>
      <c r="X263" s="1048"/>
    </row>
    <row r="264" spans="1:24">
      <c r="A264" s="1110"/>
      <c r="B264" s="1071"/>
      <c r="C264" s="1071"/>
      <c r="D264" s="1110"/>
      <c r="E264" s="1071"/>
      <c r="F264" s="1071"/>
      <c r="G264" s="1048"/>
      <c r="H264" s="1048"/>
      <c r="I264" s="1048"/>
      <c r="J264" s="1049"/>
      <c r="K264" s="1049"/>
      <c r="L264" s="1048"/>
      <c r="M264" s="1048"/>
      <c r="N264" s="1048"/>
      <c r="O264" s="1048"/>
      <c r="P264" s="1048"/>
      <c r="Q264" s="1048"/>
      <c r="R264" s="1048"/>
      <c r="S264" s="1048"/>
      <c r="T264" s="1048"/>
      <c r="U264" s="1048"/>
      <c r="V264" s="1048"/>
      <c r="W264" s="1048"/>
      <c r="X264" s="1048"/>
    </row>
    <row r="265" spans="1:24">
      <c r="A265" s="1110"/>
      <c r="B265" s="1071"/>
      <c r="C265" s="1071"/>
      <c r="D265" s="1110"/>
      <c r="E265" s="1071"/>
      <c r="F265" s="1071"/>
      <c r="G265" s="1048"/>
      <c r="H265" s="1048"/>
      <c r="I265" s="1048"/>
      <c r="J265" s="1049"/>
      <c r="K265" s="1049"/>
      <c r="L265" s="1048"/>
      <c r="M265" s="1048"/>
      <c r="N265" s="1048"/>
      <c r="O265" s="1048"/>
      <c r="P265" s="1048"/>
      <c r="Q265" s="1048"/>
      <c r="R265" s="1048"/>
      <c r="S265" s="1048"/>
      <c r="T265" s="1048"/>
      <c r="U265" s="1048"/>
      <c r="V265" s="1048"/>
      <c r="W265" s="1048"/>
      <c r="X265" s="1048"/>
    </row>
    <row r="266" spans="1:24">
      <c r="A266" s="1110"/>
      <c r="B266" s="1071"/>
      <c r="C266" s="1071"/>
      <c r="D266" s="1110"/>
      <c r="E266" s="1071"/>
      <c r="F266" s="1071"/>
      <c r="G266" s="1048"/>
      <c r="H266" s="1048"/>
      <c r="I266" s="1048"/>
      <c r="J266" s="1049"/>
      <c r="K266" s="1049"/>
      <c r="L266" s="1048"/>
      <c r="M266" s="1048"/>
      <c r="N266" s="1048"/>
      <c r="O266" s="1048"/>
      <c r="P266" s="1048"/>
      <c r="Q266" s="1048"/>
      <c r="R266" s="1048"/>
      <c r="S266" s="1048"/>
      <c r="T266" s="1048"/>
      <c r="U266" s="1048"/>
      <c r="V266" s="1048"/>
      <c r="W266" s="1048"/>
      <c r="X266" s="1048"/>
    </row>
    <row r="267" spans="1:24">
      <c r="A267" s="1110"/>
      <c r="B267" s="1071"/>
      <c r="C267" s="1071"/>
      <c r="D267" s="1110"/>
      <c r="E267" s="1071"/>
      <c r="F267" s="1071"/>
      <c r="G267" s="1048"/>
      <c r="H267" s="1048"/>
      <c r="I267" s="1048"/>
      <c r="J267" s="1049"/>
      <c r="K267" s="1049"/>
      <c r="L267" s="1048"/>
      <c r="M267" s="1048"/>
      <c r="N267" s="1048"/>
      <c r="O267" s="1048"/>
      <c r="P267" s="1048"/>
      <c r="Q267" s="1048"/>
      <c r="R267" s="1048"/>
      <c r="S267" s="1048"/>
      <c r="T267" s="1048"/>
      <c r="U267" s="1048"/>
      <c r="V267" s="1048"/>
      <c r="W267" s="1048"/>
      <c r="X267" s="1048"/>
    </row>
    <row r="268" spans="1:24">
      <c r="A268" s="1110"/>
      <c r="B268" s="1071"/>
      <c r="C268" s="1071"/>
      <c r="D268" s="1110"/>
      <c r="E268" s="1071"/>
      <c r="F268" s="1071"/>
      <c r="G268" s="1048"/>
      <c r="H268" s="1048"/>
      <c r="I268" s="1048"/>
      <c r="J268" s="1049"/>
      <c r="K268" s="1049"/>
      <c r="L268" s="1048"/>
      <c r="M268" s="1048"/>
      <c r="N268" s="1048"/>
      <c r="O268" s="1048"/>
      <c r="P268" s="1048"/>
      <c r="Q268" s="1048"/>
      <c r="R268" s="1048"/>
      <c r="S268" s="1048"/>
      <c r="T268" s="1048"/>
      <c r="U268" s="1048"/>
      <c r="V268" s="1048"/>
      <c r="W268" s="1048"/>
      <c r="X268" s="1048"/>
    </row>
    <row r="269" spans="1:24">
      <c r="A269" s="1110"/>
      <c r="B269" s="1071"/>
      <c r="C269" s="1071"/>
      <c r="D269" s="1110"/>
      <c r="E269" s="1071"/>
      <c r="F269" s="1071"/>
      <c r="G269" s="1048"/>
      <c r="H269" s="1048"/>
      <c r="I269" s="1048"/>
      <c r="J269" s="1049"/>
      <c r="K269" s="1049"/>
      <c r="L269" s="1048"/>
      <c r="M269" s="1048"/>
      <c r="N269" s="1048"/>
      <c r="O269" s="1048"/>
      <c r="P269" s="1048"/>
      <c r="Q269" s="1048"/>
      <c r="R269" s="1048"/>
      <c r="S269" s="1048"/>
      <c r="T269" s="1048"/>
      <c r="U269" s="1048"/>
      <c r="V269" s="1048"/>
      <c r="W269" s="1048"/>
      <c r="X269" s="1048"/>
    </row>
    <row r="270" spans="1:24">
      <c r="A270" s="1110"/>
      <c r="B270" s="1071"/>
      <c r="C270" s="1071"/>
      <c r="D270" s="1110"/>
      <c r="E270" s="1071"/>
      <c r="F270" s="1071"/>
      <c r="G270" s="1048"/>
      <c r="H270" s="1048"/>
      <c r="I270" s="1048"/>
      <c r="J270" s="1049"/>
      <c r="K270" s="1049"/>
      <c r="L270" s="1048"/>
      <c r="M270" s="1048"/>
      <c r="N270" s="1048"/>
      <c r="O270" s="1048"/>
      <c r="P270" s="1048"/>
      <c r="Q270" s="1048"/>
      <c r="R270" s="1048"/>
      <c r="S270" s="1048"/>
      <c r="T270" s="1048"/>
      <c r="U270" s="1048"/>
      <c r="V270" s="1048"/>
      <c r="W270" s="1048"/>
      <c r="X270" s="1048"/>
    </row>
    <row r="271" spans="1:24">
      <c r="A271" s="1110"/>
      <c r="B271" s="1071"/>
      <c r="C271" s="1071"/>
      <c r="D271" s="1110"/>
      <c r="E271" s="1071"/>
      <c r="F271" s="1071"/>
      <c r="G271" s="1048"/>
      <c r="H271" s="1048"/>
      <c r="I271" s="1048"/>
      <c r="J271" s="1049"/>
      <c r="K271" s="1049"/>
      <c r="L271" s="1048"/>
      <c r="M271" s="1048"/>
      <c r="N271" s="1048"/>
      <c r="O271" s="1048"/>
      <c r="P271" s="1048"/>
      <c r="Q271" s="1048"/>
      <c r="R271" s="1048"/>
      <c r="S271" s="1048"/>
      <c r="T271" s="1048"/>
      <c r="U271" s="1048"/>
      <c r="V271" s="1048"/>
      <c r="W271" s="1048"/>
      <c r="X271" s="1048"/>
    </row>
    <row r="272" spans="1:24">
      <c r="A272" s="1110"/>
      <c r="B272" s="1071"/>
      <c r="C272" s="1071"/>
      <c r="D272" s="1110"/>
      <c r="E272" s="1071"/>
      <c r="F272" s="1071"/>
      <c r="G272" s="1048"/>
      <c r="H272" s="1048"/>
      <c r="I272" s="1048"/>
      <c r="J272" s="1049"/>
      <c r="K272" s="1049"/>
      <c r="L272" s="1048"/>
      <c r="M272" s="1048"/>
      <c r="N272" s="1048"/>
      <c r="O272" s="1048"/>
      <c r="P272" s="1048"/>
      <c r="Q272" s="1048"/>
      <c r="R272" s="1048"/>
      <c r="S272" s="1048"/>
      <c r="T272" s="1048"/>
      <c r="U272" s="1048"/>
      <c r="V272" s="1048"/>
      <c r="W272" s="1048"/>
      <c r="X272" s="1048"/>
    </row>
    <row r="273" spans="1:24">
      <c r="A273" s="1110"/>
      <c r="B273" s="1071"/>
      <c r="C273" s="1071"/>
      <c r="D273" s="1110"/>
      <c r="E273" s="1071"/>
      <c r="F273" s="1071"/>
      <c r="G273" s="1048"/>
      <c r="H273" s="1048"/>
      <c r="I273" s="1048"/>
      <c r="J273" s="1049"/>
      <c r="K273" s="1049"/>
      <c r="L273" s="1048"/>
      <c r="M273" s="1048"/>
      <c r="N273" s="1048"/>
      <c r="O273" s="1048"/>
      <c r="P273" s="1048"/>
      <c r="Q273" s="1048"/>
      <c r="R273" s="1048"/>
      <c r="S273" s="1048"/>
      <c r="T273" s="1048"/>
      <c r="U273" s="1048"/>
      <c r="V273" s="1048"/>
      <c r="W273" s="1048"/>
      <c r="X273" s="1048"/>
    </row>
  </sheetData>
  <mergeCells count="5">
    <mergeCell ref="A1:F1"/>
    <mergeCell ref="A2:F2"/>
    <mergeCell ref="A3:F3"/>
    <mergeCell ref="A4:F4"/>
    <mergeCell ref="A5:F5"/>
  </mergeCells>
  <printOptions horizontalCentered="1"/>
  <pageMargins left="0.23622047244094491" right="0.11811023622047245" top="0.27559055118110237" bottom="0.23622047244094491" header="0.31496062992125984" footer="0.19685039370078741"/>
  <pageSetup scale="58" fitToHeight="2"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A1:G75"/>
  <sheetViews>
    <sheetView showGridLines="0" view="pageBreakPreview" topLeftCell="A46" zoomScaleNormal="110" zoomScaleSheetLayoutView="100" zoomScalePageLayoutView="110" workbookViewId="0">
      <selection activeCell="A7" sqref="A7"/>
    </sheetView>
  </sheetViews>
  <sheetFormatPr baseColWidth="10" defaultColWidth="14.28515625" defaultRowHeight="12.75"/>
  <cols>
    <col min="1" max="1" width="108.28515625" style="2" customWidth="1"/>
    <col min="2" max="2" width="21.85546875" style="2" customWidth="1"/>
    <col min="3" max="3" width="21.85546875" style="191" customWidth="1"/>
    <col min="4" max="4" width="4.7109375" style="191" customWidth="1"/>
    <col min="5" max="5" width="0.28515625" style="191" customWidth="1"/>
    <col min="6" max="6" width="12.140625" style="191" customWidth="1"/>
    <col min="7" max="20" width="12.140625" style="2" customWidth="1"/>
    <col min="21" max="16384" width="14.28515625" style="2"/>
  </cols>
  <sheetData>
    <row r="1" spans="1:4">
      <c r="A1" s="1571" t="s">
        <v>284</v>
      </c>
      <c r="B1" s="1571"/>
      <c r="C1" s="1571"/>
      <c r="D1" s="1571"/>
    </row>
    <row r="2" spans="1:4">
      <c r="A2" s="1571" t="s">
        <v>283</v>
      </c>
      <c r="B2" s="1571"/>
      <c r="C2" s="1571"/>
    </row>
    <row r="3" spans="1:4">
      <c r="A3" s="1571" t="s">
        <v>270</v>
      </c>
      <c r="B3" s="1571"/>
      <c r="C3" s="1571"/>
    </row>
    <row r="4" spans="1:4">
      <c r="A4" s="1571" t="s">
        <v>279</v>
      </c>
      <c r="B4" s="1571"/>
      <c r="C4" s="1571"/>
    </row>
    <row r="5" spans="1:4">
      <c r="A5" s="1572" t="s">
        <v>264</v>
      </c>
      <c r="B5" s="1572"/>
      <c r="C5" s="1572"/>
    </row>
    <row r="6" spans="1:4">
      <c r="A6" s="80"/>
      <c r="B6" s="80"/>
      <c r="C6" s="80"/>
    </row>
    <row r="7" spans="1:4" ht="25.5" customHeight="1">
      <c r="A7" s="110" t="s">
        <v>0</v>
      </c>
      <c r="B7" s="185">
        <v>2023</v>
      </c>
      <c r="C7" s="111">
        <v>2022</v>
      </c>
    </row>
    <row r="8" spans="1:4" ht="8.25" customHeight="1">
      <c r="A8" s="112"/>
      <c r="B8" s="113"/>
      <c r="C8" s="114"/>
    </row>
    <row r="9" spans="1:4" ht="15.75" customHeight="1">
      <c r="A9" s="115" t="s">
        <v>122</v>
      </c>
      <c r="B9" s="116"/>
      <c r="C9" s="117"/>
    </row>
    <row r="10" spans="1:4" ht="15.75" customHeight="1">
      <c r="A10" s="118" t="s">
        <v>112</v>
      </c>
      <c r="B10" s="119">
        <v>102525532998.31</v>
      </c>
      <c r="C10" s="120">
        <v>91497598890.399994</v>
      </c>
    </row>
    <row r="11" spans="1:4" ht="15.75" customHeight="1">
      <c r="A11" s="121" t="s">
        <v>57</v>
      </c>
      <c r="B11" s="122">
        <v>1846163237</v>
      </c>
      <c r="C11" s="123">
        <v>1621870627</v>
      </c>
    </row>
    <row r="12" spans="1:4" ht="33" customHeight="1">
      <c r="A12" s="121" t="s">
        <v>58</v>
      </c>
      <c r="B12" s="122">
        <v>0</v>
      </c>
      <c r="C12" s="123">
        <v>0</v>
      </c>
    </row>
    <row r="13" spans="1:4" ht="15.75" customHeight="1">
      <c r="A13" s="121" t="s">
        <v>59</v>
      </c>
      <c r="B13" s="122">
        <v>0</v>
      </c>
      <c r="C13" s="123">
        <v>0</v>
      </c>
    </row>
    <row r="14" spans="1:4" ht="15.75" customHeight="1">
      <c r="A14" s="121" t="s">
        <v>60</v>
      </c>
      <c r="B14" s="122">
        <v>2250191609.21</v>
      </c>
      <c r="C14" s="123">
        <v>1913333053</v>
      </c>
    </row>
    <row r="15" spans="1:4" ht="15.75" customHeight="1">
      <c r="A15" s="121" t="s">
        <v>61</v>
      </c>
      <c r="B15" s="122">
        <v>601268083.21000004</v>
      </c>
      <c r="C15" s="123">
        <v>266343422</v>
      </c>
    </row>
    <row r="16" spans="1:4" ht="15.75" customHeight="1">
      <c r="A16" s="121" t="s">
        <v>62</v>
      </c>
      <c r="B16" s="122">
        <v>352780906.21000004</v>
      </c>
      <c r="C16" s="123">
        <v>164144808</v>
      </c>
    </row>
    <row r="17" spans="1:7" ht="15.75" customHeight="1">
      <c r="A17" s="121" t="s">
        <v>63</v>
      </c>
      <c r="B17" s="122">
        <v>0</v>
      </c>
      <c r="C17" s="123">
        <v>0</v>
      </c>
    </row>
    <row r="18" spans="1:7" ht="24.75" customHeight="1">
      <c r="A18" s="124" t="s">
        <v>123</v>
      </c>
      <c r="B18" s="125">
        <v>91962632303.619995</v>
      </c>
      <c r="C18" s="126">
        <v>84749653059.399994</v>
      </c>
      <c r="D18" s="333"/>
    </row>
    <row r="19" spans="1:7" ht="15.75" customHeight="1">
      <c r="A19" s="121" t="s">
        <v>124</v>
      </c>
      <c r="B19" s="125">
        <v>2906056532.8499985</v>
      </c>
      <c r="C19" s="126">
        <v>2694242708.5</v>
      </c>
    </row>
    <row r="20" spans="1:7" ht="15.75" customHeight="1">
      <c r="A20" s="121" t="s">
        <v>125</v>
      </c>
      <c r="B20" s="122">
        <v>2606440326.2099905</v>
      </c>
      <c r="C20" s="123">
        <v>88011212.5</v>
      </c>
    </row>
    <row r="21" spans="1:7" ht="15.75" customHeight="1">
      <c r="A21" s="118" t="s">
        <v>113</v>
      </c>
      <c r="B21" s="119">
        <v>94442393173.720001</v>
      </c>
      <c r="C21" s="120">
        <v>88122844846.899994</v>
      </c>
    </row>
    <row r="22" spans="1:7" ht="15.75" customHeight="1">
      <c r="A22" s="121" t="s">
        <v>75</v>
      </c>
      <c r="B22" s="122">
        <v>7084257272.8500004</v>
      </c>
      <c r="C22" s="123">
        <v>5952319076</v>
      </c>
    </row>
    <row r="23" spans="1:7" ht="15.75" customHeight="1">
      <c r="A23" s="121" t="s">
        <v>76</v>
      </c>
      <c r="B23" s="122">
        <v>994749753.09000003</v>
      </c>
      <c r="C23" s="123">
        <v>499196329</v>
      </c>
    </row>
    <row r="24" spans="1:7" ht="15.75" customHeight="1">
      <c r="A24" s="121" t="s">
        <v>77</v>
      </c>
      <c r="B24" s="122">
        <v>2618294828.7399998</v>
      </c>
      <c r="C24" s="123">
        <v>2435709129</v>
      </c>
    </row>
    <row r="25" spans="1:7" ht="15.75" customHeight="1">
      <c r="A25" s="121" t="s">
        <v>79</v>
      </c>
      <c r="B25" s="122">
        <v>59125474908.529999</v>
      </c>
      <c r="C25" s="123">
        <v>54534361814</v>
      </c>
    </row>
    <row r="26" spans="1:7" ht="15.75" customHeight="1">
      <c r="A26" s="121" t="s">
        <v>126</v>
      </c>
      <c r="B26" s="122">
        <v>213407298.34999999</v>
      </c>
      <c r="C26" s="123">
        <v>676969395</v>
      </c>
    </row>
    <row r="27" spans="1:7" ht="15.75" customHeight="1">
      <c r="A27" s="121" t="s">
        <v>127</v>
      </c>
      <c r="B27" s="122">
        <v>45549949.640000001</v>
      </c>
      <c r="C27" s="123">
        <v>142580730</v>
      </c>
      <c r="G27" s="191"/>
    </row>
    <row r="28" spans="1:7" ht="15.75" customHeight="1">
      <c r="A28" s="121" t="s">
        <v>82</v>
      </c>
      <c r="B28" s="122">
        <v>775727545.27999997</v>
      </c>
      <c r="C28" s="123">
        <v>741234597</v>
      </c>
    </row>
    <row r="29" spans="1:7" ht="15.75" customHeight="1">
      <c r="A29" s="121" t="s">
        <v>83</v>
      </c>
      <c r="B29" s="122">
        <v>648591379.3900001</v>
      </c>
      <c r="C29" s="123">
        <v>921917016</v>
      </c>
      <c r="G29" s="191"/>
    </row>
    <row r="30" spans="1:7" ht="15.75" customHeight="1">
      <c r="A30" s="121" t="s">
        <v>84</v>
      </c>
      <c r="B30" s="122">
        <v>222867990.13</v>
      </c>
      <c r="C30" s="123">
        <v>66206554</v>
      </c>
      <c r="D30" s="334"/>
    </row>
    <row r="31" spans="1:7" ht="15.75" customHeight="1">
      <c r="A31" s="121" t="s">
        <v>128</v>
      </c>
      <c r="B31" s="122">
        <v>0</v>
      </c>
      <c r="C31" s="123">
        <v>445291826</v>
      </c>
      <c r="D31" s="334"/>
    </row>
    <row r="32" spans="1:7" ht="15.75" customHeight="1">
      <c r="A32" s="121" t="s">
        <v>86</v>
      </c>
      <c r="B32" s="122">
        <v>0</v>
      </c>
      <c r="C32" s="123">
        <v>59196534.5</v>
      </c>
    </row>
    <row r="33" spans="1:7" ht="15.75" customHeight="1">
      <c r="A33" s="121" t="s">
        <v>87</v>
      </c>
      <c r="B33" s="122">
        <v>0</v>
      </c>
      <c r="C33" s="123">
        <v>0</v>
      </c>
      <c r="G33" s="191"/>
    </row>
    <row r="34" spans="1:7" ht="15.75" customHeight="1">
      <c r="A34" s="121" t="s">
        <v>129</v>
      </c>
      <c r="B34" s="122">
        <v>7811057529.4799995</v>
      </c>
      <c r="C34" s="123">
        <v>7076573375</v>
      </c>
    </row>
    <row r="35" spans="1:7" ht="15.75" customHeight="1">
      <c r="A35" s="121" t="s">
        <v>41</v>
      </c>
      <c r="B35" s="122">
        <v>12361488348.549999</v>
      </c>
      <c r="C35" s="123">
        <v>10548014174</v>
      </c>
    </row>
    <row r="36" spans="1:7" ht="15.75" customHeight="1">
      <c r="A36" s="121" t="s">
        <v>90</v>
      </c>
      <c r="B36" s="122">
        <v>46205067.270000003</v>
      </c>
      <c r="C36" s="123">
        <v>43762075</v>
      </c>
    </row>
    <row r="37" spans="1:7" ht="15.75" customHeight="1">
      <c r="A37" s="121" t="s">
        <v>130</v>
      </c>
      <c r="B37" s="122">
        <v>2494721302.4199953</v>
      </c>
      <c r="C37" s="123">
        <v>3979512222.4000001</v>
      </c>
    </row>
    <row r="38" spans="1:7" ht="15.75" customHeight="1">
      <c r="A38" s="127" t="s">
        <v>131</v>
      </c>
      <c r="B38" s="119">
        <v>8083139824.5899963</v>
      </c>
      <c r="C38" s="120">
        <v>3374754043.5</v>
      </c>
    </row>
    <row r="39" spans="1:7" ht="8.25" customHeight="1">
      <c r="A39" s="112"/>
      <c r="B39" s="116"/>
      <c r="C39" s="117"/>
      <c r="F39" s="298"/>
      <c r="G39" s="298"/>
    </row>
    <row r="40" spans="1:7" ht="15.75" customHeight="1">
      <c r="A40" s="127" t="s">
        <v>132</v>
      </c>
      <c r="B40" s="119"/>
      <c r="C40" s="120"/>
    </row>
    <row r="41" spans="1:7" ht="15.75" customHeight="1">
      <c r="A41" s="118" t="s">
        <v>112</v>
      </c>
      <c r="B41" s="119">
        <v>0</v>
      </c>
      <c r="C41" s="120">
        <v>2335795241</v>
      </c>
    </row>
    <row r="42" spans="1:7" ht="15.75" customHeight="1">
      <c r="A42" s="121" t="s">
        <v>26</v>
      </c>
      <c r="B42" s="122">
        <v>0</v>
      </c>
      <c r="C42" s="123">
        <v>0</v>
      </c>
      <c r="G42" s="191"/>
    </row>
    <row r="43" spans="1:7" ht="15.75" customHeight="1">
      <c r="A43" s="121" t="s">
        <v>133</v>
      </c>
      <c r="B43" s="122">
        <v>0</v>
      </c>
      <c r="C43" s="123">
        <v>109259223</v>
      </c>
      <c r="G43" s="191"/>
    </row>
    <row r="44" spans="1:7" ht="15.75" customHeight="1">
      <c r="A44" s="121" t="s">
        <v>134</v>
      </c>
      <c r="B44" s="122">
        <v>0</v>
      </c>
      <c r="C44" s="123">
        <v>2226536018</v>
      </c>
    </row>
    <row r="45" spans="1:7" ht="15.75" customHeight="1">
      <c r="A45" s="118" t="s">
        <v>113</v>
      </c>
      <c r="B45" s="119">
        <v>548776207.75000012</v>
      </c>
      <c r="C45" s="120">
        <v>4212458845</v>
      </c>
    </row>
    <row r="46" spans="1:7" ht="15.75" customHeight="1">
      <c r="A46" s="121" t="s">
        <v>26</v>
      </c>
      <c r="B46" s="122">
        <v>292363395.02000016</v>
      </c>
      <c r="C46" s="123">
        <v>3331727846</v>
      </c>
    </row>
    <row r="47" spans="1:7" ht="15.75" customHeight="1">
      <c r="A47" s="121" t="s">
        <v>133</v>
      </c>
      <c r="B47" s="122">
        <v>226122143.27999997</v>
      </c>
      <c r="C47" s="123">
        <v>0</v>
      </c>
    </row>
    <row r="48" spans="1:7" ht="15.75" customHeight="1">
      <c r="A48" s="121" t="s">
        <v>275</v>
      </c>
      <c r="B48" s="122">
        <v>30290669.450000003</v>
      </c>
      <c r="C48" s="123">
        <v>880730999</v>
      </c>
    </row>
    <row r="49" spans="1:5" ht="15.75" customHeight="1">
      <c r="A49" s="127" t="s">
        <v>237</v>
      </c>
      <c r="B49" s="119">
        <v>-548776207.75000012</v>
      </c>
      <c r="C49" s="120">
        <v>-1876663604</v>
      </c>
    </row>
    <row r="50" spans="1:5" ht="8.25" customHeight="1">
      <c r="A50" s="112"/>
      <c r="B50" s="116"/>
      <c r="C50" s="117"/>
    </row>
    <row r="51" spans="1:5" ht="15.75" customHeight="1">
      <c r="A51" s="127" t="s">
        <v>238</v>
      </c>
      <c r="B51" s="122"/>
      <c r="C51" s="123"/>
    </row>
    <row r="52" spans="1:5" ht="15.75" customHeight="1">
      <c r="A52" s="118" t="s">
        <v>112</v>
      </c>
      <c r="B52" s="119">
        <v>0</v>
      </c>
      <c r="C52" s="120">
        <v>10100067876</v>
      </c>
    </row>
    <row r="53" spans="1:5" ht="15.75" customHeight="1">
      <c r="A53" s="121" t="s">
        <v>239</v>
      </c>
      <c r="B53" s="122">
        <v>0</v>
      </c>
      <c r="C53" s="123">
        <v>1087627469</v>
      </c>
    </row>
    <row r="54" spans="1:5" ht="15.75" customHeight="1">
      <c r="A54" s="128" t="s">
        <v>135</v>
      </c>
      <c r="B54" s="122">
        <v>0</v>
      </c>
      <c r="C54" s="123">
        <v>1087627469</v>
      </c>
    </row>
    <row r="55" spans="1:5" ht="15.75" customHeight="1">
      <c r="A55" s="128" t="s">
        <v>136</v>
      </c>
      <c r="B55" s="122">
        <v>0</v>
      </c>
      <c r="C55" s="123">
        <v>0</v>
      </c>
    </row>
    <row r="56" spans="1:5" ht="15.75" customHeight="1">
      <c r="A56" s="121" t="s">
        <v>137</v>
      </c>
      <c r="B56" s="122">
        <v>0</v>
      </c>
      <c r="C56" s="123">
        <v>9012440407</v>
      </c>
    </row>
    <row r="57" spans="1:5" ht="15.75" customHeight="1">
      <c r="A57" s="118" t="s">
        <v>113</v>
      </c>
      <c r="B57" s="119">
        <v>2402743757.0599999</v>
      </c>
      <c r="C57" s="120">
        <v>11004787550</v>
      </c>
      <c r="D57" s="263"/>
    </row>
    <row r="58" spans="1:5" ht="15.75" customHeight="1">
      <c r="A58" s="121" t="s">
        <v>138</v>
      </c>
      <c r="B58" s="122">
        <v>2402743757.0599999</v>
      </c>
      <c r="C58" s="123">
        <v>0</v>
      </c>
    </row>
    <row r="59" spans="1:5" ht="15.75" customHeight="1">
      <c r="A59" s="128" t="s">
        <v>135</v>
      </c>
      <c r="B59" s="122">
        <v>2402743757.0599999</v>
      </c>
      <c r="C59" s="123">
        <v>0</v>
      </c>
    </row>
    <row r="60" spans="1:5" ht="15.75" customHeight="1">
      <c r="A60" s="128" t="s">
        <v>136</v>
      </c>
      <c r="B60" s="122">
        <v>0</v>
      </c>
      <c r="C60" s="123">
        <v>0</v>
      </c>
      <c r="D60" s="263"/>
    </row>
    <row r="61" spans="1:5" ht="15.75" customHeight="1">
      <c r="A61" s="121" t="s">
        <v>139</v>
      </c>
      <c r="B61" s="122">
        <v>0</v>
      </c>
      <c r="C61" s="123">
        <v>11004787550</v>
      </c>
      <c r="D61" s="263"/>
    </row>
    <row r="62" spans="1:5" ht="15.75" customHeight="1">
      <c r="A62" s="127" t="s">
        <v>140</v>
      </c>
      <c r="B62" s="119">
        <v>-2402743757.0599999</v>
      </c>
      <c r="C62" s="120">
        <v>-904719674</v>
      </c>
      <c r="D62" s="263"/>
      <c r="E62" s="263"/>
    </row>
    <row r="63" spans="1:5" ht="8.25" customHeight="1">
      <c r="A63" s="112"/>
      <c r="B63" s="116"/>
      <c r="C63" s="117"/>
    </row>
    <row r="64" spans="1:5" ht="15.75" customHeight="1">
      <c r="A64" s="127" t="s">
        <v>141</v>
      </c>
      <c r="B64" s="119">
        <v>5131619859.7799969</v>
      </c>
      <c r="C64" s="120">
        <v>593370765.5</v>
      </c>
      <c r="D64" s="263"/>
      <c r="E64" s="263"/>
    </row>
    <row r="65" spans="1:5" ht="8.25" customHeight="1">
      <c r="A65" s="112"/>
      <c r="B65" s="116"/>
      <c r="C65" s="117"/>
    </row>
    <row r="66" spans="1:5" ht="15.75" customHeight="1">
      <c r="A66" s="127" t="s">
        <v>142</v>
      </c>
      <c r="B66" s="119">
        <v>2616240779</v>
      </c>
      <c r="C66" s="120">
        <v>2022870013</v>
      </c>
      <c r="D66" s="263"/>
      <c r="E66" s="263"/>
    </row>
    <row r="67" spans="1:5" ht="15.75" customHeight="1">
      <c r="A67" s="127" t="s">
        <v>143</v>
      </c>
      <c r="B67" s="119">
        <v>7747860637.7799969</v>
      </c>
      <c r="C67" s="120">
        <v>2616240778.5</v>
      </c>
      <c r="D67" s="263"/>
    </row>
    <row r="68" spans="1:5" ht="8.25" customHeight="1">
      <c r="A68" s="129"/>
      <c r="B68" s="130"/>
      <c r="C68" s="131"/>
    </row>
    <row r="69" spans="1:5">
      <c r="A69" s="31" t="s">
        <v>54</v>
      </c>
      <c r="B69" s="132"/>
      <c r="C69" s="262"/>
    </row>
    <row r="70" spans="1:5">
      <c r="A70" s="132"/>
      <c r="B70" s="132"/>
      <c r="C70" s="262"/>
    </row>
    <row r="71" spans="1:5">
      <c r="A71" s="132"/>
      <c r="B71" s="132"/>
      <c r="C71" s="262"/>
    </row>
    <row r="72" spans="1:5">
      <c r="A72" s="1579"/>
      <c r="B72" s="1579"/>
      <c r="C72" s="1578"/>
    </row>
    <row r="73" spans="1:5">
      <c r="A73" s="1578"/>
      <c r="B73" s="1578"/>
      <c r="C73" s="1578"/>
    </row>
    <row r="74" spans="1:5">
      <c r="A74" s="1578"/>
      <c r="B74" s="1578"/>
      <c r="C74" s="1578"/>
    </row>
    <row r="75" spans="1:5">
      <c r="A75" s="132"/>
      <c r="B75" s="132"/>
      <c r="C75" s="262"/>
    </row>
  </sheetData>
  <mergeCells count="7">
    <mergeCell ref="A1:D1"/>
    <mergeCell ref="A72:A74"/>
    <mergeCell ref="B72:C74"/>
    <mergeCell ref="A2:C2"/>
    <mergeCell ref="A3:C3"/>
    <mergeCell ref="A4:C4"/>
    <mergeCell ref="A5:C5"/>
  </mergeCells>
  <printOptions horizontalCentered="1"/>
  <pageMargins left="0.59055118110236227" right="0.15748031496062992" top="0.39370078740157483" bottom="0.31496062992125984" header="0" footer="0"/>
  <pageSetup scale="62"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dimension ref="A1:J53"/>
  <sheetViews>
    <sheetView showGridLines="0" zoomScale="80" zoomScaleNormal="80" workbookViewId="0">
      <selection activeCell="B19" sqref="B19:E19"/>
    </sheetView>
  </sheetViews>
  <sheetFormatPr baseColWidth="10" defaultRowHeight="15"/>
  <cols>
    <col min="1" max="1" width="41.5703125" style="1112" customWidth="1"/>
    <col min="2" max="7" width="16.42578125" style="1112" customWidth="1"/>
    <col min="8" max="8" width="22.28515625" style="1112" customWidth="1"/>
    <col min="9" max="9" width="17.85546875" style="1112" bestFit="1" customWidth="1"/>
    <col min="10" max="10" width="13.7109375" style="1112" bestFit="1" customWidth="1"/>
    <col min="11" max="241" width="11.42578125" style="1112"/>
    <col min="242" max="242" width="60.85546875" style="1112" customWidth="1"/>
    <col min="243" max="248" width="19.7109375" style="1112" customWidth="1"/>
    <col min="249" max="497" width="11.42578125" style="1112"/>
    <col min="498" max="498" width="60.85546875" style="1112" customWidth="1"/>
    <col min="499" max="504" width="19.7109375" style="1112" customWidth="1"/>
    <col min="505" max="753" width="11.42578125" style="1112"/>
    <col min="754" max="754" width="60.85546875" style="1112" customWidth="1"/>
    <col min="755" max="760" width="19.7109375" style="1112" customWidth="1"/>
    <col min="761" max="1009" width="11.42578125" style="1112"/>
    <col min="1010" max="1010" width="60.85546875" style="1112" customWidth="1"/>
    <col min="1011" max="1016" width="19.7109375" style="1112" customWidth="1"/>
    <col min="1017" max="1265" width="11.42578125" style="1112"/>
    <col min="1266" max="1266" width="60.85546875" style="1112" customWidth="1"/>
    <col min="1267" max="1272" width="19.7109375" style="1112" customWidth="1"/>
    <col min="1273" max="1521" width="11.42578125" style="1112"/>
    <col min="1522" max="1522" width="60.85546875" style="1112" customWidth="1"/>
    <col min="1523" max="1528" width="19.7109375" style="1112" customWidth="1"/>
    <col min="1529" max="1777" width="11.42578125" style="1112"/>
    <col min="1778" max="1778" width="60.85546875" style="1112" customWidth="1"/>
    <col min="1779" max="1784" width="19.7109375" style="1112" customWidth="1"/>
    <col min="1785" max="2033" width="11.42578125" style="1112"/>
    <col min="2034" max="2034" width="60.85546875" style="1112" customWidth="1"/>
    <col min="2035" max="2040" width="19.7109375" style="1112" customWidth="1"/>
    <col min="2041" max="2289" width="11.42578125" style="1112"/>
    <col min="2290" max="2290" width="60.85546875" style="1112" customWidth="1"/>
    <col min="2291" max="2296" width="19.7109375" style="1112" customWidth="1"/>
    <col min="2297" max="2545" width="11.42578125" style="1112"/>
    <col min="2546" max="2546" width="60.85546875" style="1112" customWidth="1"/>
    <col min="2547" max="2552" width="19.7109375" style="1112" customWidth="1"/>
    <col min="2553" max="2801" width="11.42578125" style="1112"/>
    <col min="2802" max="2802" width="60.85546875" style="1112" customWidth="1"/>
    <col min="2803" max="2808" width="19.7109375" style="1112" customWidth="1"/>
    <col min="2809" max="3057" width="11.42578125" style="1112"/>
    <col min="3058" max="3058" width="60.85546875" style="1112" customWidth="1"/>
    <col min="3059" max="3064" width="19.7109375" style="1112" customWidth="1"/>
    <col min="3065" max="3313" width="11.42578125" style="1112"/>
    <col min="3314" max="3314" width="60.85546875" style="1112" customWidth="1"/>
    <col min="3315" max="3320" width="19.7109375" style="1112" customWidth="1"/>
    <col min="3321" max="3569" width="11.42578125" style="1112"/>
    <col min="3570" max="3570" width="60.85546875" style="1112" customWidth="1"/>
    <col min="3571" max="3576" width="19.7109375" style="1112" customWidth="1"/>
    <col min="3577" max="3825" width="11.42578125" style="1112"/>
    <col min="3826" max="3826" width="60.85546875" style="1112" customWidth="1"/>
    <col min="3827" max="3832" width="19.7109375" style="1112" customWidth="1"/>
    <col min="3833" max="4081" width="11.42578125" style="1112"/>
    <col min="4082" max="4082" width="60.85546875" style="1112" customWidth="1"/>
    <col min="4083" max="4088" width="19.7109375" style="1112" customWidth="1"/>
    <col min="4089" max="4337" width="11.42578125" style="1112"/>
    <col min="4338" max="4338" width="60.85546875" style="1112" customWidth="1"/>
    <col min="4339" max="4344" width="19.7109375" style="1112" customWidth="1"/>
    <col min="4345" max="4593" width="11.42578125" style="1112"/>
    <col min="4594" max="4594" width="60.85546875" style="1112" customWidth="1"/>
    <col min="4595" max="4600" width="19.7109375" style="1112" customWidth="1"/>
    <col min="4601" max="4849" width="11.42578125" style="1112"/>
    <col min="4850" max="4850" width="60.85546875" style="1112" customWidth="1"/>
    <col min="4851" max="4856" width="19.7109375" style="1112" customWidth="1"/>
    <col min="4857" max="5105" width="11.42578125" style="1112"/>
    <col min="5106" max="5106" width="60.85546875" style="1112" customWidth="1"/>
    <col min="5107" max="5112" width="19.7109375" style="1112" customWidth="1"/>
    <col min="5113" max="5361" width="11.42578125" style="1112"/>
    <col min="5362" max="5362" width="60.85546875" style="1112" customWidth="1"/>
    <col min="5363" max="5368" width="19.7109375" style="1112" customWidth="1"/>
    <col min="5369" max="5617" width="11.42578125" style="1112"/>
    <col min="5618" max="5618" width="60.85546875" style="1112" customWidth="1"/>
    <col min="5619" max="5624" width="19.7109375" style="1112" customWidth="1"/>
    <col min="5625" max="5873" width="11.42578125" style="1112"/>
    <col min="5874" max="5874" width="60.85546875" style="1112" customWidth="1"/>
    <col min="5875" max="5880" width="19.7109375" style="1112" customWidth="1"/>
    <col min="5881" max="6129" width="11.42578125" style="1112"/>
    <col min="6130" max="6130" width="60.85546875" style="1112" customWidth="1"/>
    <col min="6131" max="6136" width="19.7109375" style="1112" customWidth="1"/>
    <col min="6137" max="6385" width="11.42578125" style="1112"/>
    <col min="6386" max="6386" width="60.85546875" style="1112" customWidth="1"/>
    <col min="6387" max="6392" width="19.7109375" style="1112" customWidth="1"/>
    <col min="6393" max="6641" width="11.42578125" style="1112"/>
    <col min="6642" max="6642" width="60.85546875" style="1112" customWidth="1"/>
    <col min="6643" max="6648" width="19.7109375" style="1112" customWidth="1"/>
    <col min="6649" max="6897" width="11.42578125" style="1112"/>
    <col min="6898" max="6898" width="60.85546875" style="1112" customWidth="1"/>
    <col min="6899" max="6904" width="19.7109375" style="1112" customWidth="1"/>
    <col min="6905" max="7153" width="11.42578125" style="1112"/>
    <col min="7154" max="7154" width="60.85546875" style="1112" customWidth="1"/>
    <col min="7155" max="7160" width="19.7109375" style="1112" customWidth="1"/>
    <col min="7161" max="7409" width="11.42578125" style="1112"/>
    <col min="7410" max="7410" width="60.85546875" style="1112" customWidth="1"/>
    <col min="7411" max="7416" width="19.7109375" style="1112" customWidth="1"/>
    <col min="7417" max="7665" width="11.42578125" style="1112"/>
    <col min="7666" max="7666" width="60.85546875" style="1112" customWidth="1"/>
    <col min="7667" max="7672" width="19.7109375" style="1112" customWidth="1"/>
    <col min="7673" max="7921" width="11.42578125" style="1112"/>
    <col min="7922" max="7922" width="60.85546875" style="1112" customWidth="1"/>
    <col min="7923" max="7928" width="19.7109375" style="1112" customWidth="1"/>
    <col min="7929" max="8177" width="11.42578125" style="1112"/>
    <col min="8178" max="8178" width="60.85546875" style="1112" customWidth="1"/>
    <col min="8179" max="8184" width="19.7109375" style="1112" customWidth="1"/>
    <col min="8185" max="8433" width="11.42578125" style="1112"/>
    <col min="8434" max="8434" width="60.85546875" style="1112" customWidth="1"/>
    <col min="8435" max="8440" width="19.7109375" style="1112" customWidth="1"/>
    <col min="8441" max="8689" width="11.42578125" style="1112"/>
    <col min="8690" max="8690" width="60.85546875" style="1112" customWidth="1"/>
    <col min="8691" max="8696" width="19.7109375" style="1112" customWidth="1"/>
    <col min="8697" max="8945" width="11.42578125" style="1112"/>
    <col min="8946" max="8946" width="60.85546875" style="1112" customWidth="1"/>
    <col min="8947" max="8952" width="19.7109375" style="1112" customWidth="1"/>
    <col min="8953" max="9201" width="11.42578125" style="1112"/>
    <col min="9202" max="9202" width="60.85546875" style="1112" customWidth="1"/>
    <col min="9203" max="9208" width="19.7109375" style="1112" customWidth="1"/>
    <col min="9209" max="9457" width="11.42578125" style="1112"/>
    <col min="9458" max="9458" width="60.85546875" style="1112" customWidth="1"/>
    <col min="9459" max="9464" width="19.7109375" style="1112" customWidth="1"/>
    <col min="9465" max="9713" width="11.42578125" style="1112"/>
    <col min="9714" max="9714" width="60.85546875" style="1112" customWidth="1"/>
    <col min="9715" max="9720" width="19.7109375" style="1112" customWidth="1"/>
    <col min="9721" max="9969" width="11.42578125" style="1112"/>
    <col min="9970" max="9970" width="60.85546875" style="1112" customWidth="1"/>
    <col min="9971" max="9976" width="19.7109375" style="1112" customWidth="1"/>
    <col min="9977" max="10225" width="11.42578125" style="1112"/>
    <col min="10226" max="10226" width="60.85546875" style="1112" customWidth="1"/>
    <col min="10227" max="10232" width="19.7109375" style="1112" customWidth="1"/>
    <col min="10233" max="10481" width="11.42578125" style="1112"/>
    <col min="10482" max="10482" width="60.85546875" style="1112" customWidth="1"/>
    <col min="10483" max="10488" width="19.7109375" style="1112" customWidth="1"/>
    <col min="10489" max="10737" width="11.42578125" style="1112"/>
    <col min="10738" max="10738" width="60.85546875" style="1112" customWidth="1"/>
    <col min="10739" max="10744" width="19.7109375" style="1112" customWidth="1"/>
    <col min="10745" max="10993" width="11.42578125" style="1112"/>
    <col min="10994" max="10994" width="60.85546875" style="1112" customWidth="1"/>
    <col min="10995" max="11000" width="19.7109375" style="1112" customWidth="1"/>
    <col min="11001" max="11249" width="11.42578125" style="1112"/>
    <col min="11250" max="11250" width="60.85546875" style="1112" customWidth="1"/>
    <col min="11251" max="11256" width="19.7109375" style="1112" customWidth="1"/>
    <col min="11257" max="11505" width="11.42578125" style="1112"/>
    <col min="11506" max="11506" width="60.85546875" style="1112" customWidth="1"/>
    <col min="11507" max="11512" width="19.7109375" style="1112" customWidth="1"/>
    <col min="11513" max="11761" width="11.42578125" style="1112"/>
    <col min="11762" max="11762" width="60.85546875" style="1112" customWidth="1"/>
    <col min="11763" max="11768" width="19.7109375" style="1112" customWidth="1"/>
    <col min="11769" max="12017" width="11.42578125" style="1112"/>
    <col min="12018" max="12018" width="60.85546875" style="1112" customWidth="1"/>
    <col min="12019" max="12024" width="19.7109375" style="1112" customWidth="1"/>
    <col min="12025" max="12273" width="11.42578125" style="1112"/>
    <col min="12274" max="12274" width="60.85546875" style="1112" customWidth="1"/>
    <col min="12275" max="12280" width="19.7109375" style="1112" customWidth="1"/>
    <col min="12281" max="12529" width="11.42578125" style="1112"/>
    <col min="12530" max="12530" width="60.85546875" style="1112" customWidth="1"/>
    <col min="12531" max="12536" width="19.7109375" style="1112" customWidth="1"/>
    <col min="12537" max="12785" width="11.42578125" style="1112"/>
    <col min="12786" max="12786" width="60.85546875" style="1112" customWidth="1"/>
    <col min="12787" max="12792" width="19.7109375" style="1112" customWidth="1"/>
    <col min="12793" max="13041" width="11.42578125" style="1112"/>
    <col min="13042" max="13042" width="60.85546875" style="1112" customWidth="1"/>
    <col min="13043" max="13048" width="19.7109375" style="1112" customWidth="1"/>
    <col min="13049" max="13297" width="11.42578125" style="1112"/>
    <col min="13298" max="13298" width="60.85546875" style="1112" customWidth="1"/>
    <col min="13299" max="13304" width="19.7109375" style="1112" customWidth="1"/>
    <col min="13305" max="13553" width="11.42578125" style="1112"/>
    <col min="13554" max="13554" width="60.85546875" style="1112" customWidth="1"/>
    <col min="13555" max="13560" width="19.7109375" style="1112" customWidth="1"/>
    <col min="13561" max="13809" width="11.42578125" style="1112"/>
    <col min="13810" max="13810" width="60.85546875" style="1112" customWidth="1"/>
    <col min="13811" max="13816" width="19.7109375" style="1112" customWidth="1"/>
    <col min="13817" max="14065" width="11.42578125" style="1112"/>
    <col min="14066" max="14066" width="60.85546875" style="1112" customWidth="1"/>
    <col min="14067" max="14072" width="19.7109375" style="1112" customWidth="1"/>
    <col min="14073" max="14321" width="11.42578125" style="1112"/>
    <col min="14322" max="14322" width="60.85546875" style="1112" customWidth="1"/>
    <col min="14323" max="14328" width="19.7109375" style="1112" customWidth="1"/>
    <col min="14329" max="14577" width="11.42578125" style="1112"/>
    <col min="14578" max="14578" width="60.85546875" style="1112" customWidth="1"/>
    <col min="14579" max="14584" width="19.7109375" style="1112" customWidth="1"/>
    <col min="14585" max="14833" width="11.42578125" style="1112"/>
    <col min="14834" max="14834" width="60.85546875" style="1112" customWidth="1"/>
    <col min="14835" max="14840" width="19.7109375" style="1112" customWidth="1"/>
    <col min="14841" max="15089" width="11.42578125" style="1112"/>
    <col min="15090" max="15090" width="60.85546875" style="1112" customWidth="1"/>
    <col min="15091" max="15096" width="19.7109375" style="1112" customWidth="1"/>
    <col min="15097" max="15345" width="11.42578125" style="1112"/>
    <col min="15346" max="15346" width="60.85546875" style="1112" customWidth="1"/>
    <col min="15347" max="15352" width="19.7109375" style="1112" customWidth="1"/>
    <col min="15353" max="15601" width="11.42578125" style="1112"/>
    <col min="15602" max="15602" width="60.85546875" style="1112" customWidth="1"/>
    <col min="15603" max="15608" width="19.7109375" style="1112" customWidth="1"/>
    <col min="15609" max="15857" width="11.42578125" style="1112"/>
    <col min="15858" max="15858" width="60.85546875" style="1112" customWidth="1"/>
    <col min="15859" max="15864" width="19.7109375" style="1112" customWidth="1"/>
    <col min="15865" max="16113" width="11.42578125" style="1112"/>
    <col min="16114" max="16114" width="60.85546875" style="1112" customWidth="1"/>
    <col min="16115" max="16120" width="19.7109375" style="1112" customWidth="1"/>
    <col min="16121" max="16384" width="11.42578125" style="1112"/>
  </cols>
  <sheetData>
    <row r="1" spans="1:8" s="384" customFormat="1" ht="17.25" customHeight="1"/>
    <row r="2" spans="1:8" s="384" customFormat="1" ht="18.75" customHeight="1">
      <c r="A2" s="1619" t="s">
        <v>592</v>
      </c>
      <c r="B2" s="1619"/>
      <c r="C2" s="1619"/>
      <c r="D2" s="1619"/>
      <c r="E2" s="1619"/>
      <c r="F2" s="1619"/>
      <c r="G2" s="1619"/>
    </row>
    <row r="3" spans="1:8" s="384" customFormat="1" ht="13.5" customHeight="1">
      <c r="A3" s="1619" t="s">
        <v>401</v>
      </c>
      <c r="B3" s="1619"/>
      <c r="C3" s="1619"/>
      <c r="D3" s="1619"/>
      <c r="E3" s="1619"/>
      <c r="F3" s="1619"/>
      <c r="G3" s="1619"/>
    </row>
    <row r="4" spans="1:8" s="385" customFormat="1" ht="15" customHeight="1">
      <c r="A4" s="1620" t="s">
        <v>279</v>
      </c>
      <c r="B4" s="1620"/>
      <c r="C4" s="1620"/>
      <c r="D4" s="1620"/>
      <c r="E4" s="1620"/>
      <c r="F4" s="1620"/>
      <c r="G4" s="1620"/>
    </row>
    <row r="5" spans="1:8" s="384" customFormat="1" ht="24.75" customHeight="1">
      <c r="A5" s="386"/>
      <c r="B5" s="386"/>
      <c r="C5" s="386"/>
      <c r="D5" s="386"/>
      <c r="E5" s="386"/>
      <c r="F5" s="386"/>
      <c r="G5" s="386"/>
    </row>
    <row r="6" spans="1:8" s="384" customFormat="1" ht="18" customHeight="1">
      <c r="A6" s="1621" t="s">
        <v>402</v>
      </c>
      <c r="B6" s="1621"/>
      <c r="C6" s="1621"/>
      <c r="D6" s="1621"/>
      <c r="E6" s="1621"/>
      <c r="F6" s="1621"/>
      <c r="G6" s="1621"/>
    </row>
    <row r="7" spans="1:8" ht="14.25" customHeight="1">
      <c r="A7" s="1726" t="s">
        <v>403</v>
      </c>
      <c r="B7" s="1726" t="s">
        <v>404</v>
      </c>
      <c r="C7" s="1726"/>
      <c r="D7" s="1726"/>
      <c r="E7" s="1726"/>
      <c r="F7" s="1726"/>
      <c r="G7" s="1726"/>
    </row>
    <row r="8" spans="1:8" ht="38.25" customHeight="1">
      <c r="A8" s="1726"/>
      <c r="B8" s="1113" t="s">
        <v>405</v>
      </c>
      <c r="C8" s="1113" t="s">
        <v>406</v>
      </c>
      <c r="D8" s="1113" t="s">
        <v>407</v>
      </c>
      <c r="E8" s="1113" t="s">
        <v>408</v>
      </c>
      <c r="F8" s="1113" t="s">
        <v>409</v>
      </c>
      <c r="G8" s="1113" t="s">
        <v>410</v>
      </c>
    </row>
    <row r="9" spans="1:8">
      <c r="A9" s="1726"/>
      <c r="B9" s="1114" t="s">
        <v>411</v>
      </c>
      <c r="C9" s="1114" t="s">
        <v>412</v>
      </c>
      <c r="D9" s="1114" t="s">
        <v>413</v>
      </c>
      <c r="E9" s="1114" t="s">
        <v>414</v>
      </c>
      <c r="F9" s="1114" t="s">
        <v>415</v>
      </c>
      <c r="G9" s="1114" t="s">
        <v>416</v>
      </c>
    </row>
    <row r="10" spans="1:8" ht="9.75" customHeight="1">
      <c r="A10" s="1115"/>
      <c r="B10" s="1115"/>
      <c r="C10" s="1115"/>
      <c r="D10" s="1115"/>
      <c r="E10" s="1115"/>
      <c r="F10" s="1115"/>
      <c r="G10" s="1115"/>
    </row>
    <row r="11" spans="1:8">
      <c r="A11" s="1116" t="s">
        <v>57</v>
      </c>
      <c r="B11" s="1117"/>
      <c r="C11" s="1117"/>
      <c r="D11" s="1117"/>
      <c r="E11" s="1117"/>
      <c r="F11" s="1117"/>
      <c r="G11" s="1118"/>
    </row>
    <row r="12" spans="1:8" ht="15.75" customHeight="1">
      <c r="A12" s="1116" t="s">
        <v>58</v>
      </c>
      <c r="B12" s="1117"/>
      <c r="C12" s="1117"/>
      <c r="D12" s="1117"/>
      <c r="E12" s="1117"/>
      <c r="F12" s="1117"/>
      <c r="G12" s="1118"/>
    </row>
    <row r="13" spans="1:8">
      <c r="A13" s="1116" t="s">
        <v>59</v>
      </c>
      <c r="B13" s="1117"/>
      <c r="C13" s="1117"/>
      <c r="D13" s="1117"/>
      <c r="E13" s="1117"/>
      <c r="F13" s="1117"/>
      <c r="G13" s="1118"/>
      <c r="H13" s="1119"/>
    </row>
    <row r="14" spans="1:8">
      <c r="A14" s="1116" t="s">
        <v>60</v>
      </c>
      <c r="B14" s="1120"/>
      <c r="C14" s="1117"/>
      <c r="D14" s="1117"/>
      <c r="E14" s="1117"/>
      <c r="F14" s="1117"/>
      <c r="G14" s="1118"/>
    </row>
    <row r="15" spans="1:8">
      <c r="A15" s="1116" t="s">
        <v>61</v>
      </c>
      <c r="B15" s="1120"/>
      <c r="C15" s="1117"/>
      <c r="D15" s="1117"/>
      <c r="E15" s="1120"/>
      <c r="F15" s="1117"/>
      <c r="G15" s="1118"/>
    </row>
    <row r="16" spans="1:8">
      <c r="A16" s="1116" t="s">
        <v>62</v>
      </c>
      <c r="B16" s="1120"/>
      <c r="C16" s="1117"/>
      <c r="D16" s="1117"/>
      <c r="E16" s="1120"/>
      <c r="F16" s="1117"/>
      <c r="G16" s="1118"/>
    </row>
    <row r="17" spans="1:9" s="1121" customFormat="1" ht="27.75" customHeight="1">
      <c r="A17" s="1116" t="s">
        <v>417</v>
      </c>
      <c r="B17" s="1120"/>
      <c r="C17" s="1117"/>
      <c r="D17" s="1117"/>
      <c r="E17" s="1117"/>
      <c r="F17" s="1117"/>
      <c r="G17" s="1118"/>
    </row>
    <row r="18" spans="1:9" ht="44.25" customHeight="1">
      <c r="A18" s="1116" t="s">
        <v>418</v>
      </c>
      <c r="B18" s="1120"/>
      <c r="C18" s="1117"/>
      <c r="D18" s="1117"/>
      <c r="E18" s="1122"/>
      <c r="F18" s="1117"/>
      <c r="G18" s="1118"/>
      <c r="H18" s="1119"/>
    </row>
    <row r="19" spans="1:9" ht="28.5" customHeight="1">
      <c r="A19" s="1116" t="s">
        <v>124</v>
      </c>
      <c r="B19" s="1123">
        <v>578809465.64999998</v>
      </c>
      <c r="C19" s="1123">
        <v>320691082.90999997</v>
      </c>
      <c r="D19" s="1123">
        <v>899500548.55999994</v>
      </c>
      <c r="E19" s="1124">
        <v>899500548.55999994</v>
      </c>
      <c r="F19" s="1123">
        <f t="shared" ref="F19" si="0">E19</f>
        <v>899500548.55999994</v>
      </c>
      <c r="G19" s="1125">
        <f>F19-B19</f>
        <v>320691082.90999997</v>
      </c>
      <c r="H19" s="1126"/>
    </row>
    <row r="20" spans="1:9" ht="21" customHeight="1">
      <c r="A20" s="1116" t="s">
        <v>372</v>
      </c>
      <c r="B20" s="1123"/>
      <c r="C20" s="1123"/>
      <c r="D20" s="1123"/>
      <c r="E20" s="1124"/>
      <c r="F20" s="1123"/>
      <c r="G20" s="1125"/>
      <c r="H20" s="1126"/>
    </row>
    <row r="21" spans="1:9" s="1131" customFormat="1" ht="21.75" customHeight="1">
      <c r="A21" s="1127" t="s">
        <v>221</v>
      </c>
      <c r="B21" s="1128">
        <f>B11+B12+B13+B14+B15+B16+B17+B18+B19+B20</f>
        <v>578809465.64999998</v>
      </c>
      <c r="C21" s="1128">
        <f>C11+C12+C13+C14+C15+C16+C17+C18+C19+C20</f>
        <v>320691082.90999997</v>
      </c>
      <c r="D21" s="1128">
        <f>D11+D12+D13+D14+D15+D16+D17+D18+D19+D20</f>
        <v>899500548.55999994</v>
      </c>
      <c r="E21" s="1128">
        <f>E11+E12+E13+E14+E15+E16+E17+E18+E19+E20</f>
        <v>899500548.55999994</v>
      </c>
      <c r="F21" s="1128">
        <f>F11+F12+F13+F14+F15+F16+F17+F18+F19+F20</f>
        <v>899500548.55999994</v>
      </c>
      <c r="G21" s="1731">
        <f>SUM(G11:G20)</f>
        <v>320691082.90999997</v>
      </c>
      <c r="H21" s="1129"/>
      <c r="I21" s="1130"/>
    </row>
    <row r="22" spans="1:9" s="1131" customFormat="1" ht="22.5" customHeight="1">
      <c r="B22" s="1132"/>
      <c r="C22" s="1133"/>
      <c r="D22" s="1133"/>
      <c r="E22" s="1732" t="s">
        <v>419</v>
      </c>
      <c r="F22" s="1732"/>
      <c r="G22" s="1731"/>
      <c r="H22" s="1130"/>
      <c r="I22" s="1130"/>
    </row>
    <row r="23" spans="1:9" ht="12.75" customHeight="1">
      <c r="B23" s="1126"/>
    </row>
    <row r="24" spans="1:9" ht="21" customHeight="1">
      <c r="A24" s="1726" t="s">
        <v>420</v>
      </c>
      <c r="B24" s="1733" t="s">
        <v>404</v>
      </c>
      <c r="C24" s="1733"/>
      <c r="D24" s="1733"/>
      <c r="E24" s="1733"/>
      <c r="F24" s="1733"/>
      <c r="G24" s="1733"/>
    </row>
    <row r="25" spans="1:9" ht="40.5" customHeight="1">
      <c r="A25" s="1726"/>
      <c r="B25" s="1113" t="s">
        <v>405</v>
      </c>
      <c r="C25" s="1113" t="s">
        <v>406</v>
      </c>
      <c r="D25" s="1113" t="s">
        <v>407</v>
      </c>
      <c r="E25" s="1113" t="s">
        <v>408</v>
      </c>
      <c r="F25" s="1113" t="s">
        <v>409</v>
      </c>
      <c r="G25" s="1113" t="s">
        <v>410</v>
      </c>
    </row>
    <row r="26" spans="1:9">
      <c r="A26" s="1726"/>
      <c r="B26" s="1114" t="s">
        <v>411</v>
      </c>
      <c r="C26" s="1114" t="s">
        <v>412</v>
      </c>
      <c r="D26" s="1114" t="s">
        <v>413</v>
      </c>
      <c r="E26" s="1114" t="s">
        <v>414</v>
      </c>
      <c r="F26" s="1114" t="s">
        <v>415</v>
      </c>
      <c r="G26" s="1114" t="s">
        <v>416</v>
      </c>
    </row>
    <row r="27" spans="1:9" ht="9.75" customHeight="1">
      <c r="A27" s="1115"/>
      <c r="B27" s="1115"/>
      <c r="C27" s="1115"/>
      <c r="D27" s="1115"/>
      <c r="E27" s="1115"/>
      <c r="F27" s="1115"/>
      <c r="G27" s="1115"/>
    </row>
    <row r="28" spans="1:9" ht="25.5">
      <c r="A28" s="1134" t="s">
        <v>421</v>
      </c>
      <c r="B28" s="1135">
        <f>SUM(B29:B41)</f>
        <v>578809465.64999998</v>
      </c>
      <c r="C28" s="1135">
        <f t="shared" ref="C28:G28" si="1">SUM(C29:C41)</f>
        <v>320691082.90999997</v>
      </c>
      <c r="D28" s="1135">
        <f t="shared" si="1"/>
        <v>899500548.55999994</v>
      </c>
      <c r="E28" s="1135">
        <f t="shared" si="1"/>
        <v>899500548.55999994</v>
      </c>
      <c r="F28" s="1135">
        <f t="shared" si="1"/>
        <v>899500548.55999994</v>
      </c>
      <c r="G28" s="1135">
        <f t="shared" si="1"/>
        <v>320691082.90999997</v>
      </c>
    </row>
    <row r="29" spans="1:9">
      <c r="A29" s="1136" t="s">
        <v>57</v>
      </c>
      <c r="B29" s="1137"/>
      <c r="C29" s="1137"/>
      <c r="D29" s="1137"/>
      <c r="E29" s="1137"/>
      <c r="F29" s="1137"/>
      <c r="G29" s="1138"/>
    </row>
    <row r="30" spans="1:9">
      <c r="A30" s="1136" t="s">
        <v>58</v>
      </c>
      <c r="B30" s="1137"/>
      <c r="C30" s="1137"/>
      <c r="D30" s="1137"/>
      <c r="E30" s="1137"/>
      <c r="F30" s="1137"/>
      <c r="G30" s="1138"/>
    </row>
    <row r="31" spans="1:9">
      <c r="A31" s="1136" t="s">
        <v>59</v>
      </c>
      <c r="B31" s="1137"/>
      <c r="C31" s="1137"/>
      <c r="D31" s="1137"/>
      <c r="E31" s="1137"/>
      <c r="F31" s="1137"/>
      <c r="G31" s="1138"/>
    </row>
    <row r="32" spans="1:9">
      <c r="A32" s="1136" t="s">
        <v>60</v>
      </c>
      <c r="B32" s="1137"/>
      <c r="C32" s="1137"/>
      <c r="D32" s="1137"/>
      <c r="E32" s="1137"/>
      <c r="F32" s="1137"/>
      <c r="G32" s="1138"/>
    </row>
    <row r="33" spans="1:10">
      <c r="A33" s="1136" t="s">
        <v>61</v>
      </c>
      <c r="B33" s="1137"/>
      <c r="C33" s="1137"/>
      <c r="D33" s="1137"/>
      <c r="E33" s="1137"/>
      <c r="F33" s="1137"/>
      <c r="G33" s="1138"/>
    </row>
    <row r="34" spans="1:10">
      <c r="A34" s="1136" t="s">
        <v>62</v>
      </c>
      <c r="B34" s="1137"/>
      <c r="C34" s="1137"/>
      <c r="D34" s="1137"/>
      <c r="E34" s="1137"/>
      <c r="F34" s="1137"/>
      <c r="G34" s="1138"/>
    </row>
    <row r="35" spans="1:10" ht="38.25">
      <c r="A35" s="1136" t="s">
        <v>418</v>
      </c>
      <c r="B35" s="1137"/>
      <c r="C35" s="1137"/>
      <c r="D35" s="1137"/>
      <c r="E35" s="1137"/>
      <c r="F35" s="1137"/>
      <c r="G35" s="1138"/>
      <c r="H35" s="1119"/>
      <c r="I35" s="1119"/>
      <c r="J35" s="1119"/>
    </row>
    <row r="36" spans="1:10" ht="36" customHeight="1">
      <c r="A36" s="1136" t="s">
        <v>124</v>
      </c>
      <c r="B36" s="1137"/>
      <c r="C36" s="1137"/>
      <c r="D36" s="1137"/>
      <c r="E36" s="1137"/>
      <c r="F36" s="1137">
        <f t="shared" ref="F36" si="2">E36</f>
        <v>0</v>
      </c>
      <c r="G36" s="1138">
        <f t="shared" ref="G36" si="3">F36-B36</f>
        <v>0</v>
      </c>
    </row>
    <row r="37" spans="1:10" ht="53.25" customHeight="1">
      <c r="A37" s="1134" t="s">
        <v>422</v>
      </c>
      <c r="B37" s="1135"/>
      <c r="C37" s="1135"/>
      <c r="D37" s="1135"/>
      <c r="E37" s="1135"/>
      <c r="F37" s="1135"/>
      <c r="G37" s="1135"/>
    </row>
    <row r="38" spans="1:10">
      <c r="A38" s="1136" t="s">
        <v>58</v>
      </c>
      <c r="B38" s="1137"/>
      <c r="C38" s="1137"/>
      <c r="D38" s="1137"/>
      <c r="E38" s="1137"/>
      <c r="F38" s="1137"/>
      <c r="G38" s="1138"/>
    </row>
    <row r="39" spans="1:10">
      <c r="A39" s="1136" t="s">
        <v>61</v>
      </c>
      <c r="B39" s="1137"/>
      <c r="C39" s="1137"/>
      <c r="D39" s="1137"/>
      <c r="E39" s="1137"/>
      <c r="F39" s="1137"/>
      <c r="G39" s="1138"/>
    </row>
    <row r="40" spans="1:10" ht="25.5">
      <c r="A40" s="1136" t="s">
        <v>417</v>
      </c>
      <c r="B40" s="1137"/>
      <c r="C40" s="1137"/>
      <c r="D40" s="1137"/>
      <c r="E40" s="1137"/>
      <c r="F40" s="1137"/>
      <c r="G40" s="1138"/>
      <c r="I40" s="1139"/>
    </row>
    <row r="41" spans="1:10" ht="25.5">
      <c r="A41" s="1136" t="s">
        <v>124</v>
      </c>
      <c r="B41" s="1137">
        <f>B19</f>
        <v>578809465.64999998</v>
      </c>
      <c r="C41" s="1137">
        <f t="shared" ref="C41:E41" si="4">C19</f>
        <v>320691082.90999997</v>
      </c>
      <c r="D41" s="1137">
        <f t="shared" si="4"/>
        <v>899500548.55999994</v>
      </c>
      <c r="E41" s="1137">
        <f t="shared" si="4"/>
        <v>899500548.55999994</v>
      </c>
      <c r="F41" s="1137">
        <f>E41</f>
        <v>899500548.55999994</v>
      </c>
      <c r="G41" s="1138">
        <f t="shared" ref="G41" si="5">F41-B41</f>
        <v>320691082.90999997</v>
      </c>
    </row>
    <row r="42" spans="1:10">
      <c r="A42" s="1134" t="s">
        <v>372</v>
      </c>
      <c r="B42" s="1135"/>
      <c r="C42" s="1135"/>
      <c r="D42" s="1135"/>
      <c r="E42" s="1135"/>
      <c r="F42" s="1135"/>
      <c r="G42" s="1135"/>
    </row>
    <row r="43" spans="1:10">
      <c r="A43" s="1136" t="s">
        <v>372</v>
      </c>
      <c r="B43" s="1137"/>
      <c r="C43" s="1137"/>
      <c r="D43" s="1137"/>
      <c r="E43" s="1137"/>
      <c r="F43" s="1137"/>
      <c r="G43" s="1138"/>
      <c r="H43" s="1119"/>
      <c r="I43" s="1119"/>
      <c r="J43" s="1119"/>
    </row>
    <row r="44" spans="1:10" s="1131" customFormat="1" ht="21" customHeight="1">
      <c r="A44" s="1127" t="s">
        <v>352</v>
      </c>
      <c r="B44" s="1140">
        <f>B42+B37+B28</f>
        <v>578809465.64999998</v>
      </c>
      <c r="C44" s="1140">
        <f>C42+C37+C28</f>
        <v>320691082.90999997</v>
      </c>
      <c r="D44" s="1140">
        <f>D42+D37+D28</f>
        <v>899500548.55999994</v>
      </c>
      <c r="E44" s="1140">
        <f>E42+E37+E28</f>
        <v>899500548.55999994</v>
      </c>
      <c r="F44" s="1140">
        <f>F42+F37+F28</f>
        <v>899500548.55999994</v>
      </c>
      <c r="G44" s="1734">
        <f>G28+G37+G42</f>
        <v>320691082.90999997</v>
      </c>
    </row>
    <row r="45" spans="1:10" ht="26.25" customHeight="1">
      <c r="B45" s="1141"/>
      <c r="C45" s="1141"/>
      <c r="D45" s="1141"/>
      <c r="E45" s="1735" t="s">
        <v>419</v>
      </c>
      <c r="F45" s="1735"/>
      <c r="G45" s="1734"/>
    </row>
    <row r="46" spans="1:10" ht="17.25" customHeight="1"/>
    <row r="47" spans="1:10" ht="28.5" customHeight="1">
      <c r="A47" s="1727"/>
      <c r="B47" s="1727"/>
      <c r="C47" s="1727"/>
      <c r="D47" s="1727"/>
      <c r="E47" s="1727"/>
      <c r="F47" s="1727"/>
      <c r="G47" s="1727"/>
    </row>
    <row r="48" spans="1:10">
      <c r="A48" s="1728"/>
      <c r="B48" s="1728"/>
      <c r="C48" s="1728"/>
      <c r="D48" s="1728"/>
      <c r="E48" s="1728"/>
      <c r="F48" s="1728"/>
      <c r="G48" s="1728"/>
      <c r="I48" s="1142"/>
    </row>
    <row r="49" spans="1:7">
      <c r="A49" s="1143"/>
      <c r="E49" s="1119"/>
      <c r="G49" s="1144"/>
    </row>
    <row r="50" spans="1:7">
      <c r="A50" s="1729"/>
      <c r="B50" s="1730"/>
      <c r="C50" s="1730"/>
      <c r="D50" s="1730"/>
      <c r="E50" s="1730"/>
      <c r="F50" s="1730"/>
      <c r="G50" s="1730"/>
    </row>
    <row r="51" spans="1:7">
      <c r="D51" s="1139"/>
    </row>
    <row r="52" spans="1:7">
      <c r="F52" s="1139"/>
    </row>
    <row r="53" spans="1:7">
      <c r="F53" s="1139"/>
    </row>
  </sheetData>
  <mergeCells count="15">
    <mergeCell ref="A47:G47"/>
    <mergeCell ref="A48:G48"/>
    <mergeCell ref="A50:G50"/>
    <mergeCell ref="G21:G22"/>
    <mergeCell ref="E22:F22"/>
    <mergeCell ref="A24:A26"/>
    <mergeCell ref="B24:G24"/>
    <mergeCell ref="G44:G45"/>
    <mergeCell ref="E45:F45"/>
    <mergeCell ref="A2:G2"/>
    <mergeCell ref="A3:G3"/>
    <mergeCell ref="A4:G4"/>
    <mergeCell ref="A6:G6"/>
    <mergeCell ref="A7:A9"/>
    <mergeCell ref="B7:G7"/>
  </mergeCells>
  <printOptions horizontalCentered="1"/>
  <pageMargins left="0.70866141732283472" right="0.70866141732283472" top="0.74803149606299213" bottom="0.74803149606299213" header="0.31496062992125984" footer="0.31496062992125984"/>
  <pageSetup scale="64"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dimension ref="A1:L41"/>
  <sheetViews>
    <sheetView workbookViewId="0">
      <selection activeCell="G47" sqref="G47"/>
    </sheetView>
  </sheetViews>
  <sheetFormatPr baseColWidth="10" defaultRowHeight="12.75"/>
  <cols>
    <col min="1" max="16384" width="11.42578125" style="422"/>
  </cols>
  <sheetData>
    <row r="1" spans="1:12" ht="15">
      <c r="A1" s="421" t="s">
        <v>504</v>
      </c>
    </row>
    <row r="2" spans="1:12" ht="15">
      <c r="A2" s="423" t="s">
        <v>424</v>
      </c>
    </row>
    <row r="3" spans="1:12" ht="15">
      <c r="A3" s="421" t="s">
        <v>1023</v>
      </c>
    </row>
    <row r="4" spans="1:12" ht="15">
      <c r="A4" s="423" t="s">
        <v>506</v>
      </c>
    </row>
    <row r="10" spans="1:12">
      <c r="A10" s="414" t="s">
        <v>425</v>
      </c>
      <c r="B10" s="414" t="s">
        <v>426</v>
      </c>
      <c r="F10" s="413" t="s">
        <v>427</v>
      </c>
      <c r="G10" s="413" t="s">
        <v>428</v>
      </c>
      <c r="H10" s="413" t="s">
        <v>429</v>
      </c>
      <c r="I10" s="413" t="s">
        <v>430</v>
      </c>
      <c r="J10" s="413" t="s">
        <v>513</v>
      </c>
      <c r="K10" s="413" t="s">
        <v>431</v>
      </c>
      <c r="L10" s="413" t="s">
        <v>432</v>
      </c>
    </row>
    <row r="11" spans="1:12">
      <c r="F11" s="415" t="s">
        <v>507</v>
      </c>
      <c r="G11" s="415" t="s">
        <v>433</v>
      </c>
      <c r="H11" s="415" t="s">
        <v>436</v>
      </c>
      <c r="I11" s="415" t="s">
        <v>508</v>
      </c>
      <c r="J11" s="415" t="s">
        <v>1024</v>
      </c>
      <c r="K11" s="415" t="s">
        <v>518</v>
      </c>
      <c r="L11" s="415" t="s">
        <v>1025</v>
      </c>
    </row>
    <row r="12" spans="1:12">
      <c r="G12" s="415" t="s">
        <v>435</v>
      </c>
    </row>
    <row r="14" spans="1:12">
      <c r="A14" s="927" t="s">
        <v>592</v>
      </c>
    </row>
    <row r="16" spans="1:12">
      <c r="A16" s="431" t="s">
        <v>593</v>
      </c>
      <c r="B16" s="431" t="s">
        <v>594</v>
      </c>
    </row>
    <row r="18" spans="1:12">
      <c r="A18" s="416" t="s">
        <v>468</v>
      </c>
      <c r="B18" s="416" t="s">
        <v>469</v>
      </c>
      <c r="F18" s="417">
        <v>463599151.95999998</v>
      </c>
      <c r="G18" s="417">
        <v>313886837.70000005</v>
      </c>
      <c r="H18" s="417">
        <v>777485989.65999997</v>
      </c>
      <c r="I18" s="417">
        <v>777485989.65999997</v>
      </c>
      <c r="J18" s="424">
        <v>777485989.65999997</v>
      </c>
      <c r="K18" s="417">
        <v>776768862.65999997</v>
      </c>
      <c r="L18" s="417">
        <v>0</v>
      </c>
    </row>
    <row r="19" spans="1:12">
      <c r="A19" s="418">
        <v>1</v>
      </c>
      <c r="B19" s="419" t="s">
        <v>470</v>
      </c>
      <c r="F19" s="420">
        <v>454967151.95999998</v>
      </c>
      <c r="G19" s="420">
        <v>314022425.66000003</v>
      </c>
      <c r="H19" s="420">
        <v>768989577.62</v>
      </c>
      <c r="I19" s="420">
        <v>768989577.62</v>
      </c>
      <c r="J19" s="420">
        <v>768989577.62</v>
      </c>
      <c r="K19" s="420">
        <v>768272450.62</v>
      </c>
      <c r="L19" s="420">
        <v>0</v>
      </c>
    </row>
    <row r="20" spans="1:12">
      <c r="A20" s="418">
        <v>5</v>
      </c>
      <c r="B20" s="419" t="s">
        <v>474</v>
      </c>
      <c r="F20" s="420">
        <v>8632000</v>
      </c>
      <c r="G20" s="420">
        <v>-135587.96</v>
      </c>
      <c r="H20" s="420">
        <v>8496412.0399999991</v>
      </c>
      <c r="I20" s="420">
        <v>8496412.0399999991</v>
      </c>
      <c r="J20" s="420">
        <v>8496412.0399999991</v>
      </c>
      <c r="K20" s="420">
        <v>8496412.0399999991</v>
      </c>
      <c r="L20" s="420">
        <v>0</v>
      </c>
    </row>
    <row r="22" spans="1:12">
      <c r="A22" s="416" t="s">
        <v>477</v>
      </c>
      <c r="B22" s="416" t="s">
        <v>478</v>
      </c>
      <c r="F22" s="417">
        <v>0</v>
      </c>
      <c r="G22" s="417">
        <v>4328202.2</v>
      </c>
      <c r="H22" s="417">
        <v>4328202.2</v>
      </c>
      <c r="I22" s="417">
        <v>4328202.2</v>
      </c>
      <c r="J22" s="424">
        <v>4328202.2</v>
      </c>
      <c r="K22" s="417">
        <v>4328202.2</v>
      </c>
      <c r="L22" s="417">
        <v>0</v>
      </c>
    </row>
    <row r="23" spans="1:12">
      <c r="A23" s="418">
        <v>1</v>
      </c>
      <c r="B23" s="419" t="s">
        <v>479</v>
      </c>
      <c r="F23" s="420">
        <v>0</v>
      </c>
      <c r="G23" s="420">
        <v>3327387.86</v>
      </c>
      <c r="H23" s="420">
        <v>3327387.86</v>
      </c>
      <c r="I23" s="420">
        <v>3327387.86</v>
      </c>
      <c r="J23" s="420">
        <v>3327387.86</v>
      </c>
      <c r="K23" s="420">
        <v>3327387.86</v>
      </c>
      <c r="L23" s="420">
        <v>0</v>
      </c>
    </row>
    <row r="24" spans="1:12">
      <c r="A24" s="418">
        <v>2</v>
      </c>
      <c r="B24" s="419" t="s">
        <v>480</v>
      </c>
      <c r="F24" s="420">
        <v>0</v>
      </c>
      <c r="G24" s="420">
        <v>109015.34</v>
      </c>
      <c r="H24" s="420">
        <v>109015.34</v>
      </c>
      <c r="I24" s="420">
        <v>109015.34</v>
      </c>
      <c r="J24" s="420">
        <v>109015.34</v>
      </c>
      <c r="K24" s="420">
        <v>109015.34</v>
      </c>
      <c r="L24" s="420">
        <v>0</v>
      </c>
    </row>
    <row r="25" spans="1:12">
      <c r="A25" s="418">
        <v>4</v>
      </c>
      <c r="B25" s="419" t="s">
        <v>482</v>
      </c>
      <c r="F25" s="420">
        <v>0</v>
      </c>
      <c r="G25" s="420">
        <v>659799</v>
      </c>
      <c r="H25" s="420">
        <v>659799</v>
      </c>
      <c r="I25" s="420">
        <v>659799</v>
      </c>
      <c r="J25" s="420">
        <v>659799</v>
      </c>
      <c r="K25" s="420">
        <v>659799</v>
      </c>
      <c r="L25" s="420">
        <v>0</v>
      </c>
    </row>
    <row r="26" spans="1:12">
      <c r="A26" s="418">
        <v>9</v>
      </c>
      <c r="B26" s="419" t="s">
        <v>486</v>
      </c>
      <c r="F26" s="420">
        <v>0</v>
      </c>
      <c r="G26" s="420">
        <v>232000</v>
      </c>
      <c r="H26" s="420">
        <v>232000</v>
      </c>
      <c r="I26" s="420">
        <v>232000</v>
      </c>
      <c r="J26" s="420">
        <v>232000</v>
      </c>
      <c r="K26" s="420">
        <v>232000</v>
      </c>
      <c r="L26" s="420">
        <v>0</v>
      </c>
    </row>
    <row r="28" spans="1:12">
      <c r="E28" s="413" t="s">
        <v>1026</v>
      </c>
      <c r="F28" s="424">
        <v>463599151.95999998</v>
      </c>
      <c r="G28" s="424">
        <v>318215039.90000004</v>
      </c>
      <c r="H28" s="424">
        <v>781814191.86000001</v>
      </c>
      <c r="I28" s="424">
        <v>781814191.86000001</v>
      </c>
      <c r="J28" s="424">
        <v>781814191.86000001</v>
      </c>
      <c r="K28" s="424">
        <v>781097064.86000001</v>
      </c>
      <c r="L28" s="424">
        <v>0</v>
      </c>
    </row>
    <row r="30" spans="1:12">
      <c r="A30" s="431" t="s">
        <v>595</v>
      </c>
      <c r="B30" s="431" t="s">
        <v>596</v>
      </c>
    </row>
    <row r="32" spans="1:12">
      <c r="A32" s="416" t="s">
        <v>468</v>
      </c>
      <c r="B32" s="416" t="s">
        <v>469</v>
      </c>
      <c r="F32" s="417">
        <v>115210313.69</v>
      </c>
      <c r="G32" s="417">
        <v>1494114.01</v>
      </c>
      <c r="H32" s="417">
        <v>116704427.7</v>
      </c>
      <c r="I32" s="417">
        <v>116704427.7</v>
      </c>
      <c r="J32" s="424">
        <v>116704427.7</v>
      </c>
      <c r="K32" s="417">
        <v>116704427.7</v>
      </c>
      <c r="L32" s="417">
        <v>0</v>
      </c>
    </row>
    <row r="33" spans="1:12">
      <c r="A33" s="418">
        <v>1</v>
      </c>
      <c r="B33" s="419" t="s">
        <v>470</v>
      </c>
      <c r="F33" s="420">
        <v>112366765.02</v>
      </c>
      <c r="G33" s="420">
        <v>1693963.93</v>
      </c>
      <c r="H33" s="420">
        <v>114060728.95</v>
      </c>
      <c r="I33" s="420">
        <v>114060728.95</v>
      </c>
      <c r="J33" s="420">
        <v>114060728.95</v>
      </c>
      <c r="K33" s="420">
        <v>114060728.95</v>
      </c>
      <c r="L33" s="420">
        <v>0</v>
      </c>
    </row>
    <row r="34" spans="1:12">
      <c r="A34" s="418">
        <v>5</v>
      </c>
      <c r="B34" s="419" t="s">
        <v>474</v>
      </c>
      <c r="F34" s="420">
        <v>2843548.67</v>
      </c>
      <c r="G34" s="420">
        <v>-199849.92</v>
      </c>
      <c r="H34" s="420">
        <v>2643698.75</v>
      </c>
      <c r="I34" s="420">
        <v>2643698.75</v>
      </c>
      <c r="J34" s="420">
        <v>2643698.75</v>
      </c>
      <c r="K34" s="420">
        <v>2643698.75</v>
      </c>
      <c r="L34" s="420">
        <v>0</v>
      </c>
    </row>
    <row r="36" spans="1:12">
      <c r="A36" s="416" t="s">
        <v>477</v>
      </c>
      <c r="B36" s="416" t="s">
        <v>478</v>
      </c>
      <c r="F36" s="417">
        <v>0</v>
      </c>
      <c r="G36" s="417">
        <v>981929</v>
      </c>
      <c r="H36" s="417">
        <v>981929</v>
      </c>
      <c r="I36" s="417">
        <v>981929</v>
      </c>
      <c r="J36" s="424">
        <v>981929</v>
      </c>
      <c r="K36" s="417">
        <v>981929</v>
      </c>
      <c r="L36" s="417">
        <v>0</v>
      </c>
    </row>
    <row r="37" spans="1:12">
      <c r="A37" s="418">
        <v>1</v>
      </c>
      <c r="B37" s="419" t="s">
        <v>479</v>
      </c>
      <c r="F37" s="420">
        <v>0</v>
      </c>
      <c r="G37" s="420">
        <v>981929</v>
      </c>
      <c r="H37" s="420">
        <v>981929</v>
      </c>
      <c r="I37" s="420">
        <v>981929</v>
      </c>
      <c r="J37" s="420">
        <v>981929</v>
      </c>
      <c r="K37" s="420">
        <v>981929</v>
      </c>
      <c r="L37" s="420">
        <v>0</v>
      </c>
    </row>
    <row r="39" spans="1:12">
      <c r="E39" s="413" t="s">
        <v>1026</v>
      </c>
      <c r="F39" s="424">
        <v>115210313.69</v>
      </c>
      <c r="G39" s="424">
        <v>2476043.0099999998</v>
      </c>
      <c r="H39" s="424">
        <v>117686356.7</v>
      </c>
      <c r="I39" s="424">
        <v>117686356.7</v>
      </c>
      <c r="J39" s="424">
        <v>117686356.7</v>
      </c>
      <c r="K39" s="424">
        <v>117686356.7</v>
      </c>
      <c r="L39" s="424">
        <v>0</v>
      </c>
    </row>
    <row r="41" spans="1:12">
      <c r="E41" s="413" t="s">
        <v>510</v>
      </c>
      <c r="F41" s="424">
        <v>578809465.64999998</v>
      </c>
      <c r="G41" s="424">
        <v>320691082.91000003</v>
      </c>
      <c r="H41" s="424">
        <v>899500548.55999994</v>
      </c>
      <c r="I41" s="424">
        <v>899500548.55999994</v>
      </c>
      <c r="J41" s="424">
        <v>899500548.55999994</v>
      </c>
      <c r="K41" s="424">
        <v>898783421.55999994</v>
      </c>
      <c r="L41" s="424">
        <v>0</v>
      </c>
    </row>
  </sheetData>
  <pageMargins left="0.31523837298115509" right="0.19719757252565651" top="0.39370078740157477" bottom="0.19719757252565651" header="1.1126239316962329E-308" footer="0.19719757252565651"/>
  <pageSetup orientation="portrait" errors="NA" horizontalDpi="0" verticalDpi="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dimension ref="A1:L42"/>
  <sheetViews>
    <sheetView workbookViewId="0">
      <selection activeCell="A45" sqref="A45:L893"/>
    </sheetView>
  </sheetViews>
  <sheetFormatPr baseColWidth="10" defaultRowHeight="12.75"/>
  <cols>
    <col min="1" max="16384" width="11.42578125" style="422"/>
  </cols>
  <sheetData>
    <row r="1" spans="1:12" ht="15">
      <c r="A1" s="421" t="s">
        <v>504</v>
      </c>
    </row>
    <row r="2" spans="1:12" ht="15">
      <c r="A2" s="423" t="s">
        <v>424</v>
      </c>
    </row>
    <row r="3" spans="1:12" ht="15">
      <c r="A3" s="421" t="s">
        <v>512</v>
      </c>
    </row>
    <row r="4" spans="1:12" ht="15">
      <c r="A4" s="423" t="s">
        <v>506</v>
      </c>
    </row>
    <row r="10" spans="1:12">
      <c r="A10" s="414" t="s">
        <v>425</v>
      </c>
      <c r="B10" s="414" t="s">
        <v>426</v>
      </c>
      <c r="F10" s="413" t="s">
        <v>427</v>
      </c>
      <c r="G10" s="413" t="s">
        <v>428</v>
      </c>
      <c r="H10" s="413" t="s">
        <v>429</v>
      </c>
      <c r="I10" s="413" t="s">
        <v>430</v>
      </c>
      <c r="J10" s="413" t="s">
        <v>513</v>
      </c>
      <c r="K10" s="413" t="s">
        <v>431</v>
      </c>
      <c r="L10" s="413" t="s">
        <v>432</v>
      </c>
    </row>
    <row r="11" spans="1:12">
      <c r="F11" s="415" t="s">
        <v>514</v>
      </c>
      <c r="G11" s="415" t="s">
        <v>433</v>
      </c>
      <c r="H11" s="415" t="s">
        <v>515</v>
      </c>
      <c r="I11" s="415" t="s">
        <v>516</v>
      </c>
      <c r="J11" s="415" t="s">
        <v>517</v>
      </c>
      <c r="K11" s="415" t="s">
        <v>518</v>
      </c>
      <c r="L11" s="415" t="s">
        <v>519</v>
      </c>
    </row>
    <row r="12" spans="1:12">
      <c r="G12" s="415" t="s">
        <v>435</v>
      </c>
    </row>
    <row r="14" spans="1:12">
      <c r="A14" s="927" t="s">
        <v>592</v>
      </c>
    </row>
    <row r="16" spans="1:12">
      <c r="A16" s="431" t="s">
        <v>593</v>
      </c>
      <c r="B16" s="431" t="s">
        <v>594</v>
      </c>
    </row>
    <row r="18" spans="1:12">
      <c r="A18" s="428">
        <v>1</v>
      </c>
      <c r="B18" s="416" t="s">
        <v>520</v>
      </c>
      <c r="F18" s="424">
        <v>454967151.95999998</v>
      </c>
      <c r="G18" s="424">
        <v>314022425.66000003</v>
      </c>
      <c r="H18" s="424">
        <v>768989577.62</v>
      </c>
      <c r="I18" s="424">
        <v>768989577.62</v>
      </c>
      <c r="J18" s="424">
        <v>768989577.62</v>
      </c>
      <c r="K18" s="424">
        <v>768272450.62</v>
      </c>
      <c r="L18" s="424">
        <v>0</v>
      </c>
    </row>
    <row r="19" spans="1:12">
      <c r="A19" s="419" t="s">
        <v>523</v>
      </c>
      <c r="B19" s="419" t="s">
        <v>524</v>
      </c>
      <c r="F19" s="420">
        <v>454967151.95999998</v>
      </c>
      <c r="G19" s="420">
        <v>314022425.66000003</v>
      </c>
      <c r="H19" s="420">
        <v>768989577.62</v>
      </c>
      <c r="I19" s="420">
        <v>768989577.62</v>
      </c>
      <c r="J19" s="420">
        <v>768989577.62</v>
      </c>
      <c r="K19" s="420">
        <v>768272450.62</v>
      </c>
      <c r="L19" s="420">
        <v>0</v>
      </c>
    </row>
    <row r="21" spans="1:12">
      <c r="A21" s="428">
        <v>2</v>
      </c>
      <c r="B21" s="416" t="s">
        <v>525</v>
      </c>
      <c r="F21" s="424">
        <v>0</v>
      </c>
      <c r="G21" s="424">
        <v>4328202.2</v>
      </c>
      <c r="H21" s="424">
        <v>4328202.2</v>
      </c>
      <c r="I21" s="424">
        <v>4328202.2</v>
      </c>
      <c r="J21" s="424">
        <v>4328202.2</v>
      </c>
      <c r="K21" s="424">
        <v>4328202.2</v>
      </c>
      <c r="L21" s="424">
        <v>0</v>
      </c>
    </row>
    <row r="22" spans="1:12">
      <c r="A22" s="419" t="s">
        <v>521</v>
      </c>
      <c r="B22" s="419" t="s">
        <v>488</v>
      </c>
      <c r="F22" s="420">
        <v>0</v>
      </c>
      <c r="G22" s="420">
        <v>4328202.2</v>
      </c>
      <c r="H22" s="420">
        <v>4328202.2</v>
      </c>
      <c r="I22" s="420">
        <v>4328202.2</v>
      </c>
      <c r="J22" s="420">
        <v>4328202.2</v>
      </c>
      <c r="K22" s="420">
        <v>4328202.2</v>
      </c>
      <c r="L22" s="420">
        <v>0</v>
      </c>
    </row>
    <row r="24" spans="1:12">
      <c r="A24" s="428">
        <v>4</v>
      </c>
      <c r="B24" s="416" t="s">
        <v>474</v>
      </c>
      <c r="F24" s="424">
        <v>8632000</v>
      </c>
      <c r="G24" s="424">
        <v>-135587.96</v>
      </c>
      <c r="H24" s="424">
        <v>8496412.0399999991</v>
      </c>
      <c r="I24" s="424">
        <v>8496412.0399999991</v>
      </c>
      <c r="J24" s="424">
        <v>8496412.0399999991</v>
      </c>
      <c r="K24" s="424">
        <v>8496412.0399999991</v>
      </c>
      <c r="L24" s="424">
        <v>0</v>
      </c>
    </row>
    <row r="25" spans="1:12">
      <c r="A25" s="419" t="s">
        <v>521</v>
      </c>
      <c r="B25" s="419" t="s">
        <v>474</v>
      </c>
      <c r="F25" s="420">
        <v>8632000</v>
      </c>
      <c r="G25" s="420">
        <v>-135587.96</v>
      </c>
      <c r="H25" s="420">
        <v>8496412.0399999991</v>
      </c>
      <c r="I25" s="420">
        <v>8496412.0399999991</v>
      </c>
      <c r="J25" s="420">
        <v>8496412.0399999991</v>
      </c>
      <c r="K25" s="420">
        <v>8496412.0399999991</v>
      </c>
      <c r="L25" s="420">
        <v>0</v>
      </c>
    </row>
    <row r="27" spans="1:12">
      <c r="E27" s="413" t="s">
        <v>1026</v>
      </c>
      <c r="F27" s="424">
        <v>463599151.95999998</v>
      </c>
      <c r="G27" s="424">
        <v>318215039.89999998</v>
      </c>
      <c r="H27" s="424">
        <v>781814191.86000001</v>
      </c>
      <c r="I27" s="424">
        <v>781814191.86000001</v>
      </c>
      <c r="J27" s="424">
        <v>781814191.86000001</v>
      </c>
      <c r="K27" s="424">
        <v>781097064.86000001</v>
      </c>
      <c r="L27" s="424">
        <v>0</v>
      </c>
    </row>
    <row r="29" spans="1:12">
      <c r="A29" s="431" t="s">
        <v>595</v>
      </c>
      <c r="B29" s="431" t="s">
        <v>596</v>
      </c>
    </row>
    <row r="31" spans="1:12">
      <c r="A31" s="428">
        <v>1</v>
      </c>
      <c r="B31" s="416" t="s">
        <v>520</v>
      </c>
      <c r="F31" s="424">
        <v>112366765.02</v>
      </c>
      <c r="G31" s="424">
        <v>1693963.93</v>
      </c>
      <c r="H31" s="424">
        <v>114060728.95</v>
      </c>
      <c r="I31" s="424">
        <v>114060728.95</v>
      </c>
      <c r="J31" s="424">
        <v>114060728.95</v>
      </c>
      <c r="K31" s="424">
        <v>114060728.95</v>
      </c>
      <c r="L31" s="424">
        <v>0</v>
      </c>
    </row>
    <row r="32" spans="1:12">
      <c r="A32" s="419" t="s">
        <v>523</v>
      </c>
      <c r="B32" s="419" t="s">
        <v>524</v>
      </c>
      <c r="F32" s="420">
        <v>112366765.02</v>
      </c>
      <c r="G32" s="420">
        <v>1693963.93</v>
      </c>
      <c r="H32" s="420">
        <v>114060728.95</v>
      </c>
      <c r="I32" s="420">
        <v>114060728.95</v>
      </c>
      <c r="J32" s="420">
        <v>114060728.95</v>
      </c>
      <c r="K32" s="420">
        <v>114060728.95</v>
      </c>
      <c r="L32" s="420">
        <v>0</v>
      </c>
    </row>
    <row r="34" spans="1:12">
      <c r="A34" s="428">
        <v>2</v>
      </c>
      <c r="B34" s="416" t="s">
        <v>525</v>
      </c>
      <c r="F34" s="424">
        <v>0</v>
      </c>
      <c r="G34" s="424">
        <v>981929</v>
      </c>
      <c r="H34" s="424">
        <v>981929</v>
      </c>
      <c r="I34" s="424">
        <v>981929</v>
      </c>
      <c r="J34" s="424">
        <v>981929</v>
      </c>
      <c r="K34" s="424">
        <v>981929</v>
      </c>
      <c r="L34" s="424">
        <v>0</v>
      </c>
    </row>
    <row r="35" spans="1:12">
      <c r="A35" s="419" t="s">
        <v>521</v>
      </c>
      <c r="B35" s="419" t="s">
        <v>488</v>
      </c>
      <c r="F35" s="420">
        <v>0</v>
      </c>
      <c r="G35" s="420">
        <v>981929</v>
      </c>
      <c r="H35" s="420">
        <v>981929</v>
      </c>
      <c r="I35" s="420">
        <v>981929</v>
      </c>
      <c r="J35" s="420">
        <v>981929</v>
      </c>
      <c r="K35" s="420">
        <v>981929</v>
      </c>
      <c r="L35" s="420">
        <v>0</v>
      </c>
    </row>
    <row r="37" spans="1:12">
      <c r="A37" s="428">
        <v>4</v>
      </c>
      <c r="B37" s="416" t="s">
        <v>474</v>
      </c>
      <c r="F37" s="424">
        <v>2843548.67</v>
      </c>
      <c r="G37" s="424">
        <v>-199849.92</v>
      </c>
      <c r="H37" s="424">
        <v>2643698.75</v>
      </c>
      <c r="I37" s="424">
        <v>2643698.75</v>
      </c>
      <c r="J37" s="424">
        <v>2643698.75</v>
      </c>
      <c r="K37" s="424">
        <v>2643698.75</v>
      </c>
      <c r="L37" s="424">
        <v>0</v>
      </c>
    </row>
    <row r="38" spans="1:12">
      <c r="A38" s="419" t="s">
        <v>521</v>
      </c>
      <c r="B38" s="419" t="s">
        <v>474</v>
      </c>
      <c r="F38" s="420">
        <v>2843548.67</v>
      </c>
      <c r="G38" s="420">
        <v>-199849.92</v>
      </c>
      <c r="H38" s="420">
        <v>2643698.75</v>
      </c>
      <c r="I38" s="420">
        <v>2643698.75</v>
      </c>
      <c r="J38" s="420">
        <v>2643698.75</v>
      </c>
      <c r="K38" s="420">
        <v>2643698.75</v>
      </c>
      <c r="L38" s="420">
        <v>0</v>
      </c>
    </row>
    <row r="40" spans="1:12">
      <c r="E40" s="413" t="s">
        <v>1026</v>
      </c>
      <c r="F40" s="424">
        <v>115210313.69</v>
      </c>
      <c r="G40" s="424">
        <v>2476043.0099999998</v>
      </c>
      <c r="H40" s="424">
        <v>117686356.7</v>
      </c>
      <c r="I40" s="424">
        <v>117686356.7</v>
      </c>
      <c r="J40" s="424">
        <v>117686356.7</v>
      </c>
      <c r="K40" s="424">
        <v>117686356.7</v>
      </c>
      <c r="L40" s="424">
        <v>0</v>
      </c>
    </row>
    <row r="42" spans="1:12">
      <c r="E42" s="413" t="s">
        <v>510</v>
      </c>
      <c r="F42" s="424">
        <v>578809465.64999998</v>
      </c>
      <c r="G42" s="424">
        <v>320691082.91000003</v>
      </c>
      <c r="H42" s="424">
        <v>899500548.55999994</v>
      </c>
      <c r="I42" s="424">
        <v>899500548.55999994</v>
      </c>
      <c r="J42" s="424">
        <v>899500548.55999994</v>
      </c>
      <c r="K42" s="424">
        <v>898783421.55999994</v>
      </c>
      <c r="L42" s="424">
        <v>0</v>
      </c>
    </row>
  </sheetData>
  <pageMargins left="0.19719757252565651" right="0.19719757252565651" top="0.39370078740157477" bottom="0.19719757252565651" header="1.1126239316962329E-308" footer="0.19719757252565651"/>
  <pageSetup orientation="portrait" errors="NA" horizontalDpi="0" verticalDpi="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dimension ref="A2:K20"/>
  <sheetViews>
    <sheetView topLeftCell="A10" workbookViewId="0">
      <selection activeCell="A23" sqref="A23:L148"/>
    </sheetView>
  </sheetViews>
  <sheetFormatPr baseColWidth="10" defaultRowHeight="12.75"/>
  <cols>
    <col min="1" max="16384" width="11.42578125" style="422"/>
  </cols>
  <sheetData>
    <row r="2" spans="1:11" ht="15">
      <c r="A2" s="421" t="s">
        <v>504</v>
      </c>
    </row>
    <row r="3" spans="1:11" ht="15">
      <c r="A3" s="423" t="s">
        <v>424</v>
      </c>
    </row>
    <row r="4" spans="1:11" ht="15">
      <c r="A4" s="421" t="s">
        <v>1029</v>
      </c>
    </row>
    <row r="5" spans="1:11" ht="15">
      <c r="A5" s="423" t="s">
        <v>1030</v>
      </c>
    </row>
    <row r="10" spans="1:11">
      <c r="A10" s="414" t="s">
        <v>425</v>
      </c>
      <c r="B10" s="414" t="s">
        <v>426</v>
      </c>
      <c r="F10" s="413" t="s">
        <v>427</v>
      </c>
      <c r="G10" s="413" t="s">
        <v>428</v>
      </c>
      <c r="H10" s="413" t="s">
        <v>429</v>
      </c>
      <c r="I10" s="413" t="s">
        <v>430</v>
      </c>
      <c r="J10" s="413" t="s">
        <v>431</v>
      </c>
      <c r="K10" s="413" t="s">
        <v>432</v>
      </c>
    </row>
    <row r="11" spans="1:11">
      <c r="F11" s="415" t="s">
        <v>434</v>
      </c>
      <c r="G11" s="415" t="s">
        <v>433</v>
      </c>
      <c r="H11" s="415" t="s">
        <v>436</v>
      </c>
      <c r="I11" s="415" t="s">
        <v>531</v>
      </c>
      <c r="J11" s="413" t="s">
        <v>532</v>
      </c>
      <c r="K11" s="415" t="s">
        <v>533</v>
      </c>
    </row>
    <row r="12" spans="1:11">
      <c r="G12" s="415" t="s">
        <v>435</v>
      </c>
      <c r="J12" s="415" t="s">
        <v>534</v>
      </c>
    </row>
    <row r="15" spans="1:11">
      <c r="A15" s="927" t="s">
        <v>435</v>
      </c>
      <c r="B15" s="927" t="s">
        <v>592</v>
      </c>
    </row>
    <row r="17" spans="1:11">
      <c r="A17" s="432" t="s">
        <v>1031</v>
      </c>
      <c r="B17" s="432" t="s">
        <v>594</v>
      </c>
      <c r="F17" s="420">
        <v>463599151.95999998</v>
      </c>
      <c r="G17" s="420">
        <v>318215039.89999998</v>
      </c>
      <c r="H17" s="420">
        <v>781814191.86000001</v>
      </c>
      <c r="I17" s="420">
        <v>781814191.86000001</v>
      </c>
      <c r="J17" s="420">
        <v>781097064.86000001</v>
      </c>
      <c r="K17" s="420">
        <v>0</v>
      </c>
    </row>
    <row r="18" spans="1:11">
      <c r="A18" s="432" t="s">
        <v>1032</v>
      </c>
      <c r="B18" s="432" t="s">
        <v>596</v>
      </c>
      <c r="F18" s="420">
        <v>115210313.69</v>
      </c>
      <c r="G18" s="420">
        <v>2476043.0099999998</v>
      </c>
      <c r="H18" s="420">
        <v>117686356.7</v>
      </c>
      <c r="I18" s="420">
        <v>117686356.7</v>
      </c>
      <c r="J18" s="420">
        <v>117686356.7</v>
      </c>
      <c r="K18" s="420">
        <v>0</v>
      </c>
    </row>
    <row r="20" spans="1:11">
      <c r="D20" s="413" t="s">
        <v>510</v>
      </c>
      <c r="F20" s="424">
        <v>578809465.64999998</v>
      </c>
      <c r="G20" s="424">
        <v>320691082.90999997</v>
      </c>
      <c r="H20" s="424">
        <v>899500548.55999994</v>
      </c>
      <c r="I20" s="424">
        <v>899500548.55999994</v>
      </c>
      <c r="J20" s="424">
        <v>898783421.55999994</v>
      </c>
      <c r="K20" s="424">
        <v>0</v>
      </c>
    </row>
  </sheetData>
  <pageMargins left="0.39370078740157477" right="0.19719757252565651" top="0.39370078740157477" bottom="0.19719757252565651" header="1.1126239316962329E-308" footer="0.19719757252565651"/>
  <pageSetup orientation="portrait" errors="NA" horizontalDpi="0" verticalDpi="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dimension ref="A2:L32"/>
  <sheetViews>
    <sheetView workbookViewId="0">
      <selection activeCell="A34" sqref="A34:L681"/>
    </sheetView>
  </sheetViews>
  <sheetFormatPr baseColWidth="10" defaultRowHeight="12.75"/>
  <cols>
    <col min="1" max="16384" width="11.42578125" style="422"/>
  </cols>
  <sheetData>
    <row r="2" spans="1:12" ht="15">
      <c r="A2" s="421" t="s">
        <v>504</v>
      </c>
    </row>
    <row r="3" spans="1:12" ht="15">
      <c r="A3" s="423" t="s">
        <v>424</v>
      </c>
    </row>
    <row r="4" spans="1:12" ht="15">
      <c r="A4" s="421" t="s">
        <v>1059</v>
      </c>
    </row>
    <row r="5" spans="1:12" ht="15">
      <c r="A5" s="423" t="s">
        <v>506</v>
      </c>
    </row>
    <row r="10" spans="1:12">
      <c r="A10" s="414" t="s">
        <v>425</v>
      </c>
      <c r="B10" s="414" t="s">
        <v>426</v>
      </c>
      <c r="F10" s="413" t="s">
        <v>427</v>
      </c>
      <c r="G10" s="413" t="s">
        <v>428</v>
      </c>
      <c r="H10" s="413" t="s">
        <v>429</v>
      </c>
      <c r="I10" s="413" t="s">
        <v>430</v>
      </c>
      <c r="J10" s="413" t="s">
        <v>513</v>
      </c>
      <c r="K10" s="413" t="s">
        <v>431</v>
      </c>
      <c r="L10" s="413" t="s">
        <v>432</v>
      </c>
    </row>
    <row r="11" spans="1:12">
      <c r="F11" s="415" t="s">
        <v>514</v>
      </c>
      <c r="G11" s="415" t="s">
        <v>433</v>
      </c>
      <c r="H11" s="415" t="s">
        <v>515</v>
      </c>
      <c r="I11" s="415" t="s">
        <v>516</v>
      </c>
      <c r="J11" s="415" t="s">
        <v>1024</v>
      </c>
      <c r="K11" s="415" t="s">
        <v>518</v>
      </c>
      <c r="L11" s="415" t="s">
        <v>1060</v>
      </c>
    </row>
    <row r="12" spans="1:12">
      <c r="G12" s="415" t="s">
        <v>435</v>
      </c>
    </row>
    <row r="15" spans="1:12">
      <c r="A15" s="927" t="s">
        <v>592</v>
      </c>
    </row>
    <row r="17" spans="1:12">
      <c r="A17" s="431" t="s">
        <v>593</v>
      </c>
      <c r="B17" s="431" t="s">
        <v>594</v>
      </c>
    </row>
    <row r="19" spans="1:12" ht="13.5">
      <c r="A19" s="435">
        <v>1</v>
      </c>
      <c r="B19" s="436" t="s">
        <v>770</v>
      </c>
      <c r="F19" s="424">
        <v>463599151.95999998</v>
      </c>
      <c r="G19" s="424">
        <v>318215039.89999998</v>
      </c>
      <c r="H19" s="424">
        <v>781814191.86000001</v>
      </c>
      <c r="I19" s="424">
        <v>781814191.86000001</v>
      </c>
      <c r="J19" s="424">
        <v>781814191.86000001</v>
      </c>
      <c r="K19" s="424">
        <v>781097064.86000001</v>
      </c>
      <c r="L19" s="424">
        <v>0</v>
      </c>
    </row>
    <row r="21" spans="1:12">
      <c r="A21" s="437">
        <v>1</v>
      </c>
      <c r="B21" s="432" t="s">
        <v>771</v>
      </c>
      <c r="F21" s="420">
        <v>463599151.95999998</v>
      </c>
      <c r="G21" s="420">
        <v>318215039.89999998</v>
      </c>
      <c r="H21" s="420">
        <v>781814191.86000001</v>
      </c>
      <c r="I21" s="420">
        <v>781814191.86000001</v>
      </c>
      <c r="J21" s="420">
        <v>781814191.86000001</v>
      </c>
      <c r="K21" s="420">
        <v>781097064.86000001</v>
      </c>
      <c r="L21" s="420">
        <v>0</v>
      </c>
    </row>
    <row r="22" spans="1:12">
      <c r="E22" s="413" t="s">
        <v>1026</v>
      </c>
      <c r="F22" s="424">
        <v>463599151.95999998</v>
      </c>
      <c r="G22" s="424">
        <v>318215039.89999998</v>
      </c>
      <c r="H22" s="424">
        <v>781814191.86000001</v>
      </c>
      <c r="I22" s="424">
        <v>781814191.86000001</v>
      </c>
      <c r="J22" s="424">
        <v>781814191.86000001</v>
      </c>
      <c r="K22" s="424">
        <v>781097064.86000001</v>
      </c>
      <c r="L22" s="424">
        <v>0</v>
      </c>
    </row>
    <row r="24" spans="1:12">
      <c r="A24" s="431" t="s">
        <v>595</v>
      </c>
      <c r="B24" s="431" t="s">
        <v>596</v>
      </c>
    </row>
    <row r="26" spans="1:12" ht="13.5">
      <c r="A26" s="435">
        <v>1</v>
      </c>
      <c r="B26" s="436" t="s">
        <v>770</v>
      </c>
      <c r="F26" s="424">
        <v>115210313.69</v>
      </c>
      <c r="G26" s="424">
        <v>2476043.0099999998</v>
      </c>
      <c r="H26" s="424">
        <v>117686356.7</v>
      </c>
      <c r="I26" s="424">
        <v>117686356.7</v>
      </c>
      <c r="J26" s="424">
        <v>117686356.7</v>
      </c>
      <c r="K26" s="424">
        <v>117686356.7</v>
      </c>
      <c r="L26" s="424">
        <v>0</v>
      </c>
    </row>
    <row r="28" spans="1:12">
      <c r="A28" s="437">
        <v>1</v>
      </c>
      <c r="B28" s="432" t="s">
        <v>771</v>
      </c>
      <c r="F28" s="420">
        <v>115210313.69</v>
      </c>
      <c r="G28" s="420">
        <v>2476043.0099999998</v>
      </c>
      <c r="H28" s="420">
        <v>117686356.7</v>
      </c>
      <c r="I28" s="420">
        <v>117686356.7</v>
      </c>
      <c r="J28" s="420">
        <v>117686356.7</v>
      </c>
      <c r="K28" s="420">
        <v>117686356.7</v>
      </c>
      <c r="L28" s="420">
        <v>0</v>
      </c>
    </row>
    <row r="29" spans="1:12">
      <c r="E29" s="413" t="s">
        <v>1026</v>
      </c>
      <c r="F29" s="424">
        <v>115210313.69</v>
      </c>
      <c r="G29" s="424">
        <v>2476043.0099999998</v>
      </c>
      <c r="H29" s="424">
        <v>117686356.7</v>
      </c>
      <c r="I29" s="424">
        <v>117686356.7</v>
      </c>
      <c r="J29" s="424">
        <v>117686356.7</v>
      </c>
      <c r="K29" s="424">
        <v>117686356.7</v>
      </c>
      <c r="L29" s="424">
        <v>0</v>
      </c>
    </row>
    <row r="32" spans="1:12">
      <c r="E32" s="413" t="s">
        <v>510</v>
      </c>
      <c r="F32" s="424">
        <v>578809465.64999998</v>
      </c>
      <c r="G32" s="424">
        <v>320691082.90999997</v>
      </c>
      <c r="H32" s="424">
        <v>899500548.55999994</v>
      </c>
      <c r="I32" s="424">
        <v>899500548.55999994</v>
      </c>
      <c r="J32" s="424">
        <v>899500548.55999994</v>
      </c>
      <c r="K32" s="424">
        <v>898783421.55999994</v>
      </c>
      <c r="L32" s="424">
        <v>0</v>
      </c>
    </row>
  </sheetData>
  <pageMargins left="0.19719757252565651" right="0.19719757252565651" top="0.39370078740157477" bottom="0.19719757252565651" header="1.1126239316962329E-308" footer="0.19719757252565651"/>
  <pageSetup orientation="portrait" errors="NA" horizontalDpi="0" verticalDpi="0"/>
  <headerFooter alignWithMargins="0"/>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dimension ref="A2:L33"/>
  <sheetViews>
    <sheetView topLeftCell="A22" workbookViewId="0">
      <selection activeCell="A35" sqref="A35:M772"/>
    </sheetView>
  </sheetViews>
  <sheetFormatPr baseColWidth="10" defaultRowHeight="12.75"/>
  <cols>
    <col min="1" max="16384" width="11.42578125" style="422"/>
  </cols>
  <sheetData>
    <row r="2" spans="1:12" ht="15">
      <c r="A2" s="421" t="s">
        <v>504</v>
      </c>
    </row>
    <row r="3" spans="1:12" ht="15">
      <c r="A3" s="423" t="s">
        <v>424</v>
      </c>
    </row>
    <row r="4" spans="1:12" ht="15">
      <c r="A4" s="421" t="s">
        <v>831</v>
      </c>
    </row>
    <row r="5" spans="1:12" ht="15">
      <c r="A5" s="423" t="s">
        <v>506</v>
      </c>
    </row>
    <row r="10" spans="1:12">
      <c r="A10" s="414" t="s">
        <v>426</v>
      </c>
      <c r="F10" s="413" t="s">
        <v>427</v>
      </c>
      <c r="G10" s="413" t="s">
        <v>428</v>
      </c>
      <c r="H10" s="413" t="s">
        <v>429</v>
      </c>
      <c r="I10" s="413" t="s">
        <v>430</v>
      </c>
      <c r="J10" s="413" t="s">
        <v>513</v>
      </c>
      <c r="K10" s="413" t="s">
        <v>431</v>
      </c>
      <c r="L10" s="413" t="s">
        <v>432</v>
      </c>
    </row>
    <row r="11" spans="1:12">
      <c r="F11" s="415" t="s">
        <v>514</v>
      </c>
      <c r="G11" s="415" t="s">
        <v>433</v>
      </c>
      <c r="H11" s="415" t="s">
        <v>515</v>
      </c>
      <c r="I11" s="415" t="s">
        <v>516</v>
      </c>
      <c r="J11" s="415" t="s">
        <v>1024</v>
      </c>
      <c r="K11" s="415" t="s">
        <v>518</v>
      </c>
      <c r="L11" s="415" t="s">
        <v>1060</v>
      </c>
    </row>
    <row r="12" spans="1:12">
      <c r="G12" s="415" t="s">
        <v>435</v>
      </c>
    </row>
    <row r="15" spans="1:12">
      <c r="A15" s="927" t="s">
        <v>592</v>
      </c>
    </row>
    <row r="17" spans="1:12">
      <c r="A17" s="431" t="s">
        <v>593</v>
      </c>
      <c r="B17" s="431" t="s">
        <v>594</v>
      </c>
    </row>
    <row r="19" spans="1:12">
      <c r="A19" s="431" t="s">
        <v>438</v>
      </c>
      <c r="B19" s="431" t="s">
        <v>833</v>
      </c>
      <c r="F19" s="417">
        <v>463599151.95999998</v>
      </c>
      <c r="G19" s="417">
        <v>318215039.89999998</v>
      </c>
      <c r="H19" s="417">
        <v>781814191.86000001</v>
      </c>
      <c r="I19" s="417">
        <v>781814191.86000001</v>
      </c>
      <c r="J19" s="417">
        <v>781814191.86000001</v>
      </c>
      <c r="K19" s="417">
        <v>781097064.86000001</v>
      </c>
      <c r="L19" s="417">
        <v>0</v>
      </c>
    </row>
    <row r="20" spans="1:12">
      <c r="A20" s="416" t="s">
        <v>435</v>
      </c>
      <c r="B20" s="416" t="s">
        <v>839</v>
      </c>
      <c r="F20" s="417">
        <v>463599151.95999998</v>
      </c>
      <c r="G20" s="417">
        <v>318215039.89999998</v>
      </c>
      <c r="H20" s="417">
        <v>781814191.86000001</v>
      </c>
      <c r="I20" s="417">
        <v>781814191.86000001</v>
      </c>
      <c r="J20" s="417">
        <v>781814191.86000001</v>
      </c>
      <c r="K20" s="417">
        <v>781097064.86000001</v>
      </c>
      <c r="L20" s="417">
        <v>0</v>
      </c>
    </row>
    <row r="22" spans="1:12">
      <c r="A22" s="432" t="s">
        <v>850</v>
      </c>
      <c r="B22" s="432" t="s">
        <v>851</v>
      </c>
      <c r="F22" s="487">
        <v>463599151.95999998</v>
      </c>
      <c r="G22" s="487">
        <v>318215039.89999998</v>
      </c>
      <c r="H22" s="487">
        <v>781814191.86000001</v>
      </c>
      <c r="I22" s="487">
        <v>781814191.86000001</v>
      </c>
      <c r="J22" s="487">
        <v>781814191.86000001</v>
      </c>
      <c r="K22" s="487">
        <v>781097064.86000001</v>
      </c>
      <c r="L22" s="487">
        <v>0</v>
      </c>
    </row>
    <row r="23" spans="1:12">
      <c r="E23" s="413" t="s">
        <v>1026</v>
      </c>
      <c r="F23" s="417">
        <v>463599151.95999998</v>
      </c>
      <c r="G23" s="417">
        <v>318215039.89999998</v>
      </c>
      <c r="H23" s="417">
        <v>781814191.86000001</v>
      </c>
      <c r="I23" s="417">
        <v>781814191.86000001</v>
      </c>
      <c r="J23" s="417">
        <v>781814191.86000001</v>
      </c>
      <c r="K23" s="417">
        <v>781097064.86000001</v>
      </c>
      <c r="L23" s="417">
        <v>0</v>
      </c>
    </row>
    <row r="25" spans="1:12">
      <c r="A25" s="431" t="s">
        <v>595</v>
      </c>
      <c r="B25" s="431" t="s">
        <v>596</v>
      </c>
    </row>
    <row r="27" spans="1:12">
      <c r="A27" s="431" t="s">
        <v>438</v>
      </c>
      <c r="B27" s="431" t="s">
        <v>833</v>
      </c>
      <c r="F27" s="417">
        <v>115210313.69</v>
      </c>
      <c r="G27" s="417">
        <v>2476043.0099999998</v>
      </c>
      <c r="H27" s="417">
        <v>117686356.7</v>
      </c>
      <c r="I27" s="417">
        <v>117686356.7</v>
      </c>
      <c r="J27" s="417">
        <v>117686356.7</v>
      </c>
      <c r="K27" s="417">
        <v>117686356.7</v>
      </c>
      <c r="L27" s="417">
        <v>0</v>
      </c>
    </row>
    <row r="28" spans="1:12">
      <c r="A28" s="416" t="s">
        <v>457</v>
      </c>
      <c r="B28" s="416" t="s">
        <v>852</v>
      </c>
      <c r="F28" s="417">
        <v>115210313.69</v>
      </c>
      <c r="G28" s="417">
        <v>2476043.0099999998</v>
      </c>
      <c r="H28" s="417">
        <v>117686356.7</v>
      </c>
      <c r="I28" s="417">
        <v>117686356.7</v>
      </c>
      <c r="J28" s="417">
        <v>117686356.7</v>
      </c>
      <c r="K28" s="417">
        <v>117686356.7</v>
      </c>
      <c r="L28" s="417">
        <v>0</v>
      </c>
    </row>
    <row r="30" spans="1:12">
      <c r="A30" s="432" t="s">
        <v>855</v>
      </c>
      <c r="B30" s="432" t="s">
        <v>856</v>
      </c>
      <c r="F30" s="487">
        <v>115210313.69</v>
      </c>
      <c r="G30" s="487">
        <v>2476043.0099999998</v>
      </c>
      <c r="H30" s="487">
        <v>117686356.7</v>
      </c>
      <c r="I30" s="487">
        <v>117686356.7</v>
      </c>
      <c r="J30" s="487">
        <v>117686356.7</v>
      </c>
      <c r="K30" s="487">
        <v>117686356.7</v>
      </c>
      <c r="L30" s="487">
        <v>0</v>
      </c>
    </row>
    <row r="31" spans="1:12">
      <c r="E31" s="413" t="s">
        <v>1026</v>
      </c>
      <c r="F31" s="417">
        <v>115210313.69</v>
      </c>
      <c r="G31" s="417">
        <v>2476043.0099999998</v>
      </c>
      <c r="H31" s="417">
        <v>117686356.7</v>
      </c>
      <c r="I31" s="417">
        <v>117686356.7</v>
      </c>
      <c r="J31" s="417">
        <v>117686356.7</v>
      </c>
      <c r="K31" s="417">
        <v>117686356.7</v>
      </c>
      <c r="L31" s="417">
        <v>0</v>
      </c>
    </row>
    <row r="33" spans="5:12">
      <c r="E33" s="413" t="s">
        <v>510</v>
      </c>
      <c r="F33" s="424">
        <v>578809465.64999998</v>
      </c>
      <c r="G33" s="424">
        <v>320691082.90999997</v>
      </c>
      <c r="H33" s="424">
        <v>899500548.55999994</v>
      </c>
      <c r="I33" s="424">
        <v>899500548.55999994</v>
      </c>
      <c r="J33" s="424">
        <v>899500548.55999994</v>
      </c>
      <c r="K33" s="424">
        <v>898783421.55999994</v>
      </c>
      <c r="L33" s="424">
        <v>0</v>
      </c>
    </row>
  </sheetData>
  <pageMargins left="0.19719757252565651" right="0.19719757252565651" top="0.39370078740157477" bottom="0.19719757252565651" header="1.1126239316962329E-308" footer="0.19719757252565651"/>
  <pageSetup orientation="portrait" errors="NA" horizontalDpi="0" verticalDpi="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dimension ref="A1:S1044"/>
  <sheetViews>
    <sheetView showGridLines="0" view="pageBreakPreview" topLeftCell="A34" zoomScaleNormal="100" zoomScaleSheetLayoutView="100" workbookViewId="0">
      <selection activeCell="B45" sqref="B45"/>
    </sheetView>
  </sheetViews>
  <sheetFormatPr baseColWidth="10" defaultColWidth="14.42578125" defaultRowHeight="15" customHeight="1"/>
  <cols>
    <col min="1" max="1" width="11" style="1112" customWidth="1"/>
    <col min="2" max="2" width="58.140625" style="1112" customWidth="1"/>
    <col min="3" max="3" width="20.140625" style="1112" customWidth="1"/>
    <col min="4" max="19" width="12.140625" style="1112" customWidth="1"/>
    <col min="20" max="16384" width="14.42578125" style="1112"/>
  </cols>
  <sheetData>
    <row r="1" spans="1:19" ht="14.25" customHeight="1">
      <c r="A1" s="1145"/>
      <c r="B1" s="1145"/>
      <c r="C1" s="1145"/>
      <c r="D1" s="1146"/>
      <c r="E1" s="1146"/>
      <c r="F1" s="1146"/>
      <c r="G1" s="1146"/>
      <c r="H1" s="1146"/>
      <c r="I1" s="1146"/>
      <c r="J1" s="1146"/>
      <c r="K1" s="1146"/>
      <c r="L1" s="1146"/>
      <c r="M1" s="1146"/>
      <c r="N1" s="1146"/>
      <c r="O1" s="1146"/>
      <c r="P1" s="1146"/>
      <c r="Q1" s="1146"/>
      <c r="R1" s="1146"/>
      <c r="S1" s="1146"/>
    </row>
    <row r="2" spans="1:19" ht="28.5" customHeight="1">
      <c r="A2" s="1145"/>
      <c r="B2" s="1145"/>
      <c r="C2" s="1145"/>
      <c r="D2" s="1146"/>
      <c r="E2" s="1146"/>
      <c r="F2" s="1146"/>
      <c r="G2" s="1146"/>
      <c r="H2" s="1146"/>
      <c r="I2" s="1146"/>
      <c r="J2" s="1146"/>
      <c r="K2" s="1146"/>
      <c r="L2" s="1146"/>
      <c r="M2" s="1146"/>
      <c r="N2" s="1146"/>
      <c r="O2" s="1146"/>
      <c r="P2" s="1146"/>
      <c r="Q2" s="1146"/>
      <c r="R2" s="1146"/>
      <c r="S2" s="1146"/>
    </row>
    <row r="3" spans="1:19" ht="25.5" customHeight="1">
      <c r="A3" s="1736" t="s">
        <v>1070</v>
      </c>
      <c r="B3" s="1737"/>
      <c r="C3" s="1737"/>
      <c r="D3" s="1146"/>
      <c r="E3" s="1146"/>
      <c r="F3" s="1146"/>
      <c r="G3" s="1146"/>
      <c r="H3" s="1146"/>
      <c r="I3" s="1146"/>
      <c r="J3" s="1146"/>
      <c r="K3" s="1146"/>
      <c r="L3" s="1146"/>
      <c r="M3" s="1146"/>
      <c r="N3" s="1146"/>
      <c r="O3" s="1146"/>
      <c r="P3" s="1146"/>
      <c r="Q3" s="1146"/>
      <c r="R3" s="1146"/>
      <c r="S3" s="1146"/>
    </row>
    <row r="4" spans="1:19" ht="14.25" customHeight="1">
      <c r="A4" s="1736" t="s">
        <v>873</v>
      </c>
      <c r="B4" s="1737"/>
      <c r="C4" s="1737"/>
      <c r="D4" s="1146"/>
      <c r="E4" s="1146"/>
      <c r="F4" s="1146"/>
      <c r="G4" s="1146"/>
      <c r="H4" s="1146"/>
      <c r="I4" s="1146"/>
      <c r="J4" s="1146"/>
      <c r="K4" s="1146"/>
      <c r="L4" s="1146"/>
      <c r="M4" s="1146"/>
      <c r="N4" s="1146"/>
      <c r="O4" s="1146"/>
      <c r="P4" s="1146"/>
      <c r="Q4" s="1146"/>
      <c r="R4" s="1146"/>
      <c r="S4" s="1146"/>
    </row>
    <row r="5" spans="1:19" ht="14.25" customHeight="1">
      <c r="A5" s="1736" t="s">
        <v>278</v>
      </c>
      <c r="B5" s="1737"/>
      <c r="C5" s="1737"/>
      <c r="D5" s="1146"/>
      <c r="E5" s="1146"/>
      <c r="F5" s="1146"/>
      <c r="G5" s="1146"/>
      <c r="H5" s="1146"/>
      <c r="I5" s="1146"/>
      <c r="J5" s="1146"/>
      <c r="K5" s="1146"/>
      <c r="L5" s="1146"/>
      <c r="M5" s="1146"/>
      <c r="N5" s="1146"/>
      <c r="O5" s="1146"/>
      <c r="P5" s="1146"/>
      <c r="Q5" s="1146"/>
      <c r="R5" s="1146"/>
      <c r="S5" s="1146"/>
    </row>
    <row r="6" spans="1:19" ht="14.25" customHeight="1">
      <c r="A6" s="1736" t="s">
        <v>1071</v>
      </c>
      <c r="B6" s="1737"/>
      <c r="C6" s="1737"/>
      <c r="D6" s="1146"/>
      <c r="E6" s="1146"/>
      <c r="F6" s="1146"/>
      <c r="G6" s="1146"/>
      <c r="H6" s="1146"/>
      <c r="I6" s="1146"/>
      <c r="J6" s="1146"/>
      <c r="K6" s="1146"/>
      <c r="L6" s="1146"/>
      <c r="M6" s="1146"/>
      <c r="N6" s="1146"/>
      <c r="O6" s="1146"/>
      <c r="P6" s="1146"/>
      <c r="Q6" s="1146"/>
      <c r="R6" s="1146"/>
      <c r="S6" s="1146"/>
    </row>
    <row r="7" spans="1:19" ht="14.25" customHeight="1">
      <c r="A7" s="1147" t="s">
        <v>875</v>
      </c>
      <c r="B7" s="1148" t="s">
        <v>876</v>
      </c>
      <c r="C7" s="1149" t="s">
        <v>877</v>
      </c>
      <c r="D7" s="1146"/>
      <c r="E7" s="1146"/>
      <c r="F7" s="1146"/>
      <c r="G7" s="1146"/>
      <c r="H7" s="1146"/>
      <c r="I7" s="1146"/>
      <c r="J7" s="1146"/>
      <c r="K7" s="1146"/>
      <c r="L7" s="1146"/>
      <c r="M7" s="1146"/>
      <c r="N7" s="1146"/>
      <c r="O7" s="1146"/>
      <c r="P7" s="1146"/>
      <c r="Q7" s="1146"/>
      <c r="R7" s="1146"/>
      <c r="S7" s="1146"/>
    </row>
    <row r="8" spans="1:19">
      <c r="A8" s="1150" t="s">
        <v>878</v>
      </c>
      <c r="B8" s="1151" t="s">
        <v>879</v>
      </c>
      <c r="C8" s="1152">
        <v>10000000</v>
      </c>
      <c r="D8" s="1146"/>
      <c r="E8" s="1146"/>
      <c r="F8" s="1146"/>
      <c r="G8" s="1146"/>
      <c r="H8" s="1146"/>
      <c r="I8" s="1146"/>
      <c r="J8" s="1146"/>
      <c r="K8" s="1146"/>
      <c r="L8" s="1146"/>
      <c r="M8" s="1146"/>
      <c r="N8" s="1146"/>
      <c r="O8" s="1146"/>
      <c r="P8" s="1146"/>
      <c r="Q8" s="1146"/>
      <c r="R8" s="1146"/>
      <c r="S8" s="1146"/>
    </row>
    <row r="9" spans="1:19">
      <c r="A9" s="1150" t="s">
        <v>880</v>
      </c>
      <c r="B9" s="1151" t="s">
        <v>881</v>
      </c>
      <c r="C9" s="1152">
        <v>0</v>
      </c>
      <c r="D9" s="1146"/>
      <c r="E9" s="1146"/>
      <c r="F9" s="1146"/>
      <c r="G9" s="1146"/>
      <c r="H9" s="1146"/>
      <c r="I9" s="1146"/>
      <c r="J9" s="1146"/>
      <c r="K9" s="1146"/>
      <c r="L9" s="1146"/>
      <c r="M9" s="1146"/>
      <c r="N9" s="1146"/>
      <c r="O9" s="1146"/>
      <c r="P9" s="1146"/>
      <c r="Q9" s="1146"/>
      <c r="R9" s="1146"/>
      <c r="S9" s="1146"/>
    </row>
    <row r="10" spans="1:19">
      <c r="A10" s="1150" t="s">
        <v>882</v>
      </c>
      <c r="B10" s="1151" t="s">
        <v>883</v>
      </c>
      <c r="C10" s="1152">
        <v>0</v>
      </c>
      <c r="D10" s="1146"/>
      <c r="E10" s="1146"/>
      <c r="F10" s="1146"/>
      <c r="G10" s="1146"/>
      <c r="H10" s="1146"/>
      <c r="I10" s="1146"/>
      <c r="J10" s="1146"/>
      <c r="K10" s="1146"/>
      <c r="L10" s="1146"/>
      <c r="M10" s="1146"/>
      <c r="N10" s="1146"/>
      <c r="O10" s="1146"/>
      <c r="P10" s="1146"/>
      <c r="Q10" s="1146"/>
      <c r="R10" s="1146"/>
      <c r="S10" s="1146"/>
    </row>
    <row r="11" spans="1:19">
      <c r="A11" s="1150" t="s">
        <v>884</v>
      </c>
      <c r="B11" s="1151" t="s">
        <v>885</v>
      </c>
      <c r="C11" s="1152">
        <v>0</v>
      </c>
      <c r="D11" s="1146"/>
      <c r="E11" s="1146"/>
      <c r="F11" s="1146"/>
      <c r="G11" s="1146"/>
      <c r="H11" s="1146"/>
      <c r="I11" s="1146"/>
      <c r="J11" s="1146"/>
      <c r="K11" s="1146"/>
      <c r="L11" s="1146"/>
      <c r="M11" s="1146"/>
      <c r="N11" s="1146"/>
      <c r="O11" s="1146"/>
      <c r="P11" s="1146"/>
      <c r="Q11" s="1146"/>
      <c r="R11" s="1146"/>
      <c r="S11" s="1146"/>
    </row>
    <row r="12" spans="1:19">
      <c r="A12" s="1150" t="s">
        <v>886</v>
      </c>
      <c r="B12" s="1151" t="s">
        <v>887</v>
      </c>
      <c r="C12" s="1152">
        <v>0</v>
      </c>
      <c r="D12" s="1146"/>
      <c r="E12" s="1146"/>
      <c r="F12" s="1146"/>
      <c r="G12" s="1146"/>
      <c r="H12" s="1146"/>
      <c r="I12" s="1146"/>
      <c r="J12" s="1146"/>
      <c r="K12" s="1146"/>
      <c r="L12" s="1146"/>
      <c r="M12" s="1146"/>
      <c r="N12" s="1146"/>
      <c r="O12" s="1146"/>
      <c r="P12" s="1146"/>
      <c r="Q12" s="1146"/>
      <c r="R12" s="1146"/>
      <c r="S12" s="1146"/>
    </row>
    <row r="13" spans="1:19">
      <c r="A13" s="1150" t="s">
        <v>888</v>
      </c>
      <c r="B13" s="1151" t="s">
        <v>889</v>
      </c>
      <c r="C13" s="1152">
        <v>0</v>
      </c>
      <c r="D13" s="1146"/>
      <c r="E13" s="1146"/>
      <c r="F13" s="1146"/>
      <c r="G13" s="1146"/>
      <c r="H13" s="1146"/>
      <c r="I13" s="1146"/>
      <c r="J13" s="1146"/>
      <c r="K13" s="1146"/>
      <c r="L13" s="1146"/>
      <c r="M13" s="1146"/>
      <c r="N13" s="1146"/>
      <c r="O13" s="1146"/>
      <c r="P13" s="1146"/>
      <c r="Q13" s="1146"/>
      <c r="R13" s="1146"/>
      <c r="S13" s="1146"/>
    </row>
    <row r="14" spans="1:19">
      <c r="A14" s="1150" t="s">
        <v>890</v>
      </c>
      <c r="B14" s="1151" t="s">
        <v>891</v>
      </c>
      <c r="C14" s="1152">
        <v>0</v>
      </c>
      <c r="D14" s="1146"/>
      <c r="E14" s="1146"/>
      <c r="F14" s="1146"/>
      <c r="G14" s="1146"/>
      <c r="H14" s="1146"/>
      <c r="I14" s="1146"/>
      <c r="J14" s="1146"/>
      <c r="K14" s="1146"/>
      <c r="L14" s="1146"/>
      <c r="M14" s="1146"/>
      <c r="N14" s="1146"/>
      <c r="O14" s="1146"/>
      <c r="P14" s="1146"/>
      <c r="Q14" s="1146"/>
      <c r="R14" s="1146"/>
      <c r="S14" s="1146"/>
    </row>
    <row r="15" spans="1:19">
      <c r="A15" s="1150" t="s">
        <v>892</v>
      </c>
      <c r="B15" s="1151" t="s">
        <v>893</v>
      </c>
      <c r="C15" s="1152">
        <v>0</v>
      </c>
      <c r="D15" s="1146"/>
      <c r="E15" s="1146"/>
      <c r="F15" s="1146"/>
      <c r="G15" s="1146"/>
      <c r="H15" s="1146"/>
      <c r="I15" s="1146"/>
      <c r="J15" s="1146"/>
      <c r="K15" s="1146"/>
      <c r="L15" s="1146"/>
      <c r="M15" s="1146"/>
      <c r="N15" s="1146"/>
      <c r="O15" s="1146"/>
      <c r="P15" s="1146"/>
      <c r="Q15" s="1146"/>
      <c r="R15" s="1146"/>
      <c r="S15" s="1146"/>
    </row>
    <row r="16" spans="1:19" ht="24">
      <c r="A16" s="1150" t="s">
        <v>894</v>
      </c>
      <c r="B16" s="1151" t="s">
        <v>895</v>
      </c>
      <c r="C16" s="1152">
        <v>0</v>
      </c>
      <c r="D16" s="1146"/>
      <c r="E16" s="1146"/>
      <c r="F16" s="1146"/>
      <c r="G16" s="1146"/>
      <c r="H16" s="1146"/>
      <c r="I16" s="1146"/>
      <c r="J16" s="1146"/>
      <c r="K16" s="1146"/>
      <c r="L16" s="1146"/>
      <c r="M16" s="1146"/>
      <c r="N16" s="1146"/>
      <c r="O16" s="1146"/>
      <c r="P16" s="1146"/>
      <c r="Q16" s="1146"/>
      <c r="R16" s="1146"/>
      <c r="S16" s="1146"/>
    </row>
    <row r="17" spans="1:19">
      <c r="A17" s="1150" t="s">
        <v>896</v>
      </c>
      <c r="B17" s="1151" t="s">
        <v>897</v>
      </c>
      <c r="C17" s="1152">
        <v>0</v>
      </c>
      <c r="D17" s="1146"/>
      <c r="E17" s="1146"/>
      <c r="F17" s="1146"/>
      <c r="G17" s="1146"/>
      <c r="H17" s="1146"/>
      <c r="I17" s="1146"/>
      <c r="J17" s="1146"/>
      <c r="K17" s="1146"/>
      <c r="L17" s="1146"/>
      <c r="M17" s="1146"/>
      <c r="N17" s="1146"/>
      <c r="O17" s="1146"/>
      <c r="P17" s="1146"/>
      <c r="Q17" s="1146"/>
      <c r="R17" s="1146"/>
      <c r="S17" s="1146"/>
    </row>
    <row r="18" spans="1:19">
      <c r="A18" s="1150" t="s">
        <v>898</v>
      </c>
      <c r="B18" s="1151" t="s">
        <v>899</v>
      </c>
      <c r="C18" s="1152">
        <v>0</v>
      </c>
      <c r="D18" s="1146"/>
      <c r="E18" s="1146"/>
      <c r="F18" s="1146"/>
      <c r="G18" s="1146"/>
      <c r="H18" s="1146"/>
      <c r="I18" s="1146"/>
      <c r="J18" s="1146"/>
      <c r="K18" s="1146"/>
      <c r="L18" s="1146"/>
      <c r="M18" s="1146"/>
      <c r="N18" s="1146"/>
      <c r="O18" s="1146"/>
      <c r="P18" s="1146"/>
      <c r="Q18" s="1146"/>
      <c r="R18" s="1146"/>
      <c r="S18" s="1146"/>
    </row>
    <row r="19" spans="1:19">
      <c r="A19" s="1150" t="s">
        <v>900</v>
      </c>
      <c r="B19" s="1151" t="s">
        <v>901</v>
      </c>
      <c r="C19" s="1152">
        <v>0</v>
      </c>
      <c r="D19" s="1146"/>
      <c r="E19" s="1146"/>
      <c r="F19" s="1146"/>
      <c r="G19" s="1146"/>
      <c r="H19" s="1146"/>
      <c r="I19" s="1146"/>
      <c r="J19" s="1146"/>
      <c r="K19" s="1146"/>
      <c r="L19" s="1146"/>
      <c r="M19" s="1146"/>
      <c r="N19" s="1146"/>
      <c r="O19" s="1146"/>
      <c r="P19" s="1146"/>
      <c r="Q19" s="1146"/>
      <c r="R19" s="1146"/>
      <c r="S19" s="1146"/>
    </row>
    <row r="20" spans="1:19">
      <c r="A20" s="1150" t="s">
        <v>902</v>
      </c>
      <c r="B20" s="1151" t="s">
        <v>903</v>
      </c>
      <c r="C20" s="1152">
        <v>0</v>
      </c>
      <c r="D20" s="1146"/>
      <c r="E20" s="1146"/>
      <c r="F20" s="1146"/>
      <c r="G20" s="1146"/>
      <c r="H20" s="1146"/>
      <c r="I20" s="1146"/>
      <c r="J20" s="1146"/>
      <c r="K20" s="1146"/>
      <c r="L20" s="1146"/>
      <c r="M20" s="1146"/>
      <c r="N20" s="1146"/>
      <c r="O20" s="1146"/>
      <c r="P20" s="1146"/>
      <c r="Q20" s="1146"/>
      <c r="R20" s="1146"/>
      <c r="S20" s="1146"/>
    </row>
    <row r="21" spans="1:19">
      <c r="A21" s="1150" t="s">
        <v>904</v>
      </c>
      <c r="B21" s="1151" t="s">
        <v>905</v>
      </c>
      <c r="C21" s="1152">
        <v>0</v>
      </c>
      <c r="D21" s="1146"/>
      <c r="E21" s="1146"/>
      <c r="F21" s="1146"/>
      <c r="G21" s="1146"/>
      <c r="H21" s="1146"/>
      <c r="I21" s="1146"/>
      <c r="J21" s="1146"/>
      <c r="K21" s="1146"/>
      <c r="L21" s="1146"/>
      <c r="M21" s="1146"/>
      <c r="N21" s="1146"/>
      <c r="O21" s="1146"/>
      <c r="P21" s="1146"/>
      <c r="Q21" s="1146"/>
      <c r="R21" s="1146"/>
      <c r="S21" s="1146"/>
    </row>
    <row r="22" spans="1:19" ht="24">
      <c r="A22" s="1150" t="s">
        <v>906</v>
      </c>
      <c r="B22" s="1151" t="s">
        <v>907</v>
      </c>
      <c r="C22" s="1152">
        <v>0</v>
      </c>
      <c r="D22" s="1146"/>
      <c r="E22" s="1146"/>
      <c r="F22" s="1146"/>
      <c r="G22" s="1146"/>
      <c r="H22" s="1146"/>
      <c r="I22" s="1146"/>
      <c r="J22" s="1146"/>
      <c r="K22" s="1146"/>
      <c r="L22" s="1146"/>
      <c r="M22" s="1146"/>
      <c r="N22" s="1146"/>
      <c r="O22" s="1146"/>
      <c r="P22" s="1146"/>
      <c r="Q22" s="1146"/>
      <c r="R22" s="1146"/>
      <c r="S22" s="1146"/>
    </row>
    <row r="23" spans="1:19" ht="24">
      <c r="A23" s="1150" t="s">
        <v>908</v>
      </c>
      <c r="B23" s="1151" t="s">
        <v>909</v>
      </c>
      <c r="C23" s="1152">
        <v>0</v>
      </c>
      <c r="D23" s="1146"/>
      <c r="E23" s="1146"/>
      <c r="F23" s="1146"/>
      <c r="G23" s="1146"/>
      <c r="H23" s="1146"/>
      <c r="I23" s="1146"/>
      <c r="J23" s="1146"/>
      <c r="K23" s="1146"/>
      <c r="L23" s="1146"/>
      <c r="M23" s="1146"/>
      <c r="N23" s="1146"/>
      <c r="O23" s="1146"/>
      <c r="P23" s="1146"/>
      <c r="Q23" s="1146"/>
      <c r="R23" s="1146"/>
      <c r="S23" s="1146"/>
    </row>
    <row r="24" spans="1:19">
      <c r="A24" s="1150" t="s">
        <v>910</v>
      </c>
      <c r="B24" s="1151" t="s">
        <v>911</v>
      </c>
      <c r="C24" s="1152">
        <v>0</v>
      </c>
      <c r="D24" s="1146"/>
      <c r="E24" s="1146"/>
      <c r="F24" s="1146"/>
      <c r="G24" s="1146"/>
      <c r="H24" s="1146"/>
      <c r="I24" s="1146"/>
      <c r="J24" s="1146"/>
      <c r="K24" s="1146"/>
      <c r="L24" s="1146"/>
      <c r="M24" s="1146"/>
      <c r="N24" s="1146"/>
      <c r="O24" s="1146"/>
      <c r="P24" s="1146"/>
      <c r="Q24" s="1146"/>
      <c r="R24" s="1146"/>
      <c r="S24" s="1146"/>
    </row>
    <row r="25" spans="1:19" ht="24">
      <c r="A25" s="1150" t="s">
        <v>912</v>
      </c>
      <c r="B25" s="1151" t="s">
        <v>913</v>
      </c>
      <c r="C25" s="1152">
        <v>0</v>
      </c>
      <c r="D25" s="1146"/>
      <c r="E25" s="1146"/>
      <c r="F25" s="1146"/>
      <c r="G25" s="1146"/>
      <c r="H25" s="1146"/>
      <c r="I25" s="1146"/>
      <c r="J25" s="1146"/>
      <c r="K25" s="1146"/>
      <c r="L25" s="1146"/>
      <c r="M25" s="1146"/>
      <c r="N25" s="1146"/>
      <c r="O25" s="1146"/>
      <c r="P25" s="1146"/>
      <c r="Q25" s="1146"/>
      <c r="R25" s="1146"/>
      <c r="S25" s="1146"/>
    </row>
    <row r="26" spans="1:19" ht="24">
      <c r="A26" s="1150" t="s">
        <v>914</v>
      </c>
      <c r="B26" s="1151" t="s">
        <v>915</v>
      </c>
      <c r="C26" s="1152">
        <v>0</v>
      </c>
      <c r="D26" s="1146"/>
      <c r="E26" s="1146"/>
      <c r="F26" s="1146"/>
      <c r="G26" s="1146"/>
      <c r="H26" s="1146"/>
      <c r="I26" s="1146"/>
      <c r="J26" s="1146"/>
      <c r="K26" s="1146"/>
      <c r="L26" s="1146"/>
      <c r="M26" s="1146"/>
      <c r="N26" s="1146"/>
      <c r="O26" s="1146"/>
      <c r="P26" s="1146"/>
      <c r="Q26" s="1146"/>
      <c r="R26" s="1146"/>
      <c r="S26" s="1146"/>
    </row>
    <row r="27" spans="1:19" ht="24">
      <c r="A27" s="1150" t="s">
        <v>916</v>
      </c>
      <c r="B27" s="1151" t="s">
        <v>917</v>
      </c>
      <c r="C27" s="1152">
        <v>0</v>
      </c>
      <c r="D27" s="1146"/>
      <c r="E27" s="1146"/>
      <c r="F27" s="1146"/>
      <c r="G27" s="1146"/>
      <c r="H27" s="1146"/>
      <c r="I27" s="1146"/>
      <c r="J27" s="1146"/>
      <c r="K27" s="1146"/>
      <c r="L27" s="1146"/>
      <c r="M27" s="1146"/>
      <c r="N27" s="1146"/>
      <c r="O27" s="1146"/>
      <c r="P27" s="1146"/>
      <c r="Q27" s="1146"/>
      <c r="R27" s="1146"/>
      <c r="S27" s="1146"/>
    </row>
    <row r="28" spans="1:19">
      <c r="A28" s="1150" t="s">
        <v>918</v>
      </c>
      <c r="B28" s="1151" t="s">
        <v>903</v>
      </c>
      <c r="C28" s="1152">
        <v>0</v>
      </c>
      <c r="D28" s="1146"/>
      <c r="E28" s="1146"/>
      <c r="F28" s="1146"/>
      <c r="G28" s="1146"/>
      <c r="H28" s="1146"/>
      <c r="I28" s="1146"/>
      <c r="J28" s="1146"/>
      <c r="K28" s="1146"/>
      <c r="L28" s="1146"/>
      <c r="M28" s="1146"/>
      <c r="N28" s="1146"/>
      <c r="O28" s="1146"/>
      <c r="P28" s="1146"/>
      <c r="Q28" s="1146"/>
      <c r="R28" s="1146"/>
      <c r="S28" s="1146"/>
    </row>
    <row r="29" spans="1:19">
      <c r="A29" s="1150" t="s">
        <v>919</v>
      </c>
      <c r="B29" s="1151" t="s">
        <v>905</v>
      </c>
      <c r="C29" s="1152">
        <v>42716289.5</v>
      </c>
      <c r="D29" s="1146"/>
      <c r="E29" s="1146"/>
      <c r="F29" s="1146"/>
      <c r="G29" s="1146"/>
      <c r="H29" s="1146"/>
      <c r="I29" s="1146"/>
      <c r="J29" s="1146"/>
      <c r="K29" s="1146"/>
      <c r="L29" s="1146"/>
      <c r="M29" s="1146"/>
      <c r="N29" s="1146"/>
      <c r="O29" s="1146"/>
      <c r="P29" s="1146"/>
      <c r="Q29" s="1146"/>
      <c r="R29" s="1146"/>
      <c r="S29" s="1146"/>
    </row>
    <row r="30" spans="1:19" ht="24">
      <c r="A30" s="1150" t="s">
        <v>920</v>
      </c>
      <c r="B30" s="1151" t="s">
        <v>907</v>
      </c>
      <c r="C30" s="1152">
        <v>0</v>
      </c>
      <c r="D30" s="1146"/>
      <c r="E30" s="1146"/>
      <c r="F30" s="1146"/>
      <c r="G30" s="1146"/>
      <c r="H30" s="1146"/>
      <c r="I30" s="1146"/>
      <c r="J30" s="1146"/>
      <c r="K30" s="1146"/>
      <c r="L30" s="1146"/>
      <c r="M30" s="1146"/>
      <c r="N30" s="1146"/>
      <c r="O30" s="1146"/>
      <c r="P30" s="1146"/>
      <c r="Q30" s="1146"/>
      <c r="R30" s="1146"/>
      <c r="S30" s="1146"/>
    </row>
    <row r="31" spans="1:19" ht="24">
      <c r="A31" s="1150" t="s">
        <v>921</v>
      </c>
      <c r="B31" s="1151" t="s">
        <v>922</v>
      </c>
      <c r="C31" s="1152">
        <v>0</v>
      </c>
      <c r="D31" s="1146"/>
      <c r="E31" s="1146"/>
      <c r="F31" s="1146"/>
      <c r="G31" s="1146"/>
      <c r="H31" s="1146"/>
      <c r="I31" s="1146"/>
      <c r="J31" s="1146"/>
      <c r="K31" s="1146"/>
      <c r="L31" s="1146"/>
      <c r="M31" s="1146"/>
      <c r="N31" s="1146"/>
      <c r="O31" s="1146"/>
      <c r="P31" s="1146"/>
      <c r="Q31" s="1146"/>
      <c r="R31" s="1146"/>
      <c r="S31" s="1146"/>
    </row>
    <row r="32" spans="1:19">
      <c r="A32" s="1150" t="s">
        <v>923</v>
      </c>
      <c r="B32" s="1151" t="s">
        <v>911</v>
      </c>
      <c r="C32" s="1152">
        <v>0</v>
      </c>
      <c r="D32" s="1146"/>
      <c r="E32" s="1146"/>
      <c r="F32" s="1146"/>
      <c r="G32" s="1146"/>
      <c r="H32" s="1146"/>
      <c r="I32" s="1146"/>
      <c r="J32" s="1146"/>
      <c r="K32" s="1146"/>
      <c r="L32" s="1146"/>
      <c r="M32" s="1146"/>
      <c r="N32" s="1146"/>
      <c r="O32" s="1146"/>
      <c r="P32" s="1146"/>
      <c r="Q32" s="1146"/>
      <c r="R32" s="1146"/>
      <c r="S32" s="1146"/>
    </row>
    <row r="33" spans="1:19" ht="24">
      <c r="A33" s="1150" t="s">
        <v>924</v>
      </c>
      <c r="B33" s="1151" t="s">
        <v>913</v>
      </c>
      <c r="C33" s="1152">
        <v>0</v>
      </c>
      <c r="D33" s="1146"/>
      <c r="E33" s="1146"/>
      <c r="F33" s="1146"/>
      <c r="G33" s="1146"/>
      <c r="H33" s="1146"/>
      <c r="I33" s="1146"/>
      <c r="J33" s="1146"/>
      <c r="K33" s="1146"/>
      <c r="L33" s="1146"/>
      <c r="M33" s="1146"/>
      <c r="N33" s="1146"/>
      <c r="O33" s="1146"/>
      <c r="P33" s="1146"/>
      <c r="Q33" s="1146"/>
      <c r="R33" s="1146"/>
      <c r="S33" s="1146"/>
    </row>
    <row r="34" spans="1:19" ht="24">
      <c r="A34" s="1150" t="s">
        <v>925</v>
      </c>
      <c r="B34" s="1151" t="s">
        <v>915</v>
      </c>
      <c r="C34" s="1152">
        <v>0</v>
      </c>
      <c r="D34" s="1146"/>
      <c r="E34" s="1146"/>
      <c r="F34" s="1146"/>
      <c r="G34" s="1146"/>
      <c r="H34" s="1146"/>
      <c r="I34" s="1146"/>
      <c r="J34" s="1146"/>
      <c r="K34" s="1146"/>
      <c r="L34" s="1146"/>
      <c r="M34" s="1146"/>
      <c r="N34" s="1146"/>
      <c r="O34" s="1146"/>
      <c r="P34" s="1146"/>
      <c r="Q34" s="1146"/>
      <c r="R34" s="1146"/>
      <c r="S34" s="1146"/>
    </row>
    <row r="35" spans="1:19" ht="24">
      <c r="A35" s="1150" t="s">
        <v>926</v>
      </c>
      <c r="B35" s="1151" t="s">
        <v>917</v>
      </c>
      <c r="C35" s="1152">
        <v>0</v>
      </c>
      <c r="D35" s="1146"/>
      <c r="E35" s="1146"/>
      <c r="F35" s="1146"/>
      <c r="G35" s="1146"/>
      <c r="H35" s="1146"/>
      <c r="I35" s="1146"/>
      <c r="J35" s="1146"/>
      <c r="K35" s="1146"/>
      <c r="L35" s="1146"/>
      <c r="M35" s="1146"/>
      <c r="N35" s="1146"/>
      <c r="O35" s="1146"/>
      <c r="P35" s="1146"/>
      <c r="Q35" s="1146"/>
      <c r="R35" s="1146"/>
      <c r="S35" s="1146"/>
    </row>
    <row r="36" spans="1:19">
      <c r="A36" s="1150" t="s">
        <v>927</v>
      </c>
      <c r="B36" s="1151" t="s">
        <v>928</v>
      </c>
      <c r="C36" s="1152">
        <v>0</v>
      </c>
      <c r="D36" s="1146"/>
      <c r="E36" s="1146"/>
      <c r="F36" s="1146"/>
      <c r="G36" s="1146"/>
      <c r="H36" s="1146"/>
      <c r="I36" s="1146"/>
      <c r="J36" s="1146"/>
      <c r="K36" s="1146"/>
      <c r="L36" s="1146"/>
      <c r="M36" s="1146"/>
      <c r="N36" s="1146"/>
      <c r="O36" s="1146"/>
      <c r="P36" s="1146"/>
      <c r="Q36" s="1146"/>
      <c r="R36" s="1146"/>
      <c r="S36" s="1146"/>
    </row>
    <row r="37" spans="1:19" ht="14.25" customHeight="1">
      <c r="A37" s="1738" t="s">
        <v>352</v>
      </c>
      <c r="B37" s="1739"/>
      <c r="C37" s="1153">
        <f>SUM(C8:C36)</f>
        <v>52716289.5</v>
      </c>
      <c r="D37" s="1154"/>
      <c r="E37" s="1146"/>
      <c r="F37" s="1146"/>
      <c r="G37" s="1146"/>
      <c r="H37" s="1146"/>
      <c r="I37" s="1146"/>
      <c r="J37" s="1146"/>
      <c r="K37" s="1146"/>
      <c r="L37" s="1146"/>
      <c r="M37" s="1146"/>
      <c r="N37" s="1146"/>
      <c r="O37" s="1146"/>
      <c r="P37" s="1146"/>
      <c r="Q37" s="1146"/>
      <c r="R37" s="1146"/>
      <c r="S37" s="1146"/>
    </row>
    <row r="38" spans="1:19" ht="14.25" customHeight="1">
      <c r="A38" s="1145"/>
      <c r="B38" s="1145"/>
      <c r="C38" s="1145"/>
      <c r="D38" s="1146"/>
      <c r="E38" s="1146"/>
      <c r="F38" s="1146"/>
      <c r="G38" s="1146"/>
      <c r="H38" s="1146"/>
      <c r="I38" s="1146"/>
      <c r="J38" s="1146"/>
      <c r="K38" s="1146"/>
      <c r="L38" s="1146"/>
      <c r="M38" s="1146"/>
      <c r="N38" s="1146"/>
      <c r="O38" s="1146"/>
      <c r="P38" s="1146"/>
      <c r="Q38" s="1146"/>
      <c r="R38" s="1146"/>
      <c r="S38" s="1146"/>
    </row>
    <row r="39" spans="1:19" ht="14.25" customHeight="1">
      <c r="A39" s="1145"/>
      <c r="B39" s="1145"/>
      <c r="C39" s="1145"/>
      <c r="D39" s="1146"/>
      <c r="E39" s="1146"/>
      <c r="F39" s="1146"/>
      <c r="G39" s="1146"/>
      <c r="H39" s="1146"/>
      <c r="I39" s="1146"/>
      <c r="J39" s="1146"/>
      <c r="K39" s="1146"/>
      <c r="L39" s="1146"/>
      <c r="M39" s="1146"/>
      <c r="N39" s="1146"/>
      <c r="O39" s="1146"/>
      <c r="P39" s="1146"/>
      <c r="Q39" s="1146"/>
      <c r="R39" s="1146"/>
      <c r="S39" s="1146"/>
    </row>
    <row r="40" spans="1:19" ht="14.25" customHeight="1">
      <c r="A40" s="1145"/>
      <c r="B40" s="1145"/>
      <c r="C40" s="1145"/>
      <c r="D40" s="1146"/>
      <c r="E40" s="1146"/>
      <c r="F40" s="1146"/>
      <c r="G40" s="1146"/>
      <c r="H40" s="1146"/>
      <c r="I40" s="1146"/>
      <c r="J40" s="1146"/>
      <c r="K40" s="1146"/>
      <c r="L40" s="1146"/>
      <c r="M40" s="1146"/>
      <c r="N40" s="1146"/>
      <c r="O40" s="1146"/>
      <c r="P40" s="1146"/>
      <c r="Q40" s="1146"/>
      <c r="R40" s="1146"/>
      <c r="S40" s="1146"/>
    </row>
    <row r="41" spans="1:19" ht="21" customHeight="1">
      <c r="A41" s="1736" t="str">
        <f>A3</f>
        <v xml:space="preserve">			
Poder Legislativo  del Estado de Oaxaca</v>
      </c>
      <c r="B41" s="1737"/>
      <c r="C41" s="1737"/>
      <c r="D41" s="1146"/>
      <c r="E41" s="1146"/>
      <c r="F41" s="1146"/>
      <c r="G41" s="1146"/>
      <c r="H41" s="1146"/>
      <c r="I41" s="1146"/>
      <c r="J41" s="1146"/>
      <c r="K41" s="1146"/>
      <c r="L41" s="1146"/>
      <c r="M41" s="1146"/>
      <c r="N41" s="1146"/>
      <c r="O41" s="1146"/>
      <c r="P41" s="1146"/>
      <c r="Q41" s="1146"/>
      <c r="R41" s="1146"/>
      <c r="S41" s="1146"/>
    </row>
    <row r="42" spans="1:19" ht="14.25" customHeight="1">
      <c r="A42" s="1736" t="s">
        <v>929</v>
      </c>
      <c r="B42" s="1737"/>
      <c r="C42" s="1737"/>
      <c r="D42" s="1146"/>
      <c r="E42" s="1146"/>
      <c r="F42" s="1146"/>
      <c r="G42" s="1146"/>
      <c r="H42" s="1146"/>
      <c r="I42" s="1146"/>
      <c r="J42" s="1146"/>
      <c r="K42" s="1146"/>
      <c r="L42" s="1146"/>
      <c r="M42" s="1146"/>
      <c r="N42" s="1146"/>
      <c r="O42" s="1146"/>
      <c r="P42" s="1146"/>
      <c r="Q42" s="1146"/>
      <c r="R42" s="1146"/>
      <c r="S42" s="1146"/>
    </row>
    <row r="43" spans="1:19" ht="14.25" customHeight="1">
      <c r="A43" s="1736" t="str">
        <f>A5</f>
        <v>Al 31 de diciembre de 2023</v>
      </c>
      <c r="B43" s="1737"/>
      <c r="C43" s="1737"/>
      <c r="D43" s="1146"/>
      <c r="E43" s="1146"/>
      <c r="F43" s="1146"/>
      <c r="G43" s="1146"/>
      <c r="H43" s="1146"/>
      <c r="I43" s="1146"/>
      <c r="J43" s="1146"/>
      <c r="K43" s="1146"/>
      <c r="L43" s="1146"/>
      <c r="M43" s="1146"/>
      <c r="N43" s="1146"/>
      <c r="O43" s="1146"/>
      <c r="P43" s="1146"/>
      <c r="Q43" s="1146"/>
      <c r="R43" s="1146"/>
      <c r="S43" s="1146"/>
    </row>
    <row r="44" spans="1:19" ht="14.25" customHeight="1">
      <c r="A44" s="1736" t="s">
        <v>1071</v>
      </c>
      <c r="B44" s="1737"/>
      <c r="C44" s="1737"/>
      <c r="D44" s="1146"/>
      <c r="E44" s="1146"/>
      <c r="F44" s="1146"/>
      <c r="G44" s="1146"/>
      <c r="H44" s="1146"/>
      <c r="I44" s="1146"/>
      <c r="J44" s="1146"/>
      <c r="K44" s="1146"/>
      <c r="L44" s="1146"/>
      <c r="M44" s="1146"/>
      <c r="N44" s="1146"/>
      <c r="O44" s="1146"/>
      <c r="P44" s="1146"/>
      <c r="Q44" s="1146"/>
      <c r="R44" s="1146"/>
      <c r="S44" s="1146"/>
    </row>
    <row r="45" spans="1:19" ht="14.25" customHeight="1">
      <c r="A45" s="1147" t="s">
        <v>875</v>
      </c>
      <c r="B45" s="1155" t="s">
        <v>876</v>
      </c>
      <c r="C45" s="1149" t="s">
        <v>877</v>
      </c>
      <c r="D45" s="1146"/>
      <c r="E45" s="1146"/>
      <c r="F45" s="1146"/>
      <c r="G45" s="1146"/>
      <c r="H45" s="1146"/>
      <c r="I45" s="1146"/>
      <c r="J45" s="1146"/>
      <c r="K45" s="1146"/>
      <c r="L45" s="1146"/>
      <c r="M45" s="1146"/>
      <c r="N45" s="1146"/>
      <c r="O45" s="1146"/>
      <c r="P45" s="1146"/>
      <c r="Q45" s="1146"/>
      <c r="R45" s="1146"/>
      <c r="S45" s="1146"/>
    </row>
    <row r="46" spans="1:19">
      <c r="A46" s="1150" t="s">
        <v>930</v>
      </c>
      <c r="B46" s="1151" t="s">
        <v>931</v>
      </c>
      <c r="C46" s="1152">
        <v>16108354.359999999</v>
      </c>
      <c r="D46" s="1146"/>
      <c r="E46" s="1146"/>
      <c r="F46" s="1146"/>
      <c r="G46" s="1146"/>
      <c r="H46" s="1146"/>
      <c r="I46" s="1146"/>
      <c r="J46" s="1146"/>
      <c r="K46" s="1146"/>
      <c r="L46" s="1146"/>
      <c r="M46" s="1146"/>
      <c r="N46" s="1146"/>
      <c r="O46" s="1146"/>
      <c r="P46" s="1146"/>
      <c r="Q46" s="1146"/>
      <c r="R46" s="1146"/>
      <c r="S46" s="1146"/>
    </row>
    <row r="47" spans="1:19">
      <c r="A47" s="1150" t="s">
        <v>932</v>
      </c>
      <c r="B47" s="1151" t="s">
        <v>933</v>
      </c>
      <c r="C47" s="1152">
        <v>0</v>
      </c>
      <c r="D47" s="1146"/>
      <c r="E47" s="1146"/>
      <c r="F47" s="1146"/>
      <c r="G47" s="1146"/>
      <c r="H47" s="1146"/>
      <c r="I47" s="1146"/>
      <c r="J47" s="1146"/>
      <c r="K47" s="1146"/>
      <c r="L47" s="1146"/>
      <c r="M47" s="1146"/>
      <c r="N47" s="1146"/>
      <c r="O47" s="1146"/>
      <c r="P47" s="1146"/>
      <c r="Q47" s="1146"/>
      <c r="R47" s="1146"/>
      <c r="S47" s="1146"/>
    </row>
    <row r="48" spans="1:19">
      <c r="A48" s="1150" t="s">
        <v>934</v>
      </c>
      <c r="B48" s="1151" t="s">
        <v>935</v>
      </c>
      <c r="C48" s="1152">
        <v>34715948.149999999</v>
      </c>
      <c r="D48" s="1146"/>
      <c r="E48" s="1146"/>
      <c r="F48" s="1146"/>
      <c r="G48" s="1146"/>
      <c r="H48" s="1146"/>
      <c r="I48" s="1146"/>
      <c r="J48" s="1146"/>
      <c r="K48" s="1146"/>
      <c r="L48" s="1146"/>
      <c r="M48" s="1146"/>
      <c r="N48" s="1146"/>
      <c r="O48" s="1146"/>
      <c r="P48" s="1146"/>
      <c r="Q48" s="1146"/>
      <c r="R48" s="1146"/>
      <c r="S48" s="1146"/>
    </row>
    <row r="49" spans="1:19">
      <c r="A49" s="1150" t="s">
        <v>936</v>
      </c>
      <c r="B49" s="1151" t="s">
        <v>937</v>
      </c>
      <c r="C49" s="1152">
        <v>4903323.12</v>
      </c>
      <c r="D49" s="1146"/>
      <c r="E49" s="1146"/>
      <c r="F49" s="1146"/>
      <c r="G49" s="1146"/>
      <c r="H49" s="1146"/>
      <c r="I49" s="1146"/>
      <c r="J49" s="1146"/>
      <c r="K49" s="1146"/>
      <c r="L49" s="1146"/>
      <c r="M49" s="1146"/>
      <c r="N49" s="1146"/>
      <c r="O49" s="1146"/>
      <c r="P49" s="1146"/>
      <c r="Q49" s="1146"/>
      <c r="R49" s="1146"/>
      <c r="S49" s="1146"/>
    </row>
    <row r="50" spans="1:19">
      <c r="A50" s="1150" t="s">
        <v>938</v>
      </c>
      <c r="B50" s="1151" t="s">
        <v>939</v>
      </c>
      <c r="C50" s="1152">
        <v>2952666.09</v>
      </c>
      <c r="D50" s="1146"/>
      <c r="E50" s="1146"/>
      <c r="F50" s="1146"/>
      <c r="G50" s="1146"/>
      <c r="H50" s="1146"/>
      <c r="I50" s="1146"/>
      <c r="J50" s="1146"/>
      <c r="K50" s="1146"/>
      <c r="L50" s="1146"/>
      <c r="M50" s="1146"/>
      <c r="N50" s="1146"/>
      <c r="O50" s="1146"/>
      <c r="P50" s="1146"/>
      <c r="Q50" s="1146"/>
      <c r="R50" s="1146"/>
      <c r="S50" s="1146"/>
    </row>
    <row r="51" spans="1:19">
      <c r="A51" s="1150" t="s">
        <v>940</v>
      </c>
      <c r="B51" s="1151" t="s">
        <v>941</v>
      </c>
      <c r="C51" s="1152">
        <v>0</v>
      </c>
      <c r="D51" s="1146"/>
      <c r="E51" s="1146"/>
      <c r="F51" s="1146"/>
      <c r="G51" s="1146"/>
      <c r="H51" s="1146"/>
      <c r="I51" s="1146"/>
      <c r="J51" s="1146"/>
      <c r="K51" s="1146"/>
      <c r="L51" s="1146"/>
      <c r="M51" s="1146"/>
      <c r="N51" s="1146"/>
      <c r="O51" s="1146"/>
      <c r="P51" s="1146"/>
      <c r="Q51" s="1146"/>
      <c r="R51" s="1146"/>
      <c r="S51" s="1146"/>
    </row>
    <row r="52" spans="1:19">
      <c r="A52" s="1150" t="s">
        <v>942</v>
      </c>
      <c r="B52" s="1151" t="s">
        <v>943</v>
      </c>
      <c r="C52" s="1152">
        <v>431976.73</v>
      </c>
      <c r="D52" s="1146"/>
      <c r="E52" s="1146"/>
      <c r="F52" s="1146"/>
      <c r="G52" s="1146"/>
      <c r="H52" s="1146"/>
      <c r="I52" s="1146"/>
      <c r="J52" s="1146"/>
      <c r="K52" s="1146"/>
      <c r="L52" s="1146"/>
      <c r="M52" s="1146"/>
      <c r="N52" s="1146"/>
      <c r="O52" s="1146"/>
      <c r="P52" s="1146"/>
      <c r="Q52" s="1146"/>
      <c r="R52" s="1146"/>
      <c r="S52" s="1146"/>
    </row>
    <row r="53" spans="1:19">
      <c r="A53" s="1150" t="s">
        <v>944</v>
      </c>
      <c r="B53" s="1151" t="s">
        <v>945</v>
      </c>
      <c r="C53" s="1152">
        <v>0</v>
      </c>
      <c r="D53" s="1146"/>
      <c r="E53" s="1146"/>
      <c r="F53" s="1146"/>
      <c r="G53" s="1146"/>
      <c r="H53" s="1146"/>
      <c r="I53" s="1146"/>
      <c r="J53" s="1146"/>
      <c r="K53" s="1146"/>
      <c r="L53" s="1146"/>
      <c r="M53" s="1146"/>
      <c r="N53" s="1146"/>
      <c r="O53" s="1146"/>
      <c r="P53" s="1146"/>
      <c r="Q53" s="1146"/>
      <c r="R53" s="1146"/>
      <c r="S53" s="1146"/>
    </row>
    <row r="54" spans="1:19">
      <c r="A54" s="1150" t="s">
        <v>946</v>
      </c>
      <c r="B54" s="1151" t="s">
        <v>947</v>
      </c>
      <c r="C54" s="1152">
        <v>0</v>
      </c>
      <c r="D54" s="1146"/>
      <c r="E54" s="1146"/>
      <c r="F54" s="1146"/>
      <c r="G54" s="1146"/>
      <c r="H54" s="1146"/>
      <c r="I54" s="1146"/>
      <c r="J54" s="1146"/>
      <c r="K54" s="1146"/>
      <c r="L54" s="1146"/>
      <c r="M54" s="1146"/>
      <c r="N54" s="1146"/>
      <c r="O54" s="1146"/>
      <c r="P54" s="1146"/>
      <c r="Q54" s="1146"/>
      <c r="R54" s="1146"/>
      <c r="S54" s="1146"/>
    </row>
    <row r="55" spans="1:19">
      <c r="A55" s="1150" t="s">
        <v>948</v>
      </c>
      <c r="B55" s="1151" t="s">
        <v>949</v>
      </c>
      <c r="C55" s="1152">
        <v>15761.66</v>
      </c>
      <c r="D55" s="1146"/>
      <c r="E55" s="1146"/>
      <c r="F55" s="1146"/>
      <c r="G55" s="1146"/>
      <c r="H55" s="1146"/>
      <c r="I55" s="1146"/>
      <c r="J55" s="1146"/>
      <c r="K55" s="1146"/>
      <c r="L55" s="1146"/>
      <c r="M55" s="1146"/>
      <c r="N55" s="1146"/>
      <c r="O55" s="1146"/>
      <c r="P55" s="1146"/>
      <c r="Q55" s="1146"/>
      <c r="R55" s="1146"/>
      <c r="S55" s="1146"/>
    </row>
    <row r="56" spans="1:19">
      <c r="A56" s="1150" t="s">
        <v>950</v>
      </c>
      <c r="B56" s="1151" t="s">
        <v>951</v>
      </c>
      <c r="C56" s="1152">
        <v>15681665.609999999</v>
      </c>
      <c r="D56" s="1146"/>
      <c r="E56" s="1146"/>
      <c r="F56" s="1146"/>
      <c r="G56" s="1146"/>
      <c r="H56" s="1146"/>
      <c r="I56" s="1146"/>
      <c r="J56" s="1146"/>
      <c r="K56" s="1146"/>
      <c r="L56" s="1146"/>
      <c r="M56" s="1146"/>
      <c r="N56" s="1146"/>
      <c r="O56" s="1146"/>
      <c r="P56" s="1146"/>
      <c r="Q56" s="1146"/>
      <c r="R56" s="1146"/>
      <c r="S56" s="1146"/>
    </row>
    <row r="57" spans="1:19">
      <c r="A57" s="1150" t="s">
        <v>952</v>
      </c>
      <c r="B57" s="1151" t="s">
        <v>953</v>
      </c>
      <c r="C57" s="1152">
        <v>0</v>
      </c>
      <c r="D57" s="1146"/>
      <c r="E57" s="1146"/>
      <c r="F57" s="1146"/>
      <c r="G57" s="1146"/>
      <c r="H57" s="1146"/>
      <c r="I57" s="1146"/>
      <c r="J57" s="1146"/>
      <c r="K57" s="1146"/>
      <c r="L57" s="1146"/>
      <c r="M57" s="1146"/>
      <c r="N57" s="1146"/>
      <c r="O57" s="1146"/>
      <c r="P57" s="1146"/>
      <c r="Q57" s="1146"/>
      <c r="R57" s="1146"/>
      <c r="S57" s="1146"/>
    </row>
    <row r="58" spans="1:19">
      <c r="A58" s="1150" t="s">
        <v>954</v>
      </c>
      <c r="B58" s="1151" t="s">
        <v>955</v>
      </c>
      <c r="C58" s="1152">
        <v>0</v>
      </c>
      <c r="D58" s="1146"/>
      <c r="E58" s="1146"/>
      <c r="F58" s="1146"/>
      <c r="G58" s="1146"/>
      <c r="H58" s="1146"/>
      <c r="I58" s="1146"/>
      <c r="J58" s="1146"/>
      <c r="K58" s="1146"/>
      <c r="L58" s="1146"/>
      <c r="M58" s="1146"/>
      <c r="N58" s="1146"/>
      <c r="O58" s="1146"/>
      <c r="P58" s="1146"/>
      <c r="Q58" s="1146"/>
      <c r="R58" s="1146"/>
      <c r="S58" s="1146"/>
    </row>
    <row r="59" spans="1:19">
      <c r="A59" s="1150" t="s">
        <v>956</v>
      </c>
      <c r="B59" s="1151" t="s">
        <v>957</v>
      </c>
      <c r="C59" s="1152">
        <v>0</v>
      </c>
      <c r="D59" s="1146"/>
      <c r="E59" s="1146"/>
      <c r="F59" s="1146"/>
      <c r="G59" s="1146"/>
      <c r="H59" s="1146"/>
      <c r="I59" s="1146"/>
      <c r="J59" s="1146"/>
      <c r="K59" s="1146"/>
      <c r="L59" s="1146"/>
      <c r="M59" s="1146"/>
      <c r="N59" s="1146"/>
      <c r="O59" s="1146"/>
      <c r="P59" s="1146"/>
      <c r="Q59" s="1146"/>
      <c r="R59" s="1146"/>
      <c r="S59" s="1146"/>
    </row>
    <row r="60" spans="1:19">
      <c r="A60" s="1150" t="s">
        <v>958</v>
      </c>
      <c r="B60" s="1151" t="s">
        <v>959</v>
      </c>
      <c r="C60" s="1152">
        <v>0</v>
      </c>
      <c r="D60" s="1146"/>
      <c r="E60" s="1146"/>
      <c r="F60" s="1146"/>
      <c r="G60" s="1146"/>
      <c r="H60" s="1146"/>
      <c r="I60" s="1146"/>
      <c r="J60" s="1146"/>
      <c r="K60" s="1146"/>
      <c r="L60" s="1146"/>
      <c r="M60" s="1146"/>
      <c r="N60" s="1146"/>
      <c r="O60" s="1146"/>
      <c r="P60" s="1146"/>
      <c r="Q60" s="1146"/>
      <c r="R60" s="1146"/>
      <c r="S60" s="1146"/>
    </row>
    <row r="61" spans="1:19">
      <c r="A61" s="1150" t="s">
        <v>960</v>
      </c>
      <c r="B61" s="1151" t="s">
        <v>961</v>
      </c>
      <c r="C61" s="1152">
        <v>669598.96</v>
      </c>
      <c r="D61" s="1146"/>
      <c r="E61" s="1146"/>
      <c r="F61" s="1146"/>
      <c r="G61" s="1146"/>
      <c r="H61" s="1146"/>
      <c r="I61" s="1146"/>
      <c r="J61" s="1146"/>
      <c r="K61" s="1146"/>
      <c r="L61" s="1146"/>
      <c r="M61" s="1146"/>
      <c r="N61" s="1146"/>
      <c r="O61" s="1146"/>
      <c r="P61" s="1146"/>
      <c r="Q61" s="1146"/>
      <c r="R61" s="1146"/>
      <c r="S61" s="1146"/>
    </row>
    <row r="62" spans="1:19">
      <c r="A62" s="1150" t="s">
        <v>962</v>
      </c>
      <c r="B62" s="1151" t="s">
        <v>963</v>
      </c>
      <c r="C62" s="1152">
        <v>0</v>
      </c>
      <c r="D62" s="1146"/>
      <c r="E62" s="1146"/>
      <c r="F62" s="1146"/>
      <c r="G62" s="1146"/>
      <c r="H62" s="1146"/>
      <c r="I62" s="1146"/>
      <c r="J62" s="1146"/>
      <c r="K62" s="1146"/>
      <c r="L62" s="1146"/>
      <c r="M62" s="1146"/>
      <c r="N62" s="1146"/>
      <c r="O62" s="1146"/>
      <c r="P62" s="1146"/>
      <c r="Q62" s="1146"/>
      <c r="R62" s="1146"/>
      <c r="S62" s="1146"/>
    </row>
    <row r="63" spans="1:19">
      <c r="A63" s="1150" t="s">
        <v>964</v>
      </c>
      <c r="B63" s="1151" t="s">
        <v>965</v>
      </c>
      <c r="C63" s="1152">
        <v>0</v>
      </c>
      <c r="D63" s="1146"/>
      <c r="E63" s="1146"/>
      <c r="F63" s="1146"/>
      <c r="G63" s="1146"/>
      <c r="H63" s="1146"/>
      <c r="I63" s="1146"/>
      <c r="J63" s="1146"/>
      <c r="K63" s="1146"/>
      <c r="L63" s="1146"/>
      <c r="M63" s="1146"/>
      <c r="N63" s="1146"/>
      <c r="O63" s="1146"/>
      <c r="P63" s="1146"/>
      <c r="Q63" s="1146"/>
      <c r="R63" s="1146"/>
      <c r="S63" s="1146"/>
    </row>
    <row r="64" spans="1:19">
      <c r="A64" s="1150" t="s">
        <v>966</v>
      </c>
      <c r="B64" s="1151" t="s">
        <v>967</v>
      </c>
      <c r="C64" s="1152">
        <v>0</v>
      </c>
      <c r="D64" s="1146"/>
      <c r="E64" s="1146"/>
      <c r="F64" s="1146"/>
      <c r="G64" s="1146"/>
      <c r="H64" s="1146"/>
      <c r="I64" s="1146"/>
      <c r="J64" s="1146"/>
      <c r="K64" s="1146"/>
      <c r="L64" s="1146"/>
      <c r="M64" s="1146"/>
      <c r="N64" s="1146"/>
      <c r="O64" s="1146"/>
      <c r="P64" s="1146"/>
      <c r="Q64" s="1146"/>
      <c r="R64" s="1146"/>
      <c r="S64" s="1146"/>
    </row>
    <row r="65" spans="1:19">
      <c r="A65" s="1150" t="s">
        <v>968</v>
      </c>
      <c r="B65" s="1151" t="s">
        <v>969</v>
      </c>
      <c r="C65" s="1152">
        <v>0</v>
      </c>
      <c r="D65" s="1146"/>
      <c r="E65" s="1146"/>
      <c r="F65" s="1146"/>
      <c r="G65" s="1146"/>
      <c r="H65" s="1146"/>
      <c r="I65" s="1146"/>
      <c r="J65" s="1146"/>
      <c r="K65" s="1146"/>
      <c r="L65" s="1146"/>
      <c r="M65" s="1146"/>
      <c r="N65" s="1146"/>
      <c r="O65" s="1146"/>
      <c r="P65" s="1146"/>
      <c r="Q65" s="1146"/>
      <c r="R65" s="1146"/>
      <c r="S65" s="1146"/>
    </row>
    <row r="66" spans="1:19" ht="24">
      <c r="A66" s="1150" t="s">
        <v>970</v>
      </c>
      <c r="B66" s="1151" t="s">
        <v>971</v>
      </c>
      <c r="C66" s="1152">
        <v>748644.07</v>
      </c>
      <c r="D66" s="1146"/>
      <c r="E66" s="1146"/>
      <c r="F66" s="1146"/>
      <c r="G66" s="1146"/>
      <c r="H66" s="1146"/>
      <c r="I66" s="1146"/>
      <c r="J66" s="1146"/>
      <c r="K66" s="1146"/>
      <c r="L66" s="1146"/>
      <c r="M66" s="1146"/>
      <c r="N66" s="1146"/>
      <c r="O66" s="1146"/>
      <c r="P66" s="1146"/>
      <c r="Q66" s="1146"/>
      <c r="R66" s="1146"/>
      <c r="S66" s="1146"/>
    </row>
    <row r="67" spans="1:19">
      <c r="A67" s="1150" t="s">
        <v>972</v>
      </c>
      <c r="B67" s="1151" t="s">
        <v>973</v>
      </c>
      <c r="C67" s="1152">
        <v>1620482.45</v>
      </c>
      <c r="D67" s="1146"/>
      <c r="E67" s="1146"/>
      <c r="F67" s="1146"/>
      <c r="G67" s="1146"/>
      <c r="H67" s="1146"/>
      <c r="I67" s="1146"/>
      <c r="J67" s="1146"/>
      <c r="K67" s="1146"/>
      <c r="L67" s="1146"/>
      <c r="M67" s="1146"/>
      <c r="N67" s="1146"/>
      <c r="O67" s="1146"/>
      <c r="P67" s="1146"/>
      <c r="Q67" s="1146"/>
      <c r="R67" s="1146"/>
      <c r="S67" s="1146"/>
    </row>
    <row r="68" spans="1:19" ht="24">
      <c r="A68" s="1150" t="s">
        <v>974</v>
      </c>
      <c r="B68" s="1151" t="s">
        <v>975</v>
      </c>
      <c r="C68" s="1152">
        <v>0</v>
      </c>
      <c r="D68" s="1146"/>
      <c r="E68" s="1146"/>
      <c r="F68" s="1146"/>
      <c r="G68" s="1146"/>
      <c r="H68" s="1146"/>
      <c r="I68" s="1146"/>
      <c r="J68" s="1146"/>
      <c r="K68" s="1146"/>
      <c r="L68" s="1146"/>
      <c r="M68" s="1146"/>
      <c r="N68" s="1146"/>
      <c r="O68" s="1146"/>
      <c r="P68" s="1146"/>
      <c r="Q68" s="1146"/>
      <c r="R68" s="1146"/>
      <c r="S68" s="1146"/>
    </row>
    <row r="69" spans="1:19">
      <c r="A69" s="1150" t="s">
        <v>976</v>
      </c>
      <c r="B69" s="1151" t="s">
        <v>977</v>
      </c>
      <c r="C69" s="1152">
        <v>661885.69999999995</v>
      </c>
      <c r="D69" s="1146"/>
      <c r="E69" s="1146"/>
      <c r="F69" s="1146"/>
      <c r="G69" s="1146"/>
      <c r="H69" s="1146"/>
      <c r="I69" s="1146"/>
      <c r="J69" s="1146"/>
      <c r="K69" s="1146"/>
      <c r="L69" s="1146"/>
      <c r="M69" s="1146"/>
      <c r="N69" s="1146"/>
      <c r="O69" s="1146"/>
      <c r="P69" s="1146"/>
      <c r="Q69" s="1146"/>
      <c r="R69" s="1146"/>
      <c r="S69" s="1146"/>
    </row>
    <row r="70" spans="1:19">
      <c r="A70" s="1150" t="s">
        <v>978</v>
      </c>
      <c r="B70" s="1151" t="s">
        <v>979</v>
      </c>
      <c r="C70" s="1152">
        <v>1467040.89</v>
      </c>
      <c r="D70" s="1146"/>
      <c r="E70" s="1146"/>
      <c r="F70" s="1146"/>
      <c r="G70" s="1146"/>
      <c r="H70" s="1146"/>
      <c r="I70" s="1146"/>
      <c r="J70" s="1146"/>
      <c r="K70" s="1146"/>
      <c r="L70" s="1146"/>
      <c r="M70" s="1146"/>
      <c r="N70" s="1146"/>
      <c r="O70" s="1146"/>
      <c r="P70" s="1146"/>
      <c r="Q70" s="1146"/>
      <c r="R70" s="1146"/>
      <c r="S70" s="1146"/>
    </row>
    <row r="71" spans="1:19">
      <c r="A71" s="1150" t="s">
        <v>980</v>
      </c>
      <c r="B71" s="1151" t="s">
        <v>981</v>
      </c>
      <c r="C71" s="1152">
        <v>5141</v>
      </c>
      <c r="D71" s="1146"/>
      <c r="E71" s="1146"/>
      <c r="F71" s="1146"/>
      <c r="G71" s="1146"/>
      <c r="H71" s="1146"/>
      <c r="I71" s="1146"/>
      <c r="J71" s="1146"/>
      <c r="K71" s="1146"/>
      <c r="L71" s="1146"/>
      <c r="M71" s="1146"/>
      <c r="N71" s="1146"/>
      <c r="O71" s="1146"/>
      <c r="P71" s="1146"/>
      <c r="Q71" s="1146"/>
      <c r="R71" s="1146"/>
      <c r="S71" s="1146"/>
    </row>
    <row r="72" spans="1:19">
      <c r="A72" s="1150" t="s">
        <v>982</v>
      </c>
      <c r="B72" s="1151" t="s">
        <v>983</v>
      </c>
      <c r="C72" s="1152">
        <v>0</v>
      </c>
      <c r="D72" s="1146"/>
      <c r="E72" s="1146"/>
      <c r="F72" s="1146"/>
      <c r="G72" s="1146"/>
      <c r="H72" s="1146"/>
      <c r="I72" s="1146"/>
      <c r="J72" s="1146"/>
      <c r="K72" s="1146"/>
      <c r="L72" s="1146"/>
      <c r="M72" s="1146"/>
      <c r="N72" s="1146"/>
      <c r="O72" s="1146"/>
      <c r="P72" s="1146"/>
      <c r="Q72" s="1146"/>
      <c r="R72" s="1146"/>
      <c r="S72" s="1146"/>
    </row>
    <row r="73" spans="1:19">
      <c r="A73" s="1150" t="s">
        <v>984</v>
      </c>
      <c r="B73" s="1151" t="s">
        <v>985</v>
      </c>
      <c r="C73" s="1152">
        <v>0</v>
      </c>
      <c r="D73" s="1146"/>
      <c r="E73" s="1146"/>
      <c r="F73" s="1146"/>
      <c r="G73" s="1146"/>
      <c r="H73" s="1146"/>
      <c r="I73" s="1146"/>
      <c r="J73" s="1146"/>
      <c r="K73" s="1146"/>
      <c r="L73" s="1146"/>
      <c r="M73" s="1146"/>
      <c r="N73" s="1146"/>
      <c r="O73" s="1146"/>
      <c r="P73" s="1146"/>
      <c r="Q73" s="1146"/>
      <c r="R73" s="1146"/>
      <c r="S73" s="1146"/>
    </row>
    <row r="74" spans="1:19">
      <c r="A74" s="1150" t="s">
        <v>986</v>
      </c>
      <c r="B74" s="1151" t="s">
        <v>987</v>
      </c>
      <c r="C74" s="1152">
        <v>0</v>
      </c>
      <c r="D74" s="1146"/>
      <c r="E74" s="1146"/>
      <c r="F74" s="1146"/>
      <c r="G74" s="1146"/>
      <c r="H74" s="1146"/>
      <c r="I74" s="1146"/>
      <c r="J74" s="1146"/>
      <c r="K74" s="1146"/>
      <c r="L74" s="1146"/>
      <c r="M74" s="1146"/>
      <c r="N74" s="1146"/>
      <c r="O74" s="1146"/>
      <c r="P74" s="1146"/>
      <c r="Q74" s="1146"/>
      <c r="R74" s="1146"/>
      <c r="S74" s="1146"/>
    </row>
    <row r="75" spans="1:19">
      <c r="A75" s="1150" t="s">
        <v>988</v>
      </c>
      <c r="B75" s="1151" t="s">
        <v>989</v>
      </c>
      <c r="C75" s="1152">
        <v>0</v>
      </c>
      <c r="D75" s="1146"/>
      <c r="E75" s="1146"/>
      <c r="F75" s="1146"/>
      <c r="G75" s="1146"/>
      <c r="H75" s="1146"/>
      <c r="I75" s="1146"/>
      <c r="J75" s="1146"/>
      <c r="K75" s="1146"/>
      <c r="L75" s="1146"/>
      <c r="M75" s="1146"/>
      <c r="N75" s="1146"/>
      <c r="O75" s="1146"/>
      <c r="P75" s="1146"/>
      <c r="Q75" s="1146"/>
      <c r="R75" s="1146"/>
      <c r="S75" s="1146"/>
    </row>
    <row r="76" spans="1:19">
      <c r="A76" s="1150" t="s">
        <v>990</v>
      </c>
      <c r="B76" s="1151" t="s">
        <v>991</v>
      </c>
      <c r="C76" s="1152">
        <v>0</v>
      </c>
      <c r="D76" s="1146"/>
      <c r="E76" s="1146"/>
      <c r="F76" s="1146"/>
      <c r="G76" s="1146"/>
      <c r="H76" s="1146"/>
      <c r="I76" s="1146"/>
      <c r="J76" s="1146"/>
      <c r="K76" s="1146"/>
      <c r="L76" s="1146"/>
      <c r="M76" s="1146"/>
      <c r="N76" s="1146"/>
      <c r="O76" s="1146"/>
      <c r="P76" s="1146"/>
      <c r="Q76" s="1146"/>
      <c r="R76" s="1146"/>
      <c r="S76" s="1146"/>
    </row>
    <row r="77" spans="1:19">
      <c r="A77" s="1150" t="s">
        <v>992</v>
      </c>
      <c r="B77" s="1151" t="s">
        <v>993</v>
      </c>
      <c r="C77" s="1152">
        <v>0</v>
      </c>
      <c r="D77" s="1146"/>
      <c r="E77" s="1146"/>
      <c r="F77" s="1146"/>
      <c r="G77" s="1146"/>
      <c r="H77" s="1146"/>
      <c r="I77" s="1146"/>
      <c r="J77" s="1146"/>
      <c r="K77" s="1146"/>
      <c r="L77" s="1146"/>
      <c r="M77" s="1146"/>
      <c r="N77" s="1146"/>
      <c r="O77" s="1146"/>
      <c r="P77" s="1146"/>
      <c r="Q77" s="1146"/>
      <c r="R77" s="1146"/>
      <c r="S77" s="1146"/>
    </row>
    <row r="78" spans="1:19">
      <c r="A78" s="1150" t="s">
        <v>994</v>
      </c>
      <c r="B78" s="1151" t="s">
        <v>995</v>
      </c>
      <c r="C78" s="1152">
        <v>0</v>
      </c>
      <c r="D78" s="1146"/>
      <c r="E78" s="1146"/>
      <c r="F78" s="1146"/>
      <c r="G78" s="1146"/>
      <c r="H78" s="1146"/>
      <c r="I78" s="1146"/>
      <c r="J78" s="1146"/>
      <c r="K78" s="1146"/>
      <c r="L78" s="1146"/>
      <c r="M78" s="1146"/>
      <c r="N78" s="1146"/>
      <c r="O78" s="1146"/>
      <c r="P78" s="1146"/>
      <c r="Q78" s="1146"/>
      <c r="R78" s="1146"/>
      <c r="S78" s="1146"/>
    </row>
    <row r="79" spans="1:19">
      <c r="A79" s="1150" t="s">
        <v>996</v>
      </c>
      <c r="B79" s="1151" t="s">
        <v>997</v>
      </c>
      <c r="C79" s="1152">
        <v>0</v>
      </c>
      <c r="D79" s="1146"/>
      <c r="E79" s="1146"/>
      <c r="F79" s="1146"/>
      <c r="G79" s="1146"/>
      <c r="H79" s="1146"/>
      <c r="I79" s="1146"/>
      <c r="J79" s="1146"/>
      <c r="K79" s="1146"/>
      <c r="L79" s="1146"/>
      <c r="M79" s="1146"/>
      <c r="N79" s="1146"/>
      <c r="O79" s="1146"/>
      <c r="P79" s="1146"/>
      <c r="Q79" s="1146"/>
      <c r="R79" s="1146"/>
      <c r="S79" s="1146"/>
    </row>
    <row r="80" spans="1:19">
      <c r="A80" s="1150" t="s">
        <v>998</v>
      </c>
      <c r="B80" s="1151" t="s">
        <v>999</v>
      </c>
      <c r="C80" s="1152">
        <v>0</v>
      </c>
      <c r="D80" s="1146"/>
      <c r="E80" s="1146"/>
      <c r="F80" s="1146"/>
      <c r="G80" s="1146"/>
      <c r="H80" s="1146"/>
      <c r="I80" s="1146"/>
      <c r="J80" s="1146"/>
      <c r="K80" s="1146"/>
      <c r="L80" s="1146"/>
      <c r="M80" s="1146"/>
      <c r="N80" s="1146"/>
      <c r="O80" s="1146"/>
      <c r="P80" s="1146"/>
      <c r="Q80" s="1146"/>
      <c r="R80" s="1146"/>
      <c r="S80" s="1146"/>
    </row>
    <row r="81" spans="1:19">
      <c r="A81" s="1150" t="s">
        <v>1000</v>
      </c>
      <c r="B81" s="1151" t="s">
        <v>1001</v>
      </c>
      <c r="C81" s="1152">
        <v>0</v>
      </c>
      <c r="D81" s="1146"/>
      <c r="E81" s="1146"/>
      <c r="F81" s="1146"/>
      <c r="G81" s="1146"/>
      <c r="H81" s="1146"/>
      <c r="I81" s="1146"/>
      <c r="J81" s="1146"/>
      <c r="K81" s="1146"/>
      <c r="L81" s="1146"/>
      <c r="M81" s="1146"/>
      <c r="N81" s="1146"/>
      <c r="O81" s="1146"/>
      <c r="P81" s="1146"/>
      <c r="Q81" s="1146"/>
      <c r="R81" s="1146"/>
      <c r="S81" s="1146"/>
    </row>
    <row r="82" spans="1:19" ht="14.25" customHeight="1">
      <c r="A82" s="1738" t="s">
        <v>352</v>
      </c>
      <c r="B82" s="1739"/>
      <c r="C82" s="1153">
        <f>SUM(C46:C81)</f>
        <v>79982488.789999992</v>
      </c>
      <c r="D82" s="1146"/>
      <c r="E82" s="1146"/>
      <c r="F82" s="1146"/>
      <c r="G82" s="1146"/>
      <c r="H82" s="1146"/>
      <c r="I82" s="1146"/>
      <c r="J82" s="1146"/>
      <c r="K82" s="1146"/>
      <c r="L82" s="1146"/>
      <c r="M82" s="1146"/>
      <c r="N82" s="1146"/>
      <c r="O82" s="1146"/>
      <c r="P82" s="1146"/>
      <c r="Q82" s="1146"/>
      <c r="R82" s="1146"/>
      <c r="S82" s="1146"/>
    </row>
    <row r="83" spans="1:19" ht="14.25" customHeight="1">
      <c r="A83" s="1146"/>
      <c r="B83" s="1146"/>
      <c r="C83" s="1146"/>
      <c r="D83" s="1146"/>
      <c r="E83" s="1146"/>
      <c r="F83" s="1146"/>
      <c r="G83" s="1146"/>
      <c r="H83" s="1146"/>
      <c r="I83" s="1146"/>
      <c r="J83" s="1146"/>
      <c r="K83" s="1146"/>
      <c r="L83" s="1146"/>
      <c r="M83" s="1146"/>
      <c r="N83" s="1146"/>
      <c r="O83" s="1146"/>
      <c r="P83" s="1146"/>
      <c r="Q83" s="1146"/>
      <c r="R83" s="1146"/>
      <c r="S83" s="1146"/>
    </row>
    <row r="84" spans="1:19" ht="14.25" customHeight="1">
      <c r="A84" s="1146"/>
      <c r="B84" s="1146"/>
      <c r="C84" s="1146"/>
      <c r="D84" s="1146"/>
      <c r="E84" s="1146"/>
      <c r="F84" s="1146"/>
      <c r="G84" s="1146"/>
      <c r="H84" s="1146"/>
      <c r="I84" s="1146"/>
      <c r="J84" s="1146"/>
      <c r="K84" s="1146"/>
      <c r="L84" s="1146"/>
      <c r="M84" s="1146"/>
      <c r="N84" s="1146"/>
      <c r="O84" s="1146"/>
      <c r="P84" s="1146"/>
      <c r="Q84" s="1146"/>
      <c r="R84" s="1146"/>
      <c r="S84" s="1146"/>
    </row>
    <row r="85" spans="1:19" ht="14.25" customHeight="1">
      <c r="A85" s="1146"/>
      <c r="B85" s="1146"/>
      <c r="C85" s="1146"/>
      <c r="D85" s="1146"/>
      <c r="E85" s="1146"/>
      <c r="F85" s="1146"/>
      <c r="G85" s="1146"/>
      <c r="H85" s="1146"/>
      <c r="I85" s="1146"/>
      <c r="J85" s="1146"/>
      <c r="K85" s="1146"/>
      <c r="L85" s="1146"/>
      <c r="M85" s="1146"/>
      <c r="N85" s="1146"/>
      <c r="O85" s="1146"/>
      <c r="P85" s="1146"/>
      <c r="Q85" s="1146"/>
      <c r="R85" s="1146"/>
      <c r="S85" s="1146"/>
    </row>
    <row r="86" spans="1:19" ht="14.25" customHeight="1">
      <c r="A86" s="1146"/>
      <c r="B86" s="1146"/>
      <c r="C86" s="1146"/>
      <c r="D86" s="1146"/>
      <c r="E86" s="1146"/>
      <c r="F86" s="1146"/>
      <c r="G86" s="1146"/>
      <c r="H86" s="1146"/>
      <c r="I86" s="1146"/>
      <c r="J86" s="1146"/>
      <c r="K86" s="1146"/>
      <c r="L86" s="1146"/>
      <c r="M86" s="1146"/>
      <c r="N86" s="1146"/>
      <c r="O86" s="1146"/>
      <c r="P86" s="1146"/>
      <c r="Q86" s="1146"/>
      <c r="R86" s="1146"/>
      <c r="S86" s="1146"/>
    </row>
    <row r="87" spans="1:19" ht="14.25" customHeight="1">
      <c r="A87" s="1146"/>
      <c r="B87" s="1146"/>
      <c r="C87" s="1146"/>
      <c r="D87" s="1146"/>
      <c r="E87" s="1146"/>
      <c r="F87" s="1146"/>
      <c r="G87" s="1146"/>
      <c r="H87" s="1146"/>
      <c r="I87" s="1146"/>
      <c r="J87" s="1146"/>
      <c r="K87" s="1146"/>
      <c r="L87" s="1146"/>
      <c r="M87" s="1146"/>
      <c r="N87" s="1146"/>
      <c r="O87" s="1146"/>
      <c r="P87" s="1146"/>
      <c r="Q87" s="1146"/>
      <c r="R87" s="1146"/>
      <c r="S87" s="1146"/>
    </row>
    <row r="88" spans="1:19" ht="14.25" customHeight="1">
      <c r="A88" s="1146"/>
      <c r="B88" s="1146"/>
      <c r="C88" s="1146"/>
      <c r="D88" s="1146"/>
      <c r="E88" s="1146"/>
      <c r="F88" s="1146"/>
      <c r="G88" s="1146"/>
      <c r="H88" s="1146"/>
      <c r="I88" s="1146"/>
      <c r="J88" s="1146"/>
      <c r="K88" s="1146"/>
      <c r="L88" s="1146"/>
      <c r="M88" s="1146"/>
      <c r="N88" s="1146"/>
      <c r="O88" s="1146"/>
      <c r="P88" s="1146"/>
      <c r="Q88" s="1146"/>
      <c r="R88" s="1146"/>
      <c r="S88" s="1146"/>
    </row>
    <row r="89" spans="1:19" ht="14.25" customHeight="1">
      <c r="A89" s="1146"/>
      <c r="B89" s="1146"/>
      <c r="C89" s="1146"/>
      <c r="D89" s="1146"/>
      <c r="E89" s="1146"/>
      <c r="F89" s="1146"/>
      <c r="G89" s="1146"/>
      <c r="H89" s="1146"/>
      <c r="I89" s="1146"/>
      <c r="J89" s="1146"/>
      <c r="K89" s="1146"/>
      <c r="L89" s="1146"/>
      <c r="M89" s="1146"/>
      <c r="N89" s="1146"/>
      <c r="O89" s="1146"/>
      <c r="P89" s="1146"/>
      <c r="Q89" s="1146"/>
      <c r="R89" s="1146"/>
      <c r="S89" s="1146"/>
    </row>
    <row r="90" spans="1:19" ht="14.25" customHeight="1">
      <c r="A90" s="1146"/>
      <c r="B90" s="1146"/>
      <c r="C90" s="1146"/>
      <c r="D90" s="1146"/>
      <c r="E90" s="1146"/>
      <c r="F90" s="1146"/>
      <c r="G90" s="1146"/>
      <c r="H90" s="1146"/>
      <c r="I90" s="1146"/>
      <c r="J90" s="1146"/>
      <c r="K90" s="1146"/>
      <c r="L90" s="1146"/>
      <c r="M90" s="1146"/>
      <c r="N90" s="1146"/>
      <c r="O90" s="1146"/>
      <c r="P90" s="1146"/>
      <c r="Q90" s="1146"/>
      <c r="R90" s="1146"/>
      <c r="S90" s="1146"/>
    </row>
    <row r="91" spans="1:19" ht="14.25" customHeight="1">
      <c r="A91" s="1146"/>
      <c r="B91" s="1146"/>
      <c r="C91" s="1146"/>
      <c r="D91" s="1146"/>
      <c r="E91" s="1146"/>
      <c r="F91" s="1146"/>
      <c r="G91" s="1146"/>
      <c r="H91" s="1146"/>
      <c r="I91" s="1146"/>
      <c r="J91" s="1146"/>
      <c r="K91" s="1146"/>
      <c r="L91" s="1146"/>
      <c r="M91" s="1146"/>
      <c r="N91" s="1146"/>
      <c r="O91" s="1146"/>
      <c r="P91" s="1146"/>
      <c r="Q91" s="1146"/>
      <c r="R91" s="1146"/>
      <c r="S91" s="1146"/>
    </row>
    <row r="92" spans="1:19" ht="14.25" customHeight="1">
      <c r="A92" s="1146"/>
      <c r="B92" s="1146"/>
      <c r="C92" s="1146"/>
      <c r="D92" s="1146"/>
      <c r="E92" s="1146"/>
      <c r="F92" s="1146"/>
      <c r="G92" s="1146"/>
      <c r="H92" s="1146"/>
      <c r="I92" s="1146"/>
      <c r="J92" s="1146"/>
      <c r="K92" s="1146"/>
      <c r="L92" s="1146"/>
      <c r="M92" s="1146"/>
      <c r="N92" s="1146"/>
      <c r="O92" s="1146"/>
      <c r="P92" s="1146"/>
      <c r="Q92" s="1146"/>
      <c r="R92" s="1146"/>
      <c r="S92" s="1146"/>
    </row>
    <row r="93" spans="1:19" ht="14.25" customHeight="1">
      <c r="A93" s="1146"/>
      <c r="B93" s="1146"/>
      <c r="C93" s="1146"/>
      <c r="D93" s="1146"/>
      <c r="E93" s="1146"/>
      <c r="F93" s="1146"/>
      <c r="G93" s="1146"/>
      <c r="H93" s="1146"/>
      <c r="I93" s="1146"/>
      <c r="J93" s="1146"/>
      <c r="K93" s="1146"/>
      <c r="L93" s="1146"/>
      <c r="M93" s="1146"/>
      <c r="N93" s="1146"/>
      <c r="O93" s="1146"/>
      <c r="P93" s="1146"/>
      <c r="Q93" s="1146"/>
      <c r="R93" s="1146"/>
      <c r="S93" s="1146"/>
    </row>
    <row r="94" spans="1:19" ht="14.25" customHeight="1">
      <c r="A94" s="1146"/>
      <c r="B94" s="1146"/>
      <c r="C94" s="1146"/>
      <c r="D94" s="1146"/>
      <c r="E94" s="1146"/>
      <c r="F94" s="1146"/>
      <c r="G94" s="1146"/>
      <c r="H94" s="1146"/>
      <c r="I94" s="1146"/>
      <c r="J94" s="1146"/>
      <c r="K94" s="1146"/>
      <c r="L94" s="1146"/>
      <c r="M94" s="1146"/>
      <c r="N94" s="1146"/>
      <c r="O94" s="1146"/>
      <c r="P94" s="1146"/>
      <c r="Q94" s="1146"/>
      <c r="R94" s="1146"/>
      <c r="S94" s="1146"/>
    </row>
    <row r="95" spans="1:19" ht="14.25" customHeight="1">
      <c r="A95" s="1146"/>
      <c r="B95" s="1146"/>
      <c r="C95" s="1146"/>
      <c r="D95" s="1146"/>
      <c r="E95" s="1146"/>
      <c r="F95" s="1146"/>
      <c r="G95" s="1146"/>
      <c r="H95" s="1146"/>
      <c r="I95" s="1146"/>
      <c r="J95" s="1146"/>
      <c r="K95" s="1146"/>
      <c r="L95" s="1146"/>
      <c r="M95" s="1146"/>
      <c r="N95" s="1146"/>
      <c r="O95" s="1146"/>
      <c r="P95" s="1146"/>
      <c r="Q95" s="1146"/>
      <c r="R95" s="1146"/>
      <c r="S95" s="1146"/>
    </row>
    <row r="96" spans="1:19" ht="14.25" customHeight="1">
      <c r="A96" s="1146"/>
      <c r="B96" s="1146"/>
      <c r="C96" s="1146"/>
      <c r="D96" s="1146"/>
      <c r="E96" s="1146"/>
      <c r="F96" s="1146"/>
      <c r="G96" s="1146"/>
      <c r="H96" s="1146"/>
      <c r="I96" s="1146"/>
      <c r="J96" s="1146"/>
      <c r="K96" s="1146"/>
      <c r="L96" s="1146"/>
      <c r="M96" s="1146"/>
      <c r="N96" s="1146"/>
      <c r="O96" s="1146"/>
      <c r="P96" s="1146"/>
      <c r="Q96" s="1146"/>
      <c r="R96" s="1146"/>
      <c r="S96" s="1146"/>
    </row>
    <row r="97" spans="1:19" ht="14.25" customHeight="1">
      <c r="A97" s="1146"/>
      <c r="B97" s="1146"/>
      <c r="C97" s="1146"/>
      <c r="D97" s="1146"/>
      <c r="E97" s="1146"/>
      <c r="F97" s="1146"/>
      <c r="G97" s="1146"/>
      <c r="H97" s="1146"/>
      <c r="I97" s="1146"/>
      <c r="J97" s="1146"/>
      <c r="K97" s="1146"/>
      <c r="L97" s="1146"/>
      <c r="M97" s="1146"/>
      <c r="N97" s="1146"/>
      <c r="O97" s="1146"/>
      <c r="P97" s="1146"/>
      <c r="Q97" s="1146"/>
      <c r="R97" s="1146"/>
      <c r="S97" s="1146"/>
    </row>
    <row r="98" spans="1:19" ht="14.25" customHeight="1">
      <c r="A98" s="1146"/>
      <c r="B98" s="1146"/>
      <c r="C98" s="1146"/>
      <c r="D98" s="1146"/>
      <c r="E98" s="1146"/>
      <c r="F98" s="1146"/>
      <c r="G98" s="1146"/>
      <c r="H98" s="1146"/>
      <c r="I98" s="1146"/>
      <c r="J98" s="1146"/>
      <c r="K98" s="1146"/>
      <c r="L98" s="1146"/>
      <c r="M98" s="1146"/>
      <c r="N98" s="1146"/>
      <c r="O98" s="1146"/>
      <c r="P98" s="1146"/>
      <c r="Q98" s="1146"/>
      <c r="R98" s="1146"/>
      <c r="S98" s="1146"/>
    </row>
    <row r="99" spans="1:19" ht="14.25" customHeight="1">
      <c r="A99" s="1146"/>
      <c r="B99" s="1146"/>
      <c r="C99" s="1146"/>
      <c r="D99" s="1146"/>
      <c r="E99" s="1146"/>
      <c r="F99" s="1146"/>
      <c r="G99" s="1146"/>
      <c r="H99" s="1146"/>
      <c r="I99" s="1146"/>
      <c r="J99" s="1146"/>
      <c r="K99" s="1146"/>
      <c r="L99" s="1146"/>
      <c r="M99" s="1146"/>
      <c r="N99" s="1146"/>
      <c r="O99" s="1146"/>
      <c r="P99" s="1146"/>
      <c r="Q99" s="1146"/>
      <c r="R99" s="1146"/>
      <c r="S99" s="1146"/>
    </row>
    <row r="100" spans="1:19" ht="14.25" customHeight="1">
      <c r="A100" s="1146"/>
      <c r="B100" s="1146"/>
      <c r="C100" s="1146"/>
      <c r="D100" s="1146"/>
      <c r="E100" s="1146"/>
      <c r="F100" s="1146"/>
      <c r="G100" s="1146"/>
      <c r="H100" s="1146"/>
      <c r="I100" s="1146"/>
      <c r="J100" s="1146"/>
      <c r="K100" s="1146"/>
      <c r="L100" s="1146"/>
      <c r="M100" s="1146"/>
      <c r="N100" s="1146"/>
      <c r="O100" s="1146"/>
      <c r="P100" s="1146"/>
      <c r="Q100" s="1146"/>
      <c r="R100" s="1146"/>
      <c r="S100" s="1146"/>
    </row>
    <row r="101" spans="1:19" ht="14.25" customHeight="1">
      <c r="A101" s="1146"/>
      <c r="B101" s="1146"/>
      <c r="C101" s="1146"/>
      <c r="D101" s="1146"/>
      <c r="E101" s="1146"/>
      <c r="F101" s="1146"/>
      <c r="G101" s="1146"/>
      <c r="H101" s="1146"/>
      <c r="I101" s="1146"/>
      <c r="J101" s="1146"/>
      <c r="K101" s="1146"/>
      <c r="L101" s="1146"/>
      <c r="M101" s="1146"/>
      <c r="N101" s="1146"/>
      <c r="O101" s="1146"/>
      <c r="P101" s="1146"/>
      <c r="Q101" s="1146"/>
      <c r="R101" s="1146"/>
      <c r="S101" s="1146"/>
    </row>
    <row r="102" spans="1:19" ht="14.25" customHeight="1">
      <c r="A102" s="1146"/>
      <c r="B102" s="1146"/>
      <c r="C102" s="1146"/>
      <c r="D102" s="1146"/>
      <c r="E102" s="1146"/>
      <c r="F102" s="1146"/>
      <c r="G102" s="1146"/>
      <c r="H102" s="1146"/>
      <c r="I102" s="1146"/>
      <c r="J102" s="1146"/>
      <c r="K102" s="1146"/>
      <c r="L102" s="1146"/>
      <c r="M102" s="1146"/>
      <c r="N102" s="1146"/>
      <c r="O102" s="1146"/>
      <c r="P102" s="1146"/>
      <c r="Q102" s="1146"/>
      <c r="R102" s="1146"/>
      <c r="S102" s="1146"/>
    </row>
    <row r="103" spans="1:19" ht="14.25" customHeight="1">
      <c r="A103" s="1146"/>
      <c r="B103" s="1146"/>
      <c r="C103" s="1146"/>
      <c r="D103" s="1146"/>
      <c r="E103" s="1146"/>
      <c r="F103" s="1146"/>
      <c r="G103" s="1146"/>
      <c r="H103" s="1146"/>
      <c r="I103" s="1146"/>
      <c r="J103" s="1146"/>
      <c r="K103" s="1146"/>
      <c r="L103" s="1146"/>
      <c r="M103" s="1146"/>
      <c r="N103" s="1146"/>
      <c r="O103" s="1146"/>
      <c r="P103" s="1146"/>
      <c r="Q103" s="1146"/>
      <c r="R103" s="1146"/>
      <c r="S103" s="1146"/>
    </row>
    <row r="104" spans="1:19" ht="14.25" customHeight="1">
      <c r="A104" s="1146"/>
      <c r="B104" s="1146"/>
      <c r="C104" s="1146"/>
      <c r="D104" s="1146"/>
      <c r="E104" s="1146"/>
      <c r="F104" s="1146"/>
      <c r="G104" s="1146"/>
      <c r="H104" s="1146"/>
      <c r="I104" s="1146"/>
      <c r="J104" s="1146"/>
      <c r="K104" s="1146"/>
      <c r="L104" s="1146"/>
      <c r="M104" s="1146"/>
      <c r="N104" s="1146"/>
      <c r="O104" s="1146"/>
      <c r="P104" s="1146"/>
      <c r="Q104" s="1146"/>
      <c r="R104" s="1146"/>
      <c r="S104" s="1146"/>
    </row>
    <row r="105" spans="1:19" ht="14.25" customHeight="1">
      <c r="A105" s="1146"/>
      <c r="B105" s="1146"/>
      <c r="C105" s="1146"/>
      <c r="D105" s="1146"/>
      <c r="E105" s="1146"/>
      <c r="F105" s="1146"/>
      <c r="G105" s="1146"/>
      <c r="H105" s="1146"/>
      <c r="I105" s="1146"/>
      <c r="J105" s="1146"/>
      <c r="K105" s="1146"/>
      <c r="L105" s="1146"/>
      <c r="M105" s="1146"/>
      <c r="N105" s="1146"/>
      <c r="O105" s="1146"/>
      <c r="P105" s="1146"/>
      <c r="Q105" s="1146"/>
      <c r="R105" s="1146"/>
      <c r="S105" s="1146"/>
    </row>
    <row r="106" spans="1:19" ht="14.25" customHeight="1">
      <c r="A106" s="1146"/>
      <c r="B106" s="1146"/>
      <c r="C106" s="1146"/>
      <c r="D106" s="1146"/>
      <c r="E106" s="1146"/>
      <c r="F106" s="1146"/>
      <c r="G106" s="1146"/>
      <c r="H106" s="1146"/>
      <c r="I106" s="1146"/>
      <c r="J106" s="1146"/>
      <c r="K106" s="1146"/>
      <c r="L106" s="1146"/>
      <c r="M106" s="1146"/>
      <c r="N106" s="1146"/>
      <c r="O106" s="1146"/>
      <c r="P106" s="1146"/>
      <c r="Q106" s="1146"/>
      <c r="R106" s="1146"/>
      <c r="S106" s="1146"/>
    </row>
    <row r="107" spans="1:19" ht="14.25" customHeight="1">
      <c r="A107" s="1146"/>
      <c r="B107" s="1146"/>
      <c r="C107" s="1146"/>
      <c r="D107" s="1146"/>
      <c r="E107" s="1146"/>
      <c r="F107" s="1146"/>
      <c r="G107" s="1146"/>
      <c r="H107" s="1146"/>
      <c r="I107" s="1146"/>
      <c r="J107" s="1146"/>
      <c r="K107" s="1146"/>
      <c r="L107" s="1146"/>
      <c r="M107" s="1146"/>
      <c r="N107" s="1146"/>
      <c r="O107" s="1146"/>
      <c r="P107" s="1146"/>
      <c r="Q107" s="1146"/>
      <c r="R107" s="1146"/>
      <c r="S107" s="1146"/>
    </row>
    <row r="108" spans="1:19" ht="14.25" customHeight="1">
      <c r="A108" s="1146"/>
      <c r="B108" s="1146"/>
      <c r="C108" s="1146"/>
      <c r="D108" s="1146"/>
      <c r="E108" s="1146"/>
      <c r="F108" s="1146"/>
      <c r="G108" s="1146"/>
      <c r="H108" s="1146"/>
      <c r="I108" s="1146"/>
      <c r="J108" s="1146"/>
      <c r="K108" s="1146"/>
      <c r="L108" s="1146"/>
      <c r="M108" s="1146"/>
      <c r="N108" s="1146"/>
      <c r="O108" s="1146"/>
      <c r="P108" s="1146"/>
      <c r="Q108" s="1146"/>
      <c r="R108" s="1146"/>
      <c r="S108" s="1146"/>
    </row>
    <row r="109" spans="1:19" ht="14.25" customHeight="1">
      <c r="A109" s="1146"/>
      <c r="B109" s="1146"/>
      <c r="C109" s="1146"/>
      <c r="D109" s="1146"/>
      <c r="E109" s="1146"/>
      <c r="F109" s="1146"/>
      <c r="G109" s="1146"/>
      <c r="H109" s="1146"/>
      <c r="I109" s="1146"/>
      <c r="J109" s="1146"/>
      <c r="K109" s="1146"/>
      <c r="L109" s="1146"/>
      <c r="M109" s="1146"/>
      <c r="N109" s="1146"/>
      <c r="O109" s="1146"/>
      <c r="P109" s="1146"/>
      <c r="Q109" s="1146"/>
      <c r="R109" s="1146"/>
      <c r="S109" s="1146"/>
    </row>
    <row r="110" spans="1:19" ht="14.25" customHeight="1">
      <c r="A110" s="1146"/>
      <c r="B110" s="1146"/>
      <c r="C110" s="1146"/>
      <c r="D110" s="1146"/>
      <c r="E110" s="1146"/>
      <c r="F110" s="1146"/>
      <c r="G110" s="1146"/>
      <c r="H110" s="1146"/>
      <c r="I110" s="1146"/>
      <c r="J110" s="1146"/>
      <c r="K110" s="1146"/>
      <c r="L110" s="1146"/>
      <c r="M110" s="1146"/>
      <c r="N110" s="1146"/>
      <c r="O110" s="1146"/>
      <c r="P110" s="1146"/>
      <c r="Q110" s="1146"/>
      <c r="R110" s="1146"/>
      <c r="S110" s="1146"/>
    </row>
    <row r="111" spans="1:19" ht="14.25" customHeight="1">
      <c r="A111" s="1146"/>
      <c r="B111" s="1146"/>
      <c r="C111" s="1146"/>
      <c r="D111" s="1146"/>
      <c r="E111" s="1146"/>
      <c r="F111" s="1146"/>
      <c r="G111" s="1146"/>
      <c r="H111" s="1146"/>
      <c r="I111" s="1146"/>
      <c r="J111" s="1146"/>
      <c r="K111" s="1146"/>
      <c r="L111" s="1146"/>
      <c r="M111" s="1146"/>
      <c r="N111" s="1146"/>
      <c r="O111" s="1146"/>
      <c r="P111" s="1146"/>
      <c r="Q111" s="1146"/>
      <c r="R111" s="1146"/>
      <c r="S111" s="1146"/>
    </row>
    <row r="112" spans="1:19" ht="14.25" customHeight="1">
      <c r="A112" s="1146"/>
      <c r="B112" s="1146"/>
      <c r="C112" s="1146"/>
      <c r="D112" s="1146"/>
      <c r="E112" s="1146"/>
      <c r="F112" s="1146"/>
      <c r="G112" s="1146"/>
      <c r="H112" s="1146"/>
      <c r="I112" s="1146"/>
      <c r="J112" s="1146"/>
      <c r="K112" s="1146"/>
      <c r="L112" s="1146"/>
      <c r="M112" s="1146"/>
      <c r="N112" s="1146"/>
      <c r="O112" s="1146"/>
      <c r="P112" s="1146"/>
      <c r="Q112" s="1146"/>
      <c r="R112" s="1146"/>
      <c r="S112" s="1146"/>
    </row>
    <row r="113" spans="1:19" ht="14.25" customHeight="1">
      <c r="A113" s="1146"/>
      <c r="B113" s="1146"/>
      <c r="C113" s="1146"/>
      <c r="D113" s="1146"/>
      <c r="E113" s="1146"/>
      <c r="F113" s="1146"/>
      <c r="G113" s="1146"/>
      <c r="H113" s="1146"/>
      <c r="I113" s="1146"/>
      <c r="J113" s="1146"/>
      <c r="K113" s="1146"/>
      <c r="L113" s="1146"/>
      <c r="M113" s="1146"/>
      <c r="N113" s="1146"/>
      <c r="O113" s="1146"/>
      <c r="P113" s="1146"/>
      <c r="Q113" s="1146"/>
      <c r="R113" s="1146"/>
      <c r="S113" s="1146"/>
    </row>
    <row r="114" spans="1:19" ht="14.25" customHeight="1">
      <c r="A114" s="1146"/>
      <c r="B114" s="1146"/>
      <c r="C114" s="1146"/>
      <c r="D114" s="1146"/>
      <c r="E114" s="1146"/>
      <c r="F114" s="1146"/>
      <c r="G114" s="1146"/>
      <c r="H114" s="1146"/>
      <c r="I114" s="1146"/>
      <c r="J114" s="1146"/>
      <c r="K114" s="1146"/>
      <c r="L114" s="1146"/>
      <c r="M114" s="1146"/>
      <c r="N114" s="1146"/>
      <c r="O114" s="1146"/>
      <c r="P114" s="1146"/>
      <c r="Q114" s="1146"/>
      <c r="R114" s="1146"/>
      <c r="S114" s="1146"/>
    </row>
    <row r="115" spans="1:19" ht="14.25" customHeight="1">
      <c r="A115" s="1146"/>
      <c r="B115" s="1146"/>
      <c r="C115" s="1146"/>
      <c r="D115" s="1146"/>
      <c r="E115" s="1146"/>
      <c r="F115" s="1146"/>
      <c r="G115" s="1146"/>
      <c r="H115" s="1146"/>
      <c r="I115" s="1146"/>
      <c r="J115" s="1146"/>
      <c r="K115" s="1146"/>
      <c r="L115" s="1146"/>
      <c r="M115" s="1146"/>
      <c r="N115" s="1146"/>
      <c r="O115" s="1146"/>
      <c r="P115" s="1146"/>
      <c r="Q115" s="1146"/>
      <c r="R115" s="1146"/>
      <c r="S115" s="1146"/>
    </row>
    <row r="116" spans="1:19" ht="14.25" customHeight="1">
      <c r="A116" s="1146"/>
      <c r="B116" s="1146"/>
      <c r="C116" s="1146"/>
      <c r="D116" s="1146"/>
      <c r="E116" s="1146"/>
      <c r="F116" s="1146"/>
      <c r="G116" s="1146"/>
      <c r="H116" s="1146"/>
      <c r="I116" s="1146"/>
      <c r="J116" s="1146"/>
      <c r="K116" s="1146"/>
      <c r="L116" s="1146"/>
      <c r="M116" s="1146"/>
      <c r="N116" s="1146"/>
      <c r="O116" s="1146"/>
      <c r="P116" s="1146"/>
      <c r="Q116" s="1146"/>
      <c r="R116" s="1146"/>
      <c r="S116" s="1146"/>
    </row>
    <row r="117" spans="1:19" ht="14.25" customHeight="1">
      <c r="A117" s="1146"/>
      <c r="B117" s="1146"/>
      <c r="C117" s="1146"/>
      <c r="D117" s="1146"/>
      <c r="E117" s="1146"/>
      <c r="F117" s="1146"/>
      <c r="G117" s="1146"/>
      <c r="H117" s="1146"/>
      <c r="I117" s="1146"/>
      <c r="J117" s="1146"/>
      <c r="K117" s="1146"/>
      <c r="L117" s="1146"/>
      <c r="M117" s="1146"/>
      <c r="N117" s="1146"/>
      <c r="O117" s="1146"/>
      <c r="P117" s="1146"/>
      <c r="Q117" s="1146"/>
      <c r="R117" s="1146"/>
      <c r="S117" s="1146"/>
    </row>
    <row r="118" spans="1:19" ht="14.25" customHeight="1">
      <c r="A118" s="1146"/>
      <c r="B118" s="1146"/>
      <c r="C118" s="1146"/>
      <c r="D118" s="1146"/>
      <c r="E118" s="1146"/>
      <c r="F118" s="1146"/>
      <c r="G118" s="1146"/>
      <c r="H118" s="1146"/>
      <c r="I118" s="1146"/>
      <c r="J118" s="1146"/>
      <c r="K118" s="1146"/>
      <c r="L118" s="1146"/>
      <c r="M118" s="1146"/>
      <c r="N118" s="1146"/>
      <c r="O118" s="1146"/>
      <c r="P118" s="1146"/>
      <c r="Q118" s="1146"/>
      <c r="R118" s="1146"/>
      <c r="S118" s="1146"/>
    </row>
    <row r="119" spans="1:19" ht="14.25" customHeight="1">
      <c r="A119" s="1146"/>
      <c r="B119" s="1146"/>
      <c r="C119" s="1146"/>
      <c r="D119" s="1146"/>
      <c r="E119" s="1146"/>
      <c r="F119" s="1146"/>
      <c r="G119" s="1146"/>
      <c r="H119" s="1146"/>
      <c r="I119" s="1146"/>
      <c r="J119" s="1146"/>
      <c r="K119" s="1146"/>
      <c r="L119" s="1146"/>
      <c r="M119" s="1146"/>
      <c r="N119" s="1146"/>
      <c r="O119" s="1146"/>
      <c r="P119" s="1146"/>
      <c r="Q119" s="1146"/>
      <c r="R119" s="1146"/>
      <c r="S119" s="1146"/>
    </row>
    <row r="120" spans="1:19" ht="14.25" customHeight="1">
      <c r="A120" s="1146"/>
      <c r="B120" s="1146"/>
      <c r="C120" s="1146"/>
      <c r="D120" s="1146"/>
      <c r="E120" s="1146"/>
      <c r="F120" s="1146"/>
      <c r="G120" s="1146"/>
      <c r="H120" s="1146"/>
      <c r="I120" s="1146"/>
      <c r="J120" s="1146"/>
      <c r="K120" s="1146"/>
      <c r="L120" s="1146"/>
      <c r="M120" s="1146"/>
      <c r="N120" s="1146"/>
      <c r="O120" s="1146"/>
      <c r="P120" s="1146"/>
      <c r="Q120" s="1146"/>
      <c r="R120" s="1146"/>
      <c r="S120" s="1146"/>
    </row>
    <row r="121" spans="1:19" ht="14.25" customHeight="1">
      <c r="A121" s="1146"/>
      <c r="B121" s="1146"/>
      <c r="C121" s="1146"/>
      <c r="D121" s="1146"/>
      <c r="E121" s="1146"/>
      <c r="F121" s="1146"/>
      <c r="G121" s="1146"/>
      <c r="H121" s="1146"/>
      <c r="I121" s="1146"/>
      <c r="J121" s="1146"/>
      <c r="K121" s="1146"/>
      <c r="L121" s="1146"/>
      <c r="M121" s="1146"/>
      <c r="N121" s="1146"/>
      <c r="O121" s="1146"/>
      <c r="P121" s="1146"/>
      <c r="Q121" s="1146"/>
      <c r="R121" s="1146"/>
      <c r="S121" s="1146"/>
    </row>
    <row r="122" spans="1:19" ht="14.25" customHeight="1">
      <c r="A122" s="1146"/>
      <c r="B122" s="1146"/>
      <c r="C122" s="1146"/>
      <c r="D122" s="1146"/>
      <c r="E122" s="1146"/>
      <c r="F122" s="1146"/>
      <c r="G122" s="1146"/>
      <c r="H122" s="1146"/>
      <c r="I122" s="1146"/>
      <c r="J122" s="1146"/>
      <c r="K122" s="1146"/>
      <c r="L122" s="1146"/>
      <c r="M122" s="1146"/>
      <c r="N122" s="1146"/>
      <c r="O122" s="1146"/>
      <c r="P122" s="1146"/>
      <c r="Q122" s="1146"/>
      <c r="R122" s="1146"/>
      <c r="S122" s="1146"/>
    </row>
    <row r="123" spans="1:19" ht="14.25" customHeight="1">
      <c r="A123" s="1146"/>
      <c r="B123" s="1146"/>
      <c r="C123" s="1146"/>
      <c r="D123" s="1146"/>
      <c r="E123" s="1146"/>
      <c r="F123" s="1146"/>
      <c r="G123" s="1146"/>
      <c r="H123" s="1146"/>
      <c r="I123" s="1146"/>
      <c r="J123" s="1146"/>
      <c r="K123" s="1146"/>
      <c r="L123" s="1146"/>
      <c r="M123" s="1146"/>
      <c r="N123" s="1146"/>
      <c r="O123" s="1146"/>
      <c r="P123" s="1146"/>
      <c r="Q123" s="1146"/>
      <c r="R123" s="1146"/>
      <c r="S123" s="1146"/>
    </row>
    <row r="124" spans="1:19" ht="14.25" customHeight="1">
      <c r="A124" s="1146"/>
      <c r="B124" s="1146"/>
      <c r="C124" s="1146"/>
      <c r="D124" s="1146"/>
      <c r="E124" s="1146"/>
      <c r="F124" s="1146"/>
      <c r="G124" s="1146"/>
      <c r="H124" s="1146"/>
      <c r="I124" s="1146"/>
      <c r="J124" s="1146"/>
      <c r="K124" s="1146"/>
      <c r="L124" s="1146"/>
      <c r="M124" s="1146"/>
      <c r="N124" s="1146"/>
      <c r="O124" s="1146"/>
      <c r="P124" s="1146"/>
      <c r="Q124" s="1146"/>
      <c r="R124" s="1146"/>
      <c r="S124" s="1146"/>
    </row>
    <row r="125" spans="1:19" ht="14.25" customHeight="1">
      <c r="A125" s="1146"/>
      <c r="B125" s="1146"/>
      <c r="C125" s="1146"/>
      <c r="D125" s="1146"/>
      <c r="E125" s="1146"/>
      <c r="F125" s="1146"/>
      <c r="G125" s="1146"/>
      <c r="H125" s="1146"/>
      <c r="I125" s="1146"/>
      <c r="J125" s="1146"/>
      <c r="K125" s="1146"/>
      <c r="L125" s="1146"/>
      <c r="M125" s="1146"/>
      <c r="N125" s="1146"/>
      <c r="O125" s="1146"/>
      <c r="P125" s="1146"/>
      <c r="Q125" s="1146"/>
      <c r="R125" s="1146"/>
      <c r="S125" s="1146"/>
    </row>
    <row r="126" spans="1:19" ht="14.25" customHeight="1">
      <c r="A126" s="1146"/>
      <c r="B126" s="1146"/>
      <c r="C126" s="1146"/>
      <c r="D126" s="1146"/>
      <c r="E126" s="1146"/>
      <c r="F126" s="1146"/>
      <c r="G126" s="1146"/>
      <c r="H126" s="1146"/>
      <c r="I126" s="1146"/>
      <c r="J126" s="1146"/>
      <c r="K126" s="1146"/>
      <c r="L126" s="1146"/>
      <c r="M126" s="1146"/>
      <c r="N126" s="1146"/>
      <c r="O126" s="1146"/>
      <c r="P126" s="1146"/>
      <c r="Q126" s="1146"/>
      <c r="R126" s="1146"/>
      <c r="S126" s="1146"/>
    </row>
    <row r="127" spans="1:19" ht="14.25" customHeight="1">
      <c r="A127" s="1146"/>
      <c r="B127" s="1146"/>
      <c r="C127" s="1146"/>
      <c r="D127" s="1146"/>
      <c r="E127" s="1146"/>
      <c r="F127" s="1146"/>
      <c r="G127" s="1146"/>
      <c r="H127" s="1146"/>
      <c r="I127" s="1146"/>
      <c r="J127" s="1146"/>
      <c r="K127" s="1146"/>
      <c r="L127" s="1146"/>
      <c r="M127" s="1146"/>
      <c r="N127" s="1146"/>
      <c r="O127" s="1146"/>
      <c r="P127" s="1146"/>
      <c r="Q127" s="1146"/>
      <c r="R127" s="1146"/>
      <c r="S127" s="1146"/>
    </row>
    <row r="128" spans="1:19" ht="14.25" customHeight="1">
      <c r="A128" s="1146"/>
      <c r="B128" s="1146"/>
      <c r="C128" s="1146"/>
      <c r="D128" s="1146"/>
      <c r="E128" s="1146"/>
      <c r="F128" s="1146"/>
      <c r="G128" s="1146"/>
      <c r="H128" s="1146"/>
      <c r="I128" s="1146"/>
      <c r="J128" s="1146"/>
      <c r="K128" s="1146"/>
      <c r="L128" s="1146"/>
      <c r="M128" s="1146"/>
      <c r="N128" s="1146"/>
      <c r="O128" s="1146"/>
      <c r="P128" s="1146"/>
      <c r="Q128" s="1146"/>
      <c r="R128" s="1146"/>
      <c r="S128" s="1146"/>
    </row>
    <row r="129" spans="1:19" ht="14.25" customHeight="1">
      <c r="A129" s="1146"/>
      <c r="B129" s="1146"/>
      <c r="C129" s="1146"/>
      <c r="D129" s="1146"/>
      <c r="E129" s="1146"/>
      <c r="F129" s="1146"/>
      <c r="G129" s="1146"/>
      <c r="H129" s="1146"/>
      <c r="I129" s="1146"/>
      <c r="J129" s="1146"/>
      <c r="K129" s="1146"/>
      <c r="L129" s="1146"/>
      <c r="M129" s="1146"/>
      <c r="N129" s="1146"/>
      <c r="O129" s="1146"/>
      <c r="P129" s="1146"/>
      <c r="Q129" s="1146"/>
      <c r="R129" s="1146"/>
      <c r="S129" s="1146"/>
    </row>
    <row r="130" spans="1:19" ht="14.25" customHeight="1">
      <c r="A130" s="1146"/>
      <c r="B130" s="1146"/>
      <c r="C130" s="1146"/>
      <c r="D130" s="1146"/>
      <c r="E130" s="1146"/>
      <c r="F130" s="1146"/>
      <c r="G130" s="1146"/>
      <c r="H130" s="1146"/>
      <c r="I130" s="1146"/>
      <c r="J130" s="1146"/>
      <c r="K130" s="1146"/>
      <c r="L130" s="1146"/>
      <c r="M130" s="1146"/>
      <c r="N130" s="1146"/>
      <c r="O130" s="1146"/>
      <c r="P130" s="1146"/>
      <c r="Q130" s="1146"/>
      <c r="R130" s="1146"/>
      <c r="S130" s="1146"/>
    </row>
    <row r="131" spans="1:19" ht="14.25" customHeight="1">
      <c r="A131" s="1146"/>
      <c r="B131" s="1146"/>
      <c r="C131" s="1146"/>
      <c r="D131" s="1146"/>
      <c r="E131" s="1146"/>
      <c r="F131" s="1146"/>
      <c r="G131" s="1146"/>
      <c r="H131" s="1146"/>
      <c r="I131" s="1146"/>
      <c r="J131" s="1146"/>
      <c r="K131" s="1146"/>
      <c r="L131" s="1146"/>
      <c r="M131" s="1146"/>
      <c r="N131" s="1146"/>
      <c r="O131" s="1146"/>
      <c r="P131" s="1146"/>
      <c r="Q131" s="1146"/>
      <c r="R131" s="1146"/>
      <c r="S131" s="1146"/>
    </row>
    <row r="132" spans="1:19" ht="14.25" customHeight="1">
      <c r="A132" s="1146"/>
      <c r="B132" s="1146"/>
      <c r="C132" s="1146"/>
      <c r="D132" s="1146"/>
      <c r="E132" s="1146"/>
      <c r="F132" s="1146"/>
      <c r="G132" s="1146"/>
      <c r="H132" s="1146"/>
      <c r="I132" s="1146"/>
      <c r="J132" s="1146"/>
      <c r="K132" s="1146"/>
      <c r="L132" s="1146"/>
      <c r="M132" s="1146"/>
      <c r="N132" s="1146"/>
      <c r="O132" s="1146"/>
      <c r="P132" s="1146"/>
      <c r="Q132" s="1146"/>
      <c r="R132" s="1146"/>
      <c r="S132" s="1146"/>
    </row>
    <row r="133" spans="1:19" ht="14.25" customHeight="1">
      <c r="A133" s="1146"/>
      <c r="B133" s="1146"/>
      <c r="C133" s="1146"/>
      <c r="D133" s="1146"/>
      <c r="E133" s="1146"/>
      <c r="F133" s="1146"/>
      <c r="G133" s="1146"/>
      <c r="H133" s="1146"/>
      <c r="I133" s="1146"/>
      <c r="J133" s="1146"/>
      <c r="K133" s="1146"/>
      <c r="L133" s="1146"/>
      <c r="M133" s="1146"/>
      <c r="N133" s="1146"/>
      <c r="O133" s="1146"/>
      <c r="P133" s="1146"/>
      <c r="Q133" s="1146"/>
      <c r="R133" s="1146"/>
      <c r="S133" s="1146"/>
    </row>
    <row r="134" spans="1:19" ht="14.25" customHeight="1">
      <c r="A134" s="1146"/>
      <c r="B134" s="1146"/>
      <c r="C134" s="1146"/>
      <c r="D134" s="1146"/>
      <c r="E134" s="1146"/>
      <c r="F134" s="1146"/>
      <c r="G134" s="1146"/>
      <c r="H134" s="1146"/>
      <c r="I134" s="1146"/>
      <c r="J134" s="1146"/>
      <c r="K134" s="1146"/>
      <c r="L134" s="1146"/>
      <c r="M134" s="1146"/>
      <c r="N134" s="1146"/>
      <c r="O134" s="1146"/>
      <c r="P134" s="1146"/>
      <c r="Q134" s="1146"/>
      <c r="R134" s="1146"/>
      <c r="S134" s="1146"/>
    </row>
    <row r="135" spans="1:19" ht="14.25" customHeight="1">
      <c r="A135" s="1146"/>
      <c r="B135" s="1146"/>
      <c r="C135" s="1146"/>
      <c r="D135" s="1146"/>
      <c r="E135" s="1146"/>
      <c r="F135" s="1146"/>
      <c r="G135" s="1146"/>
      <c r="H135" s="1146"/>
      <c r="I135" s="1146"/>
      <c r="J135" s="1146"/>
      <c r="K135" s="1146"/>
      <c r="L135" s="1146"/>
      <c r="M135" s="1146"/>
      <c r="N135" s="1146"/>
      <c r="O135" s="1146"/>
      <c r="P135" s="1146"/>
      <c r="Q135" s="1146"/>
      <c r="R135" s="1146"/>
      <c r="S135" s="1146"/>
    </row>
    <row r="136" spans="1:19" ht="14.25" customHeight="1">
      <c r="A136" s="1146"/>
      <c r="B136" s="1146"/>
      <c r="C136" s="1146"/>
      <c r="D136" s="1146"/>
      <c r="E136" s="1146"/>
      <c r="F136" s="1146"/>
      <c r="G136" s="1146"/>
      <c r="H136" s="1146"/>
      <c r="I136" s="1146"/>
      <c r="J136" s="1146"/>
      <c r="K136" s="1146"/>
      <c r="L136" s="1146"/>
      <c r="M136" s="1146"/>
      <c r="N136" s="1146"/>
      <c r="O136" s="1146"/>
      <c r="P136" s="1146"/>
      <c r="Q136" s="1146"/>
      <c r="R136" s="1146"/>
      <c r="S136" s="1146"/>
    </row>
    <row r="137" spans="1:19" ht="14.25" customHeight="1">
      <c r="A137" s="1146"/>
      <c r="B137" s="1146"/>
      <c r="C137" s="1146"/>
      <c r="D137" s="1146"/>
      <c r="E137" s="1146"/>
      <c r="F137" s="1146"/>
      <c r="G137" s="1146"/>
      <c r="H137" s="1146"/>
      <c r="I137" s="1146"/>
      <c r="J137" s="1146"/>
      <c r="K137" s="1146"/>
      <c r="L137" s="1146"/>
      <c r="M137" s="1146"/>
      <c r="N137" s="1146"/>
      <c r="O137" s="1146"/>
      <c r="P137" s="1146"/>
      <c r="Q137" s="1146"/>
      <c r="R137" s="1146"/>
      <c r="S137" s="1146"/>
    </row>
    <row r="138" spans="1:19" ht="14.25" customHeight="1">
      <c r="A138" s="1146"/>
      <c r="B138" s="1146"/>
      <c r="C138" s="1146"/>
      <c r="D138" s="1146"/>
      <c r="E138" s="1146"/>
      <c r="F138" s="1146"/>
      <c r="G138" s="1146"/>
      <c r="H138" s="1146"/>
      <c r="I138" s="1146"/>
      <c r="J138" s="1146"/>
      <c r="K138" s="1146"/>
      <c r="L138" s="1146"/>
      <c r="M138" s="1146"/>
      <c r="N138" s="1146"/>
      <c r="O138" s="1146"/>
      <c r="P138" s="1146"/>
      <c r="Q138" s="1146"/>
      <c r="R138" s="1146"/>
      <c r="S138" s="1146"/>
    </row>
    <row r="139" spans="1:19" ht="14.25" customHeight="1">
      <c r="A139" s="1146"/>
      <c r="B139" s="1146"/>
      <c r="C139" s="1146"/>
      <c r="D139" s="1146"/>
      <c r="E139" s="1146"/>
      <c r="F139" s="1146"/>
      <c r="G139" s="1146"/>
      <c r="H139" s="1146"/>
      <c r="I139" s="1146"/>
      <c r="J139" s="1146"/>
      <c r="K139" s="1146"/>
      <c r="L139" s="1146"/>
      <c r="M139" s="1146"/>
      <c r="N139" s="1146"/>
      <c r="O139" s="1146"/>
      <c r="P139" s="1146"/>
      <c r="Q139" s="1146"/>
      <c r="R139" s="1146"/>
      <c r="S139" s="1146"/>
    </row>
    <row r="140" spans="1:19" ht="14.25" customHeight="1">
      <c r="A140" s="1146"/>
      <c r="B140" s="1146"/>
      <c r="C140" s="1146"/>
      <c r="D140" s="1146"/>
      <c r="E140" s="1146"/>
      <c r="F140" s="1146"/>
      <c r="G140" s="1146"/>
      <c r="H140" s="1146"/>
      <c r="I140" s="1146"/>
      <c r="J140" s="1146"/>
      <c r="K140" s="1146"/>
      <c r="L140" s="1146"/>
      <c r="M140" s="1146"/>
      <c r="N140" s="1146"/>
      <c r="O140" s="1146"/>
      <c r="P140" s="1146"/>
      <c r="Q140" s="1146"/>
      <c r="R140" s="1146"/>
      <c r="S140" s="1146"/>
    </row>
    <row r="141" spans="1:19" ht="14.25" customHeight="1">
      <c r="A141" s="1146"/>
      <c r="B141" s="1146"/>
      <c r="C141" s="1146"/>
      <c r="D141" s="1146"/>
      <c r="E141" s="1146"/>
      <c r="F141" s="1146"/>
      <c r="G141" s="1146"/>
      <c r="H141" s="1146"/>
      <c r="I141" s="1146"/>
      <c r="J141" s="1146"/>
      <c r="K141" s="1146"/>
      <c r="L141" s="1146"/>
      <c r="M141" s="1146"/>
      <c r="N141" s="1146"/>
      <c r="O141" s="1146"/>
      <c r="P141" s="1146"/>
      <c r="Q141" s="1146"/>
      <c r="R141" s="1146"/>
      <c r="S141" s="1146"/>
    </row>
    <row r="142" spans="1:19" ht="14.25" customHeight="1">
      <c r="A142" s="1146"/>
      <c r="B142" s="1146"/>
      <c r="C142" s="1146"/>
      <c r="D142" s="1146"/>
      <c r="E142" s="1146"/>
      <c r="F142" s="1146"/>
      <c r="G142" s="1146"/>
      <c r="H142" s="1146"/>
      <c r="I142" s="1146"/>
      <c r="J142" s="1146"/>
      <c r="K142" s="1146"/>
      <c r="L142" s="1146"/>
      <c r="M142" s="1146"/>
      <c r="N142" s="1146"/>
      <c r="O142" s="1146"/>
      <c r="P142" s="1146"/>
      <c r="Q142" s="1146"/>
      <c r="R142" s="1146"/>
      <c r="S142" s="1146"/>
    </row>
    <row r="143" spans="1:19" ht="14.25" customHeight="1">
      <c r="A143" s="1146"/>
      <c r="B143" s="1146"/>
      <c r="C143" s="1146"/>
      <c r="D143" s="1146"/>
      <c r="E143" s="1146"/>
      <c r="F143" s="1146"/>
      <c r="G143" s="1146"/>
      <c r="H143" s="1146"/>
      <c r="I143" s="1146"/>
      <c r="J143" s="1146"/>
      <c r="K143" s="1146"/>
      <c r="L143" s="1146"/>
      <c r="M143" s="1146"/>
      <c r="N143" s="1146"/>
      <c r="O143" s="1146"/>
      <c r="P143" s="1146"/>
      <c r="Q143" s="1146"/>
      <c r="R143" s="1146"/>
      <c r="S143" s="1146"/>
    </row>
    <row r="144" spans="1:19" ht="14.25" customHeight="1">
      <c r="A144" s="1146"/>
      <c r="B144" s="1146"/>
      <c r="C144" s="1146"/>
      <c r="D144" s="1146"/>
      <c r="E144" s="1146"/>
      <c r="F144" s="1146"/>
      <c r="G144" s="1146"/>
      <c r="H144" s="1146"/>
      <c r="I144" s="1146"/>
      <c r="J144" s="1146"/>
      <c r="K144" s="1146"/>
      <c r="L144" s="1146"/>
      <c r="M144" s="1146"/>
      <c r="N144" s="1146"/>
      <c r="O144" s="1146"/>
      <c r="P144" s="1146"/>
      <c r="Q144" s="1146"/>
      <c r="R144" s="1146"/>
      <c r="S144" s="1146"/>
    </row>
    <row r="145" spans="1:19" ht="14.25" customHeight="1">
      <c r="A145" s="1146"/>
      <c r="B145" s="1146"/>
      <c r="C145" s="1146"/>
      <c r="D145" s="1146"/>
      <c r="E145" s="1146"/>
      <c r="F145" s="1146"/>
      <c r="G145" s="1146"/>
      <c r="H145" s="1146"/>
      <c r="I145" s="1146"/>
      <c r="J145" s="1146"/>
      <c r="K145" s="1146"/>
      <c r="L145" s="1146"/>
      <c r="M145" s="1146"/>
      <c r="N145" s="1146"/>
      <c r="O145" s="1146"/>
      <c r="P145" s="1146"/>
      <c r="Q145" s="1146"/>
      <c r="R145" s="1146"/>
      <c r="S145" s="1146"/>
    </row>
    <row r="146" spans="1:19" ht="14.25" customHeight="1">
      <c r="A146" s="1146"/>
      <c r="B146" s="1146"/>
      <c r="C146" s="1146"/>
      <c r="D146" s="1146"/>
      <c r="E146" s="1146"/>
      <c r="F146" s="1146"/>
      <c r="G146" s="1146"/>
      <c r="H146" s="1146"/>
      <c r="I146" s="1146"/>
      <c r="J146" s="1146"/>
      <c r="K146" s="1146"/>
      <c r="L146" s="1146"/>
      <c r="M146" s="1146"/>
      <c r="N146" s="1146"/>
      <c r="O146" s="1146"/>
      <c r="P146" s="1146"/>
      <c r="Q146" s="1146"/>
      <c r="R146" s="1146"/>
      <c r="S146" s="1146"/>
    </row>
    <row r="147" spans="1:19" ht="14.25" customHeight="1">
      <c r="A147" s="1146"/>
      <c r="B147" s="1146"/>
      <c r="C147" s="1146"/>
      <c r="D147" s="1146"/>
      <c r="E147" s="1146"/>
      <c r="F147" s="1146"/>
      <c r="G147" s="1146"/>
      <c r="H147" s="1146"/>
      <c r="I147" s="1146"/>
      <c r="J147" s="1146"/>
      <c r="K147" s="1146"/>
      <c r="L147" s="1146"/>
      <c r="M147" s="1146"/>
      <c r="N147" s="1146"/>
      <c r="O147" s="1146"/>
      <c r="P147" s="1146"/>
      <c r="Q147" s="1146"/>
      <c r="R147" s="1146"/>
      <c r="S147" s="1146"/>
    </row>
    <row r="148" spans="1:19" ht="14.25" customHeight="1">
      <c r="A148" s="1146"/>
      <c r="B148" s="1146"/>
      <c r="C148" s="1146"/>
      <c r="D148" s="1146"/>
      <c r="E148" s="1146"/>
      <c r="F148" s="1146"/>
      <c r="G148" s="1146"/>
      <c r="H148" s="1146"/>
      <c r="I148" s="1146"/>
      <c r="J148" s="1146"/>
      <c r="K148" s="1146"/>
      <c r="L148" s="1146"/>
      <c r="M148" s="1146"/>
      <c r="N148" s="1146"/>
      <c r="O148" s="1146"/>
      <c r="P148" s="1146"/>
      <c r="Q148" s="1146"/>
      <c r="R148" s="1146"/>
      <c r="S148" s="1146"/>
    </row>
    <row r="149" spans="1:19" ht="14.25" customHeight="1">
      <c r="A149" s="1146"/>
      <c r="B149" s="1146"/>
      <c r="C149" s="1146"/>
      <c r="D149" s="1146"/>
      <c r="E149" s="1146"/>
      <c r="F149" s="1146"/>
      <c r="G149" s="1146"/>
      <c r="H149" s="1146"/>
      <c r="I149" s="1146"/>
      <c r="J149" s="1146"/>
      <c r="K149" s="1146"/>
      <c r="L149" s="1146"/>
      <c r="M149" s="1146"/>
      <c r="N149" s="1146"/>
      <c r="O149" s="1146"/>
      <c r="P149" s="1146"/>
      <c r="Q149" s="1146"/>
      <c r="R149" s="1146"/>
      <c r="S149" s="1146"/>
    </row>
    <row r="150" spans="1:19" ht="14.25" customHeight="1">
      <c r="A150" s="1146"/>
      <c r="B150" s="1146"/>
      <c r="C150" s="1146"/>
      <c r="D150" s="1146"/>
      <c r="E150" s="1146"/>
      <c r="F150" s="1146"/>
      <c r="G150" s="1146"/>
      <c r="H150" s="1146"/>
      <c r="I150" s="1146"/>
      <c r="J150" s="1146"/>
      <c r="K150" s="1146"/>
      <c r="L150" s="1146"/>
      <c r="M150" s="1146"/>
      <c r="N150" s="1146"/>
      <c r="O150" s="1146"/>
      <c r="P150" s="1146"/>
      <c r="Q150" s="1146"/>
      <c r="R150" s="1146"/>
      <c r="S150" s="1146"/>
    </row>
    <row r="151" spans="1:19" ht="14.25" customHeight="1">
      <c r="A151" s="1146"/>
      <c r="B151" s="1146"/>
      <c r="C151" s="1146"/>
      <c r="D151" s="1146"/>
      <c r="E151" s="1146"/>
      <c r="F151" s="1146"/>
      <c r="G151" s="1146"/>
      <c r="H151" s="1146"/>
      <c r="I151" s="1146"/>
      <c r="J151" s="1146"/>
      <c r="K151" s="1146"/>
      <c r="L151" s="1146"/>
      <c r="M151" s="1146"/>
      <c r="N151" s="1146"/>
      <c r="O151" s="1146"/>
      <c r="P151" s="1146"/>
      <c r="Q151" s="1146"/>
      <c r="R151" s="1146"/>
      <c r="S151" s="1146"/>
    </row>
    <row r="152" spans="1:19" ht="14.25" customHeight="1">
      <c r="A152" s="1146"/>
      <c r="B152" s="1146"/>
      <c r="C152" s="1146"/>
      <c r="D152" s="1146"/>
      <c r="E152" s="1146"/>
      <c r="F152" s="1146"/>
      <c r="G152" s="1146"/>
      <c r="H152" s="1146"/>
      <c r="I152" s="1146"/>
      <c r="J152" s="1146"/>
      <c r="K152" s="1146"/>
      <c r="L152" s="1146"/>
      <c r="M152" s="1146"/>
      <c r="N152" s="1146"/>
      <c r="O152" s="1146"/>
      <c r="P152" s="1146"/>
      <c r="Q152" s="1146"/>
      <c r="R152" s="1146"/>
      <c r="S152" s="1146"/>
    </row>
    <row r="153" spans="1:19" ht="14.25" customHeight="1">
      <c r="A153" s="1146"/>
      <c r="B153" s="1146"/>
      <c r="C153" s="1146"/>
      <c r="D153" s="1146"/>
      <c r="E153" s="1146"/>
      <c r="F153" s="1146"/>
      <c r="G153" s="1146"/>
      <c r="H153" s="1146"/>
      <c r="I153" s="1146"/>
      <c r="J153" s="1146"/>
      <c r="K153" s="1146"/>
      <c r="L153" s="1146"/>
      <c r="M153" s="1146"/>
      <c r="N153" s="1146"/>
      <c r="O153" s="1146"/>
      <c r="P153" s="1146"/>
      <c r="Q153" s="1146"/>
      <c r="R153" s="1146"/>
      <c r="S153" s="1146"/>
    </row>
    <row r="154" spans="1:19" ht="14.25" customHeight="1">
      <c r="A154" s="1146"/>
      <c r="B154" s="1146"/>
      <c r="C154" s="1146"/>
      <c r="D154" s="1146"/>
      <c r="E154" s="1146"/>
      <c r="F154" s="1146"/>
      <c r="G154" s="1146"/>
      <c r="H154" s="1146"/>
      <c r="I154" s="1146"/>
      <c r="J154" s="1146"/>
      <c r="K154" s="1146"/>
      <c r="L154" s="1146"/>
      <c r="M154" s="1146"/>
      <c r="N154" s="1146"/>
      <c r="O154" s="1146"/>
      <c r="P154" s="1146"/>
      <c r="Q154" s="1146"/>
      <c r="R154" s="1146"/>
      <c r="S154" s="1146"/>
    </row>
    <row r="155" spans="1:19" ht="14.25" customHeight="1">
      <c r="A155" s="1146"/>
      <c r="B155" s="1146"/>
      <c r="C155" s="1146"/>
      <c r="D155" s="1146"/>
      <c r="E155" s="1146"/>
      <c r="F155" s="1146"/>
      <c r="G155" s="1146"/>
      <c r="H155" s="1146"/>
      <c r="I155" s="1146"/>
      <c r="J155" s="1146"/>
      <c r="K155" s="1146"/>
      <c r="L155" s="1146"/>
      <c r="M155" s="1146"/>
      <c r="N155" s="1146"/>
      <c r="O155" s="1146"/>
      <c r="P155" s="1146"/>
      <c r="Q155" s="1146"/>
      <c r="R155" s="1146"/>
      <c r="S155" s="1146"/>
    </row>
    <row r="156" spans="1:19" ht="14.25" customHeight="1">
      <c r="A156" s="1146"/>
      <c r="B156" s="1146"/>
      <c r="C156" s="1146"/>
      <c r="D156" s="1146"/>
      <c r="E156" s="1146"/>
      <c r="F156" s="1146"/>
      <c r="G156" s="1146"/>
      <c r="H156" s="1146"/>
      <c r="I156" s="1146"/>
      <c r="J156" s="1146"/>
      <c r="K156" s="1146"/>
      <c r="L156" s="1146"/>
      <c r="M156" s="1146"/>
      <c r="N156" s="1146"/>
      <c r="O156" s="1146"/>
      <c r="P156" s="1146"/>
      <c r="Q156" s="1146"/>
      <c r="R156" s="1146"/>
      <c r="S156" s="1146"/>
    </row>
    <row r="157" spans="1:19" ht="14.25" customHeight="1">
      <c r="A157" s="1146"/>
      <c r="B157" s="1146"/>
      <c r="C157" s="1146"/>
      <c r="D157" s="1146"/>
      <c r="E157" s="1146"/>
      <c r="F157" s="1146"/>
      <c r="G157" s="1146"/>
      <c r="H157" s="1146"/>
      <c r="I157" s="1146"/>
      <c r="J157" s="1146"/>
      <c r="K157" s="1146"/>
      <c r="L157" s="1146"/>
      <c r="M157" s="1146"/>
      <c r="N157" s="1146"/>
      <c r="O157" s="1146"/>
      <c r="P157" s="1146"/>
      <c r="Q157" s="1146"/>
      <c r="R157" s="1146"/>
      <c r="S157" s="1146"/>
    </row>
    <row r="158" spans="1:19" ht="14.25" customHeight="1">
      <c r="A158" s="1146"/>
      <c r="B158" s="1146"/>
      <c r="C158" s="1146"/>
      <c r="D158" s="1146"/>
      <c r="E158" s="1146"/>
      <c r="F158" s="1146"/>
      <c r="G158" s="1146"/>
      <c r="H158" s="1146"/>
      <c r="I158" s="1146"/>
      <c r="J158" s="1146"/>
      <c r="K158" s="1146"/>
      <c r="L158" s="1146"/>
      <c r="M158" s="1146"/>
      <c r="N158" s="1146"/>
      <c r="O158" s="1146"/>
      <c r="P158" s="1146"/>
      <c r="Q158" s="1146"/>
      <c r="R158" s="1146"/>
      <c r="S158" s="1146"/>
    </row>
    <row r="159" spans="1:19" ht="14.25" customHeight="1">
      <c r="A159" s="1146"/>
      <c r="B159" s="1146"/>
      <c r="C159" s="1146"/>
      <c r="D159" s="1146"/>
      <c r="E159" s="1146"/>
      <c r="F159" s="1146"/>
      <c r="G159" s="1146"/>
      <c r="H159" s="1146"/>
      <c r="I159" s="1146"/>
      <c r="J159" s="1146"/>
      <c r="K159" s="1146"/>
      <c r="L159" s="1146"/>
      <c r="M159" s="1146"/>
      <c r="N159" s="1146"/>
      <c r="O159" s="1146"/>
      <c r="P159" s="1146"/>
      <c r="Q159" s="1146"/>
      <c r="R159" s="1146"/>
      <c r="S159" s="1146"/>
    </row>
    <row r="160" spans="1:19" ht="14.25" customHeight="1">
      <c r="A160" s="1146"/>
      <c r="B160" s="1146"/>
      <c r="C160" s="1146"/>
      <c r="D160" s="1146"/>
      <c r="E160" s="1146"/>
      <c r="F160" s="1146"/>
      <c r="G160" s="1146"/>
      <c r="H160" s="1146"/>
      <c r="I160" s="1146"/>
      <c r="J160" s="1146"/>
      <c r="K160" s="1146"/>
      <c r="L160" s="1146"/>
      <c r="M160" s="1146"/>
      <c r="N160" s="1146"/>
      <c r="O160" s="1146"/>
      <c r="P160" s="1146"/>
      <c r="Q160" s="1146"/>
      <c r="R160" s="1146"/>
      <c r="S160" s="1146"/>
    </row>
    <row r="161" spans="1:19" ht="14.25" customHeight="1">
      <c r="A161" s="1146"/>
      <c r="B161" s="1146"/>
      <c r="C161" s="1146"/>
      <c r="D161" s="1146"/>
      <c r="E161" s="1146"/>
      <c r="F161" s="1146"/>
      <c r="G161" s="1146"/>
      <c r="H161" s="1146"/>
      <c r="I161" s="1146"/>
      <c r="J161" s="1146"/>
      <c r="K161" s="1146"/>
      <c r="L161" s="1146"/>
      <c r="M161" s="1146"/>
      <c r="N161" s="1146"/>
      <c r="O161" s="1146"/>
      <c r="P161" s="1146"/>
      <c r="Q161" s="1146"/>
      <c r="R161" s="1146"/>
      <c r="S161" s="1146"/>
    </row>
    <row r="162" spans="1:19" ht="14.25" customHeight="1">
      <c r="A162" s="1146"/>
      <c r="B162" s="1146"/>
      <c r="C162" s="1146"/>
      <c r="D162" s="1146"/>
      <c r="E162" s="1146"/>
      <c r="F162" s="1146"/>
      <c r="G162" s="1146"/>
      <c r="H162" s="1146"/>
      <c r="I162" s="1146"/>
      <c r="J162" s="1146"/>
      <c r="K162" s="1146"/>
      <c r="L162" s="1146"/>
      <c r="M162" s="1146"/>
      <c r="N162" s="1146"/>
      <c r="O162" s="1146"/>
      <c r="P162" s="1146"/>
      <c r="Q162" s="1146"/>
      <c r="R162" s="1146"/>
      <c r="S162" s="1146"/>
    </row>
    <row r="163" spans="1:19" ht="14.25" customHeight="1">
      <c r="A163" s="1146"/>
      <c r="B163" s="1146"/>
      <c r="C163" s="1146"/>
      <c r="D163" s="1146"/>
      <c r="E163" s="1146"/>
      <c r="F163" s="1146"/>
      <c r="G163" s="1146"/>
      <c r="H163" s="1146"/>
      <c r="I163" s="1146"/>
      <c r="J163" s="1146"/>
      <c r="K163" s="1146"/>
      <c r="L163" s="1146"/>
      <c r="M163" s="1146"/>
      <c r="N163" s="1146"/>
      <c r="O163" s="1146"/>
      <c r="P163" s="1146"/>
      <c r="Q163" s="1146"/>
      <c r="R163" s="1146"/>
      <c r="S163" s="1146"/>
    </row>
    <row r="164" spans="1:19" ht="14.25" customHeight="1">
      <c r="A164" s="1146"/>
      <c r="B164" s="1146"/>
      <c r="C164" s="1146"/>
      <c r="D164" s="1146"/>
      <c r="E164" s="1146"/>
      <c r="F164" s="1146"/>
      <c r="G164" s="1146"/>
      <c r="H164" s="1146"/>
      <c r="I164" s="1146"/>
      <c r="J164" s="1146"/>
      <c r="K164" s="1146"/>
      <c r="L164" s="1146"/>
      <c r="M164" s="1146"/>
      <c r="N164" s="1146"/>
      <c r="O164" s="1146"/>
      <c r="P164" s="1146"/>
      <c r="Q164" s="1146"/>
      <c r="R164" s="1146"/>
      <c r="S164" s="1146"/>
    </row>
    <row r="165" spans="1:19" ht="14.25" customHeight="1">
      <c r="A165" s="1146"/>
      <c r="B165" s="1146"/>
      <c r="C165" s="1146"/>
      <c r="D165" s="1146"/>
      <c r="E165" s="1146"/>
      <c r="F165" s="1146"/>
      <c r="G165" s="1146"/>
      <c r="H165" s="1146"/>
      <c r="I165" s="1146"/>
      <c r="J165" s="1146"/>
      <c r="K165" s="1146"/>
      <c r="L165" s="1146"/>
      <c r="M165" s="1146"/>
      <c r="N165" s="1146"/>
      <c r="O165" s="1146"/>
      <c r="P165" s="1146"/>
      <c r="Q165" s="1146"/>
      <c r="R165" s="1146"/>
      <c r="S165" s="1146"/>
    </row>
    <row r="166" spans="1:19" ht="14.25" customHeight="1">
      <c r="A166" s="1146"/>
      <c r="B166" s="1146"/>
      <c r="C166" s="1146"/>
      <c r="D166" s="1146"/>
      <c r="E166" s="1146"/>
      <c r="F166" s="1146"/>
      <c r="G166" s="1146"/>
      <c r="H166" s="1146"/>
      <c r="I166" s="1146"/>
      <c r="J166" s="1146"/>
      <c r="K166" s="1146"/>
      <c r="L166" s="1146"/>
      <c r="M166" s="1146"/>
      <c r="N166" s="1146"/>
      <c r="O166" s="1146"/>
      <c r="P166" s="1146"/>
      <c r="Q166" s="1146"/>
      <c r="R166" s="1146"/>
      <c r="S166" s="1146"/>
    </row>
    <row r="167" spans="1:19" ht="14.25" customHeight="1">
      <c r="A167" s="1146"/>
      <c r="B167" s="1146"/>
      <c r="C167" s="1146"/>
      <c r="D167" s="1146"/>
      <c r="E167" s="1146"/>
      <c r="F167" s="1146"/>
      <c r="G167" s="1146"/>
      <c r="H167" s="1146"/>
      <c r="I167" s="1146"/>
      <c r="J167" s="1146"/>
      <c r="K167" s="1146"/>
      <c r="L167" s="1146"/>
      <c r="M167" s="1146"/>
      <c r="N167" s="1146"/>
      <c r="O167" s="1146"/>
      <c r="P167" s="1146"/>
      <c r="Q167" s="1146"/>
      <c r="R167" s="1146"/>
      <c r="S167" s="1146"/>
    </row>
    <row r="168" spans="1:19" ht="14.25" customHeight="1">
      <c r="A168" s="1146"/>
      <c r="B168" s="1146"/>
      <c r="C168" s="1146"/>
      <c r="D168" s="1146"/>
      <c r="E168" s="1146"/>
      <c r="F168" s="1146"/>
      <c r="G168" s="1146"/>
      <c r="H168" s="1146"/>
      <c r="I168" s="1146"/>
      <c r="J168" s="1146"/>
      <c r="K168" s="1146"/>
      <c r="L168" s="1146"/>
      <c r="M168" s="1146"/>
      <c r="N168" s="1146"/>
      <c r="O168" s="1146"/>
      <c r="P168" s="1146"/>
      <c r="Q168" s="1146"/>
      <c r="R168" s="1146"/>
      <c r="S168" s="1146"/>
    </row>
    <row r="169" spans="1:19" ht="14.25" customHeight="1">
      <c r="A169" s="1146"/>
      <c r="B169" s="1146"/>
      <c r="C169" s="1146"/>
      <c r="D169" s="1146"/>
      <c r="E169" s="1146"/>
      <c r="F169" s="1146"/>
      <c r="G169" s="1146"/>
      <c r="H169" s="1146"/>
      <c r="I169" s="1146"/>
      <c r="J169" s="1146"/>
      <c r="K169" s="1146"/>
      <c r="L169" s="1146"/>
      <c r="M169" s="1146"/>
      <c r="N169" s="1146"/>
      <c r="O169" s="1146"/>
      <c r="P169" s="1146"/>
      <c r="Q169" s="1146"/>
      <c r="R169" s="1146"/>
      <c r="S169" s="1146"/>
    </row>
    <row r="170" spans="1:19" ht="14.25" customHeight="1">
      <c r="A170" s="1146"/>
      <c r="B170" s="1146"/>
      <c r="C170" s="1146"/>
      <c r="D170" s="1146"/>
      <c r="E170" s="1146"/>
      <c r="F170" s="1146"/>
      <c r="G170" s="1146"/>
      <c r="H170" s="1146"/>
      <c r="I170" s="1146"/>
      <c r="J170" s="1146"/>
      <c r="K170" s="1146"/>
      <c r="L170" s="1146"/>
      <c r="M170" s="1146"/>
      <c r="N170" s="1146"/>
      <c r="O170" s="1146"/>
      <c r="P170" s="1146"/>
      <c r="Q170" s="1146"/>
      <c r="R170" s="1146"/>
      <c r="S170" s="1146"/>
    </row>
    <row r="171" spans="1:19" ht="14.25" customHeight="1">
      <c r="A171" s="1146"/>
      <c r="B171" s="1146"/>
      <c r="C171" s="1146"/>
      <c r="D171" s="1146"/>
      <c r="E171" s="1146"/>
      <c r="F171" s="1146"/>
      <c r="G171" s="1146"/>
      <c r="H171" s="1146"/>
      <c r="I171" s="1146"/>
      <c r="J171" s="1146"/>
      <c r="K171" s="1146"/>
      <c r="L171" s="1146"/>
      <c r="M171" s="1146"/>
      <c r="N171" s="1146"/>
      <c r="O171" s="1146"/>
      <c r="P171" s="1146"/>
      <c r="Q171" s="1146"/>
      <c r="R171" s="1146"/>
      <c r="S171" s="1146"/>
    </row>
    <row r="172" spans="1:19" ht="14.25" customHeight="1">
      <c r="A172" s="1146"/>
      <c r="B172" s="1146"/>
      <c r="C172" s="1146"/>
      <c r="D172" s="1146"/>
      <c r="E172" s="1146"/>
      <c r="F172" s="1146"/>
      <c r="G172" s="1146"/>
      <c r="H172" s="1146"/>
      <c r="I172" s="1146"/>
      <c r="J172" s="1146"/>
      <c r="K172" s="1146"/>
      <c r="L172" s="1146"/>
      <c r="M172" s="1146"/>
      <c r="N172" s="1146"/>
      <c r="O172" s="1146"/>
      <c r="P172" s="1146"/>
      <c r="Q172" s="1146"/>
      <c r="R172" s="1146"/>
      <c r="S172" s="1146"/>
    </row>
    <row r="173" spans="1:19" ht="14.25" customHeight="1">
      <c r="A173" s="1146"/>
      <c r="B173" s="1146"/>
      <c r="C173" s="1146"/>
      <c r="D173" s="1146"/>
      <c r="E173" s="1146"/>
      <c r="F173" s="1146"/>
      <c r="G173" s="1146"/>
      <c r="H173" s="1146"/>
      <c r="I173" s="1146"/>
      <c r="J173" s="1146"/>
      <c r="K173" s="1146"/>
      <c r="L173" s="1146"/>
      <c r="M173" s="1146"/>
      <c r="N173" s="1146"/>
      <c r="O173" s="1146"/>
      <c r="P173" s="1146"/>
      <c r="Q173" s="1146"/>
      <c r="R173" s="1146"/>
      <c r="S173" s="1146"/>
    </row>
    <row r="174" spans="1:19" ht="14.25" customHeight="1">
      <c r="A174" s="1146"/>
      <c r="B174" s="1146"/>
      <c r="C174" s="1146"/>
      <c r="D174" s="1146"/>
      <c r="E174" s="1146"/>
      <c r="F174" s="1146"/>
      <c r="G174" s="1146"/>
      <c r="H174" s="1146"/>
      <c r="I174" s="1146"/>
      <c r="J174" s="1146"/>
      <c r="K174" s="1146"/>
      <c r="L174" s="1146"/>
      <c r="M174" s="1146"/>
      <c r="N174" s="1146"/>
      <c r="O174" s="1146"/>
      <c r="P174" s="1146"/>
      <c r="Q174" s="1146"/>
      <c r="R174" s="1146"/>
      <c r="S174" s="1146"/>
    </row>
    <row r="175" spans="1:19" ht="14.25" customHeight="1">
      <c r="A175" s="1146"/>
      <c r="B175" s="1146"/>
      <c r="C175" s="1146"/>
      <c r="D175" s="1146"/>
      <c r="E175" s="1146"/>
      <c r="F175" s="1146"/>
      <c r="G175" s="1146"/>
      <c r="H175" s="1146"/>
      <c r="I175" s="1146"/>
      <c r="J175" s="1146"/>
      <c r="K175" s="1146"/>
      <c r="L175" s="1146"/>
      <c r="M175" s="1146"/>
      <c r="N175" s="1146"/>
      <c r="O175" s="1146"/>
      <c r="P175" s="1146"/>
      <c r="Q175" s="1146"/>
      <c r="R175" s="1146"/>
      <c r="S175" s="1146"/>
    </row>
    <row r="176" spans="1:19" ht="14.25" customHeight="1">
      <c r="A176" s="1146"/>
      <c r="B176" s="1146"/>
      <c r="C176" s="1146"/>
      <c r="D176" s="1146"/>
      <c r="E176" s="1146"/>
      <c r="F176" s="1146"/>
      <c r="G176" s="1146"/>
      <c r="H176" s="1146"/>
      <c r="I176" s="1146"/>
      <c r="J176" s="1146"/>
      <c r="K176" s="1146"/>
      <c r="L176" s="1146"/>
      <c r="M176" s="1146"/>
      <c r="N176" s="1146"/>
      <c r="O176" s="1146"/>
      <c r="P176" s="1146"/>
      <c r="Q176" s="1146"/>
      <c r="R176" s="1146"/>
      <c r="S176" s="1146"/>
    </row>
    <row r="177" spans="1:19" ht="14.25" customHeight="1">
      <c r="A177" s="1146"/>
      <c r="B177" s="1146"/>
      <c r="C177" s="1146"/>
      <c r="D177" s="1146"/>
      <c r="E177" s="1146"/>
      <c r="F177" s="1146"/>
      <c r="G177" s="1146"/>
      <c r="H177" s="1146"/>
      <c r="I177" s="1146"/>
      <c r="J177" s="1146"/>
      <c r="K177" s="1146"/>
      <c r="L177" s="1146"/>
      <c r="M177" s="1146"/>
      <c r="N177" s="1146"/>
      <c r="O177" s="1146"/>
      <c r="P177" s="1146"/>
      <c r="Q177" s="1146"/>
      <c r="R177" s="1146"/>
      <c r="S177" s="1146"/>
    </row>
    <row r="178" spans="1:19" ht="14.25" customHeight="1">
      <c r="A178" s="1146"/>
      <c r="B178" s="1146"/>
      <c r="C178" s="1146"/>
      <c r="D178" s="1146"/>
      <c r="E178" s="1146"/>
      <c r="F178" s="1146"/>
      <c r="G178" s="1146"/>
      <c r="H178" s="1146"/>
      <c r="I178" s="1146"/>
      <c r="J178" s="1146"/>
      <c r="K178" s="1146"/>
      <c r="L178" s="1146"/>
      <c r="M178" s="1146"/>
      <c r="N178" s="1146"/>
      <c r="O178" s="1146"/>
      <c r="P178" s="1146"/>
      <c r="Q178" s="1146"/>
      <c r="R178" s="1146"/>
      <c r="S178" s="1146"/>
    </row>
    <row r="179" spans="1:19" ht="14.25" customHeight="1">
      <c r="A179" s="1146"/>
      <c r="B179" s="1146"/>
      <c r="C179" s="1146"/>
      <c r="D179" s="1146"/>
      <c r="E179" s="1146"/>
      <c r="F179" s="1146"/>
      <c r="G179" s="1146"/>
      <c r="H179" s="1146"/>
      <c r="I179" s="1146"/>
      <c r="J179" s="1146"/>
      <c r="K179" s="1146"/>
      <c r="L179" s="1146"/>
      <c r="M179" s="1146"/>
      <c r="N179" s="1146"/>
      <c r="O179" s="1146"/>
      <c r="P179" s="1146"/>
      <c r="Q179" s="1146"/>
      <c r="R179" s="1146"/>
      <c r="S179" s="1146"/>
    </row>
    <row r="180" spans="1:19" ht="14.25" customHeight="1">
      <c r="A180" s="1146"/>
      <c r="B180" s="1146"/>
      <c r="C180" s="1146"/>
      <c r="D180" s="1146"/>
      <c r="E180" s="1146"/>
      <c r="F180" s="1146"/>
      <c r="G180" s="1146"/>
      <c r="H180" s="1146"/>
      <c r="I180" s="1146"/>
      <c r="J180" s="1146"/>
      <c r="K180" s="1146"/>
      <c r="L180" s="1146"/>
      <c r="M180" s="1146"/>
      <c r="N180" s="1146"/>
      <c r="O180" s="1146"/>
      <c r="P180" s="1146"/>
      <c r="Q180" s="1146"/>
      <c r="R180" s="1146"/>
      <c r="S180" s="1146"/>
    </row>
    <row r="181" spans="1:19" ht="14.25" customHeight="1">
      <c r="A181" s="1146"/>
      <c r="B181" s="1146"/>
      <c r="C181" s="1146"/>
      <c r="D181" s="1146"/>
      <c r="E181" s="1146"/>
      <c r="F181" s="1146"/>
      <c r="G181" s="1146"/>
      <c r="H181" s="1146"/>
      <c r="I181" s="1146"/>
      <c r="J181" s="1146"/>
      <c r="K181" s="1146"/>
      <c r="L181" s="1146"/>
      <c r="M181" s="1146"/>
      <c r="N181" s="1146"/>
      <c r="O181" s="1146"/>
      <c r="P181" s="1146"/>
      <c r="Q181" s="1146"/>
      <c r="R181" s="1146"/>
      <c r="S181" s="1146"/>
    </row>
    <row r="182" spans="1:19" ht="14.25" customHeight="1">
      <c r="A182" s="1146"/>
      <c r="B182" s="1146"/>
      <c r="C182" s="1146"/>
      <c r="D182" s="1146"/>
      <c r="E182" s="1146"/>
      <c r="F182" s="1146"/>
      <c r="G182" s="1146"/>
      <c r="H182" s="1146"/>
      <c r="I182" s="1146"/>
      <c r="J182" s="1146"/>
      <c r="K182" s="1146"/>
      <c r="L182" s="1146"/>
      <c r="M182" s="1146"/>
      <c r="N182" s="1146"/>
      <c r="O182" s="1146"/>
      <c r="P182" s="1146"/>
      <c r="Q182" s="1146"/>
      <c r="R182" s="1146"/>
      <c r="S182" s="1146"/>
    </row>
    <row r="183" spans="1:19" ht="14.25" customHeight="1">
      <c r="A183" s="1146"/>
      <c r="B183" s="1146"/>
      <c r="C183" s="1146"/>
      <c r="D183" s="1146"/>
      <c r="E183" s="1146"/>
      <c r="F183" s="1146"/>
      <c r="G183" s="1146"/>
      <c r="H183" s="1146"/>
      <c r="I183" s="1146"/>
      <c r="J183" s="1146"/>
      <c r="K183" s="1146"/>
      <c r="L183" s="1146"/>
      <c r="M183" s="1146"/>
      <c r="N183" s="1146"/>
      <c r="O183" s="1146"/>
      <c r="P183" s="1146"/>
      <c r="Q183" s="1146"/>
      <c r="R183" s="1146"/>
      <c r="S183" s="1146"/>
    </row>
    <row r="184" spans="1:19" ht="14.25" customHeight="1">
      <c r="A184" s="1146"/>
      <c r="B184" s="1146"/>
      <c r="C184" s="1146"/>
      <c r="D184" s="1146"/>
      <c r="E184" s="1146"/>
      <c r="F184" s="1146"/>
      <c r="G184" s="1146"/>
      <c r="H184" s="1146"/>
      <c r="I184" s="1146"/>
      <c r="J184" s="1146"/>
      <c r="K184" s="1146"/>
      <c r="L184" s="1146"/>
      <c r="M184" s="1146"/>
      <c r="N184" s="1146"/>
      <c r="O184" s="1146"/>
      <c r="P184" s="1146"/>
      <c r="Q184" s="1146"/>
      <c r="R184" s="1146"/>
      <c r="S184" s="1146"/>
    </row>
    <row r="185" spans="1:19" ht="14.25" customHeight="1">
      <c r="A185" s="1146"/>
      <c r="B185" s="1146"/>
      <c r="C185" s="1146"/>
      <c r="D185" s="1146"/>
      <c r="E185" s="1146"/>
      <c r="F185" s="1146"/>
      <c r="G185" s="1146"/>
      <c r="H185" s="1146"/>
      <c r="I185" s="1146"/>
      <c r="J185" s="1146"/>
      <c r="K185" s="1146"/>
      <c r="L185" s="1146"/>
      <c r="M185" s="1146"/>
      <c r="N185" s="1146"/>
      <c r="O185" s="1146"/>
      <c r="P185" s="1146"/>
      <c r="Q185" s="1146"/>
      <c r="R185" s="1146"/>
      <c r="S185" s="1146"/>
    </row>
    <row r="186" spans="1:19" ht="14.25" customHeight="1">
      <c r="A186" s="1146"/>
      <c r="B186" s="1146"/>
      <c r="C186" s="1146"/>
      <c r="D186" s="1146"/>
      <c r="E186" s="1146"/>
      <c r="F186" s="1146"/>
      <c r="G186" s="1146"/>
      <c r="H186" s="1146"/>
      <c r="I186" s="1146"/>
      <c r="J186" s="1146"/>
      <c r="K186" s="1146"/>
      <c r="L186" s="1146"/>
      <c r="M186" s="1146"/>
      <c r="N186" s="1146"/>
      <c r="O186" s="1146"/>
      <c r="P186" s="1146"/>
      <c r="Q186" s="1146"/>
      <c r="R186" s="1146"/>
      <c r="S186" s="1146"/>
    </row>
    <row r="187" spans="1:19" ht="14.25" customHeight="1">
      <c r="A187" s="1146"/>
      <c r="B187" s="1146"/>
      <c r="C187" s="1146"/>
      <c r="D187" s="1146"/>
      <c r="E187" s="1146"/>
      <c r="F187" s="1146"/>
      <c r="G187" s="1146"/>
      <c r="H187" s="1146"/>
      <c r="I187" s="1146"/>
      <c r="J187" s="1146"/>
      <c r="K187" s="1146"/>
      <c r="L187" s="1146"/>
      <c r="M187" s="1146"/>
      <c r="N187" s="1146"/>
      <c r="O187" s="1146"/>
      <c r="P187" s="1146"/>
      <c r="Q187" s="1146"/>
      <c r="R187" s="1146"/>
      <c r="S187" s="1146"/>
    </row>
    <row r="188" spans="1:19" ht="14.25" customHeight="1">
      <c r="A188" s="1146"/>
      <c r="B188" s="1146"/>
      <c r="C188" s="1146"/>
      <c r="D188" s="1146"/>
      <c r="E188" s="1146"/>
      <c r="F188" s="1146"/>
      <c r="G188" s="1146"/>
      <c r="H188" s="1146"/>
      <c r="I188" s="1146"/>
      <c r="J188" s="1146"/>
      <c r="K188" s="1146"/>
      <c r="L188" s="1146"/>
      <c r="M188" s="1146"/>
      <c r="N188" s="1146"/>
      <c r="O188" s="1146"/>
      <c r="P188" s="1146"/>
      <c r="Q188" s="1146"/>
      <c r="R188" s="1146"/>
      <c r="S188" s="1146"/>
    </row>
    <row r="189" spans="1:19" ht="14.25" customHeight="1">
      <c r="A189" s="1146"/>
      <c r="B189" s="1146"/>
      <c r="C189" s="1146"/>
      <c r="D189" s="1146"/>
      <c r="E189" s="1146"/>
      <c r="F189" s="1146"/>
      <c r="G189" s="1146"/>
      <c r="H189" s="1146"/>
      <c r="I189" s="1146"/>
      <c r="J189" s="1146"/>
      <c r="K189" s="1146"/>
      <c r="L189" s="1146"/>
      <c r="M189" s="1146"/>
      <c r="N189" s="1146"/>
      <c r="O189" s="1146"/>
      <c r="P189" s="1146"/>
      <c r="Q189" s="1146"/>
      <c r="R189" s="1146"/>
      <c r="S189" s="1146"/>
    </row>
    <row r="190" spans="1:19" ht="14.25" customHeight="1">
      <c r="A190" s="1146"/>
      <c r="B190" s="1146"/>
      <c r="C190" s="1146"/>
      <c r="D190" s="1146"/>
      <c r="E190" s="1146"/>
      <c r="F190" s="1146"/>
      <c r="G190" s="1146"/>
      <c r="H190" s="1146"/>
      <c r="I190" s="1146"/>
      <c r="J190" s="1146"/>
      <c r="K190" s="1146"/>
      <c r="L190" s="1146"/>
      <c r="M190" s="1146"/>
      <c r="N190" s="1146"/>
      <c r="O190" s="1146"/>
      <c r="P190" s="1146"/>
      <c r="Q190" s="1146"/>
      <c r="R190" s="1146"/>
      <c r="S190" s="1146"/>
    </row>
    <row r="191" spans="1:19" ht="14.25" customHeight="1">
      <c r="A191" s="1146"/>
      <c r="B191" s="1146"/>
      <c r="C191" s="1146"/>
      <c r="D191" s="1146"/>
      <c r="E191" s="1146"/>
      <c r="F191" s="1146"/>
      <c r="G191" s="1146"/>
      <c r="H191" s="1146"/>
      <c r="I191" s="1146"/>
      <c r="J191" s="1146"/>
      <c r="K191" s="1146"/>
      <c r="L191" s="1146"/>
      <c r="M191" s="1146"/>
      <c r="N191" s="1146"/>
      <c r="O191" s="1146"/>
      <c r="P191" s="1146"/>
      <c r="Q191" s="1146"/>
      <c r="R191" s="1146"/>
      <c r="S191" s="1146"/>
    </row>
    <row r="192" spans="1:19" ht="14.25" customHeight="1">
      <c r="A192" s="1146"/>
      <c r="B192" s="1146"/>
      <c r="C192" s="1146"/>
      <c r="D192" s="1146"/>
      <c r="E192" s="1146"/>
      <c r="F192" s="1146"/>
      <c r="G192" s="1146"/>
      <c r="H192" s="1146"/>
      <c r="I192" s="1146"/>
      <c r="J192" s="1146"/>
      <c r="K192" s="1146"/>
      <c r="L192" s="1146"/>
      <c r="M192" s="1146"/>
      <c r="N192" s="1146"/>
      <c r="O192" s="1146"/>
      <c r="P192" s="1146"/>
      <c r="Q192" s="1146"/>
      <c r="R192" s="1146"/>
      <c r="S192" s="1146"/>
    </row>
    <row r="193" spans="1:19" ht="14.25" customHeight="1">
      <c r="A193" s="1146"/>
      <c r="B193" s="1146"/>
      <c r="C193" s="1146"/>
      <c r="D193" s="1146"/>
      <c r="E193" s="1146"/>
      <c r="F193" s="1146"/>
      <c r="G193" s="1146"/>
      <c r="H193" s="1146"/>
      <c r="I193" s="1146"/>
      <c r="J193" s="1146"/>
      <c r="K193" s="1146"/>
      <c r="L193" s="1146"/>
      <c r="M193" s="1146"/>
      <c r="N193" s="1146"/>
      <c r="O193" s="1146"/>
      <c r="P193" s="1146"/>
      <c r="Q193" s="1146"/>
      <c r="R193" s="1146"/>
      <c r="S193" s="1146"/>
    </row>
    <row r="194" spans="1:19" ht="14.25" customHeight="1">
      <c r="A194" s="1146"/>
      <c r="B194" s="1146"/>
      <c r="C194" s="1146"/>
      <c r="D194" s="1146"/>
      <c r="E194" s="1146"/>
      <c r="F194" s="1146"/>
      <c r="G194" s="1146"/>
      <c r="H194" s="1146"/>
      <c r="I194" s="1146"/>
      <c r="J194" s="1146"/>
      <c r="K194" s="1146"/>
      <c r="L194" s="1146"/>
      <c r="M194" s="1146"/>
      <c r="N194" s="1146"/>
      <c r="O194" s="1146"/>
      <c r="P194" s="1146"/>
      <c r="Q194" s="1146"/>
      <c r="R194" s="1146"/>
      <c r="S194" s="1146"/>
    </row>
    <row r="195" spans="1:19" ht="14.25" customHeight="1">
      <c r="A195" s="1146"/>
      <c r="B195" s="1146"/>
      <c r="C195" s="1146"/>
      <c r="D195" s="1146"/>
      <c r="E195" s="1146"/>
      <c r="F195" s="1146"/>
      <c r="G195" s="1146"/>
      <c r="H195" s="1146"/>
      <c r="I195" s="1146"/>
      <c r="J195" s="1146"/>
      <c r="K195" s="1146"/>
      <c r="L195" s="1146"/>
      <c r="M195" s="1146"/>
      <c r="N195" s="1146"/>
      <c r="O195" s="1146"/>
      <c r="P195" s="1146"/>
      <c r="Q195" s="1146"/>
      <c r="R195" s="1146"/>
      <c r="S195" s="1146"/>
    </row>
    <row r="196" spans="1:19" ht="14.25" customHeight="1">
      <c r="A196" s="1146"/>
      <c r="B196" s="1146"/>
      <c r="C196" s="1146"/>
      <c r="D196" s="1146"/>
      <c r="E196" s="1146"/>
      <c r="F196" s="1146"/>
      <c r="G196" s="1146"/>
      <c r="H196" s="1146"/>
      <c r="I196" s="1146"/>
      <c r="J196" s="1146"/>
      <c r="K196" s="1146"/>
      <c r="L196" s="1146"/>
      <c r="M196" s="1146"/>
      <c r="N196" s="1146"/>
      <c r="O196" s="1146"/>
      <c r="P196" s="1146"/>
      <c r="Q196" s="1146"/>
      <c r="R196" s="1146"/>
      <c r="S196" s="1146"/>
    </row>
    <row r="197" spans="1:19" ht="14.25" customHeight="1">
      <c r="A197" s="1146"/>
      <c r="B197" s="1146"/>
      <c r="C197" s="1146"/>
      <c r="D197" s="1146"/>
      <c r="E197" s="1146"/>
      <c r="F197" s="1146"/>
      <c r="G197" s="1146"/>
      <c r="H197" s="1146"/>
      <c r="I197" s="1146"/>
      <c r="J197" s="1146"/>
      <c r="K197" s="1146"/>
      <c r="L197" s="1146"/>
      <c r="M197" s="1146"/>
      <c r="N197" s="1146"/>
      <c r="O197" s="1146"/>
      <c r="P197" s="1146"/>
      <c r="Q197" s="1146"/>
      <c r="R197" s="1146"/>
      <c r="S197" s="1146"/>
    </row>
    <row r="198" spans="1:19" ht="14.25" customHeight="1">
      <c r="A198" s="1146"/>
      <c r="B198" s="1146"/>
      <c r="C198" s="1146"/>
      <c r="D198" s="1146"/>
      <c r="E198" s="1146"/>
      <c r="F198" s="1146"/>
      <c r="G198" s="1146"/>
      <c r="H198" s="1146"/>
      <c r="I198" s="1146"/>
      <c r="J198" s="1146"/>
      <c r="K198" s="1146"/>
      <c r="L198" s="1146"/>
      <c r="M198" s="1146"/>
      <c r="N198" s="1146"/>
      <c r="O198" s="1146"/>
      <c r="P198" s="1146"/>
      <c r="Q198" s="1146"/>
      <c r="R198" s="1146"/>
      <c r="S198" s="1146"/>
    </row>
    <row r="199" spans="1:19" ht="14.25" customHeight="1">
      <c r="A199" s="1146"/>
      <c r="B199" s="1146"/>
      <c r="C199" s="1146"/>
      <c r="D199" s="1146"/>
      <c r="E199" s="1146"/>
      <c r="F199" s="1146"/>
      <c r="G199" s="1146"/>
      <c r="H199" s="1146"/>
      <c r="I199" s="1146"/>
      <c r="J199" s="1146"/>
      <c r="K199" s="1146"/>
      <c r="L199" s="1146"/>
      <c r="M199" s="1146"/>
      <c r="N199" s="1146"/>
      <c r="O199" s="1146"/>
      <c r="P199" s="1146"/>
      <c r="Q199" s="1146"/>
      <c r="R199" s="1146"/>
      <c r="S199" s="1146"/>
    </row>
    <row r="200" spans="1:19" ht="14.25" customHeight="1">
      <c r="A200" s="1146"/>
      <c r="B200" s="1146"/>
      <c r="C200" s="1146"/>
      <c r="D200" s="1146"/>
      <c r="E200" s="1146"/>
      <c r="F200" s="1146"/>
      <c r="G200" s="1146"/>
      <c r="H200" s="1146"/>
      <c r="I200" s="1146"/>
      <c r="J200" s="1146"/>
      <c r="K200" s="1146"/>
      <c r="L200" s="1146"/>
      <c r="M200" s="1146"/>
      <c r="N200" s="1146"/>
      <c r="O200" s="1146"/>
      <c r="P200" s="1146"/>
      <c r="Q200" s="1146"/>
      <c r="R200" s="1146"/>
      <c r="S200" s="1146"/>
    </row>
    <row r="201" spans="1:19" ht="14.25" customHeight="1">
      <c r="A201" s="1146"/>
      <c r="B201" s="1146"/>
      <c r="C201" s="1146"/>
      <c r="D201" s="1146"/>
      <c r="E201" s="1146"/>
      <c r="F201" s="1146"/>
      <c r="G201" s="1146"/>
      <c r="H201" s="1146"/>
      <c r="I201" s="1146"/>
      <c r="J201" s="1146"/>
      <c r="K201" s="1146"/>
      <c r="L201" s="1146"/>
      <c r="M201" s="1146"/>
      <c r="N201" s="1146"/>
      <c r="O201" s="1146"/>
      <c r="P201" s="1146"/>
      <c r="Q201" s="1146"/>
      <c r="R201" s="1146"/>
      <c r="S201" s="1146"/>
    </row>
    <row r="202" spans="1:19" ht="14.25" customHeight="1">
      <c r="A202" s="1146"/>
      <c r="B202" s="1146"/>
      <c r="C202" s="1146"/>
      <c r="D202" s="1146"/>
      <c r="E202" s="1146"/>
      <c r="F202" s="1146"/>
      <c r="G202" s="1146"/>
      <c r="H202" s="1146"/>
      <c r="I202" s="1146"/>
      <c r="J202" s="1146"/>
      <c r="K202" s="1146"/>
      <c r="L202" s="1146"/>
      <c r="M202" s="1146"/>
      <c r="N202" s="1146"/>
      <c r="O202" s="1146"/>
      <c r="P202" s="1146"/>
      <c r="Q202" s="1146"/>
      <c r="R202" s="1146"/>
      <c r="S202" s="1146"/>
    </row>
    <row r="203" spans="1:19" ht="14.25" customHeight="1">
      <c r="A203" s="1146"/>
      <c r="B203" s="1146"/>
      <c r="C203" s="1146"/>
      <c r="D203" s="1146"/>
      <c r="E203" s="1146"/>
      <c r="F203" s="1146"/>
      <c r="G203" s="1146"/>
      <c r="H203" s="1146"/>
      <c r="I203" s="1146"/>
      <c r="J203" s="1146"/>
      <c r="K203" s="1146"/>
      <c r="L203" s="1146"/>
      <c r="M203" s="1146"/>
      <c r="N203" s="1146"/>
      <c r="O203" s="1146"/>
      <c r="P203" s="1146"/>
      <c r="Q203" s="1146"/>
      <c r="R203" s="1146"/>
      <c r="S203" s="1146"/>
    </row>
    <row r="204" spans="1:19" ht="14.25" customHeight="1">
      <c r="A204" s="1146"/>
      <c r="B204" s="1146"/>
      <c r="C204" s="1146"/>
      <c r="D204" s="1146"/>
      <c r="E204" s="1146"/>
      <c r="F204" s="1146"/>
      <c r="G204" s="1146"/>
      <c r="H204" s="1146"/>
      <c r="I204" s="1146"/>
      <c r="J204" s="1146"/>
      <c r="K204" s="1146"/>
      <c r="L204" s="1146"/>
      <c r="M204" s="1146"/>
      <c r="N204" s="1146"/>
      <c r="O204" s="1146"/>
      <c r="P204" s="1146"/>
      <c r="Q204" s="1146"/>
      <c r="R204" s="1146"/>
      <c r="S204" s="1146"/>
    </row>
    <row r="205" spans="1:19" ht="14.25" customHeight="1">
      <c r="A205" s="1146"/>
      <c r="B205" s="1146"/>
      <c r="C205" s="1146"/>
      <c r="D205" s="1146"/>
      <c r="E205" s="1146"/>
      <c r="F205" s="1146"/>
      <c r="G205" s="1146"/>
      <c r="H205" s="1146"/>
      <c r="I205" s="1146"/>
      <c r="J205" s="1146"/>
      <c r="K205" s="1146"/>
      <c r="L205" s="1146"/>
      <c r="M205" s="1146"/>
      <c r="N205" s="1146"/>
      <c r="O205" s="1146"/>
      <c r="P205" s="1146"/>
      <c r="Q205" s="1146"/>
      <c r="R205" s="1146"/>
      <c r="S205" s="1146"/>
    </row>
    <row r="206" spans="1:19" ht="14.25" customHeight="1">
      <c r="A206" s="1146"/>
      <c r="B206" s="1146"/>
      <c r="C206" s="1146"/>
      <c r="D206" s="1146"/>
      <c r="E206" s="1146"/>
      <c r="F206" s="1146"/>
      <c r="G206" s="1146"/>
      <c r="H206" s="1146"/>
      <c r="I206" s="1146"/>
      <c r="J206" s="1146"/>
      <c r="K206" s="1146"/>
      <c r="L206" s="1146"/>
      <c r="M206" s="1146"/>
      <c r="N206" s="1146"/>
      <c r="O206" s="1146"/>
      <c r="P206" s="1146"/>
      <c r="Q206" s="1146"/>
      <c r="R206" s="1146"/>
      <c r="S206" s="1146"/>
    </row>
    <row r="207" spans="1:19" ht="14.25" customHeight="1">
      <c r="A207" s="1146"/>
      <c r="B207" s="1146"/>
      <c r="C207" s="1146"/>
      <c r="D207" s="1146"/>
      <c r="E207" s="1146"/>
      <c r="F207" s="1146"/>
      <c r="G207" s="1146"/>
      <c r="H207" s="1146"/>
      <c r="I207" s="1146"/>
      <c r="J207" s="1146"/>
      <c r="K207" s="1146"/>
      <c r="L207" s="1146"/>
      <c r="M207" s="1146"/>
      <c r="N207" s="1146"/>
      <c r="O207" s="1146"/>
      <c r="P207" s="1146"/>
      <c r="Q207" s="1146"/>
      <c r="R207" s="1146"/>
      <c r="S207" s="1146"/>
    </row>
    <row r="208" spans="1:19" ht="14.25" customHeight="1">
      <c r="A208" s="1146"/>
      <c r="B208" s="1146"/>
      <c r="C208" s="1146"/>
      <c r="D208" s="1146"/>
      <c r="E208" s="1146"/>
      <c r="F208" s="1146"/>
      <c r="G208" s="1146"/>
      <c r="H208" s="1146"/>
      <c r="I208" s="1146"/>
      <c r="J208" s="1146"/>
      <c r="K208" s="1146"/>
      <c r="L208" s="1146"/>
      <c r="M208" s="1146"/>
      <c r="N208" s="1146"/>
      <c r="O208" s="1146"/>
      <c r="P208" s="1146"/>
      <c r="Q208" s="1146"/>
      <c r="R208" s="1146"/>
      <c r="S208" s="1146"/>
    </row>
    <row r="209" spans="1:19" ht="14.25" customHeight="1">
      <c r="A209" s="1146"/>
      <c r="B209" s="1146"/>
      <c r="C209" s="1146"/>
      <c r="D209" s="1146"/>
      <c r="E209" s="1146"/>
      <c r="F209" s="1146"/>
      <c r="G209" s="1146"/>
      <c r="H209" s="1146"/>
      <c r="I209" s="1146"/>
      <c r="J209" s="1146"/>
      <c r="K209" s="1146"/>
      <c r="L209" s="1146"/>
      <c r="M209" s="1146"/>
      <c r="N209" s="1146"/>
      <c r="O209" s="1146"/>
      <c r="P209" s="1146"/>
      <c r="Q209" s="1146"/>
      <c r="R209" s="1146"/>
      <c r="S209" s="1146"/>
    </row>
    <row r="210" spans="1:19" ht="14.25" customHeight="1">
      <c r="A210" s="1146"/>
      <c r="B210" s="1146"/>
      <c r="C210" s="1146"/>
      <c r="D210" s="1146"/>
      <c r="E210" s="1146"/>
      <c r="F210" s="1146"/>
      <c r="G210" s="1146"/>
      <c r="H210" s="1146"/>
      <c r="I210" s="1146"/>
      <c r="J210" s="1146"/>
      <c r="K210" s="1146"/>
      <c r="L210" s="1146"/>
      <c r="M210" s="1146"/>
      <c r="N210" s="1146"/>
      <c r="O210" s="1146"/>
      <c r="P210" s="1146"/>
      <c r="Q210" s="1146"/>
      <c r="R210" s="1146"/>
      <c r="S210" s="1146"/>
    </row>
    <row r="211" spans="1:19" ht="14.25" customHeight="1">
      <c r="A211" s="1146"/>
      <c r="B211" s="1146"/>
      <c r="C211" s="1146"/>
      <c r="D211" s="1146"/>
      <c r="E211" s="1146"/>
      <c r="F211" s="1146"/>
      <c r="G211" s="1146"/>
      <c r="H211" s="1146"/>
      <c r="I211" s="1146"/>
      <c r="J211" s="1146"/>
      <c r="K211" s="1146"/>
      <c r="L211" s="1146"/>
      <c r="M211" s="1146"/>
      <c r="N211" s="1146"/>
      <c r="O211" s="1146"/>
      <c r="P211" s="1146"/>
      <c r="Q211" s="1146"/>
      <c r="R211" s="1146"/>
      <c r="S211" s="1146"/>
    </row>
    <row r="212" spans="1:19" ht="14.25" customHeight="1">
      <c r="A212" s="1146"/>
      <c r="B212" s="1146"/>
      <c r="C212" s="1146"/>
      <c r="D212" s="1146"/>
      <c r="E212" s="1146"/>
      <c r="F212" s="1146"/>
      <c r="G212" s="1146"/>
      <c r="H212" s="1146"/>
      <c r="I212" s="1146"/>
      <c r="J212" s="1146"/>
      <c r="K212" s="1146"/>
      <c r="L212" s="1146"/>
      <c r="M212" s="1146"/>
      <c r="N212" s="1146"/>
      <c r="O212" s="1146"/>
      <c r="P212" s="1146"/>
      <c r="Q212" s="1146"/>
      <c r="R212" s="1146"/>
      <c r="S212" s="1146"/>
    </row>
    <row r="213" spans="1:19" ht="14.25" customHeight="1">
      <c r="A213" s="1146"/>
      <c r="B213" s="1146"/>
      <c r="C213" s="1146"/>
      <c r="D213" s="1146"/>
      <c r="E213" s="1146"/>
      <c r="F213" s="1146"/>
      <c r="G213" s="1146"/>
      <c r="H213" s="1146"/>
      <c r="I213" s="1146"/>
      <c r="J213" s="1146"/>
      <c r="K213" s="1146"/>
      <c r="L213" s="1146"/>
      <c r="M213" s="1146"/>
      <c r="N213" s="1146"/>
      <c r="O213" s="1146"/>
      <c r="P213" s="1146"/>
      <c r="Q213" s="1146"/>
      <c r="R213" s="1146"/>
      <c r="S213" s="1146"/>
    </row>
    <row r="214" spans="1:19" ht="14.25" customHeight="1">
      <c r="A214" s="1146"/>
      <c r="B214" s="1146"/>
      <c r="C214" s="1146"/>
      <c r="D214" s="1146"/>
      <c r="E214" s="1146"/>
      <c r="F214" s="1146"/>
      <c r="G214" s="1146"/>
      <c r="H214" s="1146"/>
      <c r="I214" s="1146"/>
      <c r="J214" s="1146"/>
      <c r="K214" s="1146"/>
      <c r="L214" s="1146"/>
      <c r="M214" s="1146"/>
      <c r="N214" s="1146"/>
      <c r="O214" s="1146"/>
      <c r="P214" s="1146"/>
      <c r="Q214" s="1146"/>
      <c r="R214" s="1146"/>
      <c r="S214" s="1146"/>
    </row>
    <row r="215" spans="1:19" ht="14.25" customHeight="1">
      <c r="A215" s="1146"/>
      <c r="B215" s="1146"/>
      <c r="C215" s="1146"/>
      <c r="D215" s="1146"/>
      <c r="E215" s="1146"/>
      <c r="F215" s="1146"/>
      <c r="G215" s="1146"/>
      <c r="H215" s="1146"/>
      <c r="I215" s="1146"/>
      <c r="J215" s="1146"/>
      <c r="K215" s="1146"/>
      <c r="L215" s="1146"/>
      <c r="M215" s="1146"/>
      <c r="N215" s="1146"/>
      <c r="O215" s="1146"/>
      <c r="P215" s="1146"/>
      <c r="Q215" s="1146"/>
      <c r="R215" s="1146"/>
      <c r="S215" s="1146"/>
    </row>
    <row r="216" spans="1:19" ht="14.25" customHeight="1">
      <c r="A216" s="1146"/>
      <c r="B216" s="1146"/>
      <c r="C216" s="1146"/>
      <c r="D216" s="1146"/>
      <c r="E216" s="1146"/>
      <c r="F216" s="1146"/>
      <c r="G216" s="1146"/>
      <c r="H216" s="1146"/>
      <c r="I216" s="1146"/>
      <c r="J216" s="1146"/>
      <c r="K216" s="1146"/>
      <c r="L216" s="1146"/>
      <c r="M216" s="1146"/>
      <c r="N216" s="1146"/>
      <c r="O216" s="1146"/>
      <c r="P216" s="1146"/>
      <c r="Q216" s="1146"/>
      <c r="R216" s="1146"/>
      <c r="S216" s="1146"/>
    </row>
    <row r="217" spans="1:19" ht="14.25" customHeight="1">
      <c r="A217" s="1146"/>
      <c r="B217" s="1146"/>
      <c r="C217" s="1146"/>
      <c r="D217" s="1146"/>
      <c r="E217" s="1146"/>
      <c r="F217" s="1146"/>
      <c r="G217" s="1146"/>
      <c r="H217" s="1146"/>
      <c r="I217" s="1146"/>
      <c r="J217" s="1146"/>
      <c r="K217" s="1146"/>
      <c r="L217" s="1146"/>
      <c r="M217" s="1146"/>
      <c r="N217" s="1146"/>
      <c r="O217" s="1146"/>
      <c r="P217" s="1146"/>
      <c r="Q217" s="1146"/>
      <c r="R217" s="1146"/>
      <c r="S217" s="1146"/>
    </row>
    <row r="218" spans="1:19" ht="14.25" customHeight="1">
      <c r="A218" s="1146"/>
      <c r="B218" s="1146"/>
      <c r="C218" s="1146"/>
      <c r="D218" s="1146"/>
      <c r="E218" s="1146"/>
      <c r="F218" s="1146"/>
      <c r="G218" s="1146"/>
      <c r="H218" s="1146"/>
      <c r="I218" s="1146"/>
      <c r="J218" s="1146"/>
      <c r="K218" s="1146"/>
      <c r="L218" s="1146"/>
      <c r="M218" s="1146"/>
      <c r="N218" s="1146"/>
      <c r="O218" s="1146"/>
      <c r="P218" s="1146"/>
      <c r="Q218" s="1146"/>
      <c r="R218" s="1146"/>
      <c r="S218" s="1146"/>
    </row>
    <row r="219" spans="1:19" ht="14.25" customHeight="1">
      <c r="A219" s="1146"/>
      <c r="B219" s="1146"/>
      <c r="C219" s="1146"/>
      <c r="D219" s="1146"/>
      <c r="E219" s="1146"/>
      <c r="F219" s="1146"/>
      <c r="G219" s="1146"/>
      <c r="H219" s="1146"/>
      <c r="I219" s="1146"/>
      <c r="J219" s="1146"/>
      <c r="K219" s="1146"/>
      <c r="L219" s="1146"/>
      <c r="M219" s="1146"/>
      <c r="N219" s="1146"/>
      <c r="O219" s="1146"/>
      <c r="P219" s="1146"/>
      <c r="Q219" s="1146"/>
      <c r="R219" s="1146"/>
      <c r="S219" s="1146"/>
    </row>
    <row r="220" spans="1:19" ht="14.25" customHeight="1">
      <c r="A220" s="1146"/>
      <c r="B220" s="1146"/>
      <c r="C220" s="1146"/>
      <c r="D220" s="1146"/>
      <c r="E220" s="1146"/>
      <c r="F220" s="1146"/>
      <c r="G220" s="1146"/>
      <c r="H220" s="1146"/>
      <c r="I220" s="1146"/>
      <c r="J220" s="1146"/>
      <c r="K220" s="1146"/>
      <c r="L220" s="1146"/>
      <c r="M220" s="1146"/>
      <c r="N220" s="1146"/>
      <c r="O220" s="1146"/>
      <c r="P220" s="1146"/>
      <c r="Q220" s="1146"/>
      <c r="R220" s="1146"/>
      <c r="S220" s="1146"/>
    </row>
    <row r="221" spans="1:19" ht="14.25" customHeight="1">
      <c r="A221" s="1146"/>
      <c r="B221" s="1146"/>
      <c r="C221" s="1146"/>
      <c r="D221" s="1146"/>
      <c r="E221" s="1146"/>
      <c r="F221" s="1146"/>
      <c r="G221" s="1146"/>
      <c r="H221" s="1146"/>
      <c r="I221" s="1146"/>
      <c r="J221" s="1146"/>
      <c r="K221" s="1146"/>
      <c r="L221" s="1146"/>
      <c r="M221" s="1146"/>
      <c r="N221" s="1146"/>
      <c r="O221" s="1146"/>
      <c r="P221" s="1146"/>
      <c r="Q221" s="1146"/>
      <c r="R221" s="1146"/>
      <c r="S221" s="1146"/>
    </row>
    <row r="222" spans="1:19" ht="14.25" customHeight="1">
      <c r="A222" s="1146"/>
      <c r="B222" s="1146"/>
      <c r="C222" s="1146"/>
      <c r="D222" s="1146"/>
      <c r="E222" s="1146"/>
      <c r="F222" s="1146"/>
      <c r="G222" s="1146"/>
      <c r="H222" s="1146"/>
      <c r="I222" s="1146"/>
      <c r="J222" s="1146"/>
      <c r="K222" s="1146"/>
      <c r="L222" s="1146"/>
      <c r="M222" s="1146"/>
      <c r="N222" s="1146"/>
      <c r="O222" s="1146"/>
      <c r="P222" s="1146"/>
      <c r="Q222" s="1146"/>
      <c r="R222" s="1146"/>
      <c r="S222" s="1146"/>
    </row>
    <row r="223" spans="1:19" ht="14.25" customHeight="1">
      <c r="A223" s="1146"/>
      <c r="B223" s="1146"/>
      <c r="C223" s="1146"/>
      <c r="D223" s="1146"/>
      <c r="E223" s="1146"/>
      <c r="F223" s="1146"/>
      <c r="G223" s="1146"/>
      <c r="H223" s="1146"/>
      <c r="I223" s="1146"/>
      <c r="J223" s="1146"/>
      <c r="K223" s="1146"/>
      <c r="L223" s="1146"/>
      <c r="M223" s="1146"/>
      <c r="N223" s="1146"/>
      <c r="O223" s="1146"/>
      <c r="P223" s="1146"/>
      <c r="Q223" s="1146"/>
      <c r="R223" s="1146"/>
      <c r="S223" s="1146"/>
    </row>
    <row r="224" spans="1:19" ht="14.25" customHeight="1">
      <c r="A224" s="1146"/>
      <c r="B224" s="1146"/>
      <c r="C224" s="1146"/>
      <c r="D224" s="1146"/>
      <c r="E224" s="1146"/>
      <c r="F224" s="1146"/>
      <c r="G224" s="1146"/>
      <c r="H224" s="1146"/>
      <c r="I224" s="1146"/>
      <c r="J224" s="1146"/>
      <c r="K224" s="1146"/>
      <c r="L224" s="1146"/>
      <c r="M224" s="1146"/>
      <c r="N224" s="1146"/>
      <c r="O224" s="1146"/>
      <c r="P224" s="1146"/>
      <c r="Q224" s="1146"/>
      <c r="R224" s="1146"/>
      <c r="S224" s="1146"/>
    </row>
    <row r="225" spans="1:19" ht="14.25" customHeight="1">
      <c r="A225" s="1146"/>
      <c r="B225" s="1146"/>
      <c r="C225" s="1146"/>
      <c r="D225" s="1146"/>
      <c r="E225" s="1146"/>
      <c r="F225" s="1146"/>
      <c r="G225" s="1146"/>
      <c r="H225" s="1146"/>
      <c r="I225" s="1146"/>
      <c r="J225" s="1146"/>
      <c r="K225" s="1146"/>
      <c r="L225" s="1146"/>
      <c r="M225" s="1146"/>
      <c r="N225" s="1146"/>
      <c r="O225" s="1146"/>
      <c r="P225" s="1146"/>
      <c r="Q225" s="1146"/>
      <c r="R225" s="1146"/>
      <c r="S225" s="1146"/>
    </row>
    <row r="226" spans="1:19" ht="14.25" customHeight="1">
      <c r="A226" s="1146"/>
      <c r="B226" s="1146"/>
      <c r="C226" s="1146"/>
      <c r="D226" s="1146"/>
      <c r="E226" s="1146"/>
      <c r="F226" s="1146"/>
      <c r="G226" s="1146"/>
      <c r="H226" s="1146"/>
      <c r="I226" s="1146"/>
      <c r="J226" s="1146"/>
      <c r="K226" s="1146"/>
      <c r="L226" s="1146"/>
      <c r="M226" s="1146"/>
      <c r="N226" s="1146"/>
      <c r="O226" s="1146"/>
      <c r="P226" s="1146"/>
      <c r="Q226" s="1146"/>
      <c r="R226" s="1146"/>
      <c r="S226" s="1146"/>
    </row>
    <row r="227" spans="1:19" ht="14.25" customHeight="1">
      <c r="A227" s="1146"/>
      <c r="B227" s="1146"/>
      <c r="C227" s="1146"/>
      <c r="D227" s="1146"/>
      <c r="E227" s="1146"/>
      <c r="F227" s="1146"/>
      <c r="G227" s="1146"/>
      <c r="H227" s="1146"/>
      <c r="I227" s="1146"/>
      <c r="J227" s="1146"/>
      <c r="K227" s="1146"/>
      <c r="L227" s="1146"/>
      <c r="M227" s="1146"/>
      <c r="N227" s="1146"/>
      <c r="O227" s="1146"/>
      <c r="P227" s="1146"/>
      <c r="Q227" s="1146"/>
      <c r="R227" s="1146"/>
      <c r="S227" s="1146"/>
    </row>
    <row r="228" spans="1:19" ht="14.25" customHeight="1">
      <c r="A228" s="1146"/>
      <c r="B228" s="1146"/>
      <c r="C228" s="1146"/>
      <c r="D228" s="1146"/>
      <c r="E228" s="1146"/>
      <c r="F228" s="1146"/>
      <c r="G228" s="1146"/>
      <c r="H228" s="1146"/>
      <c r="I228" s="1146"/>
      <c r="J228" s="1146"/>
      <c r="K228" s="1146"/>
      <c r="L228" s="1146"/>
      <c r="M228" s="1146"/>
      <c r="N228" s="1146"/>
      <c r="O228" s="1146"/>
      <c r="P228" s="1146"/>
      <c r="Q228" s="1146"/>
      <c r="R228" s="1146"/>
      <c r="S228" s="1146"/>
    </row>
    <row r="229" spans="1:19" ht="14.25" customHeight="1">
      <c r="A229" s="1146"/>
      <c r="B229" s="1146"/>
      <c r="C229" s="1146"/>
      <c r="D229" s="1146"/>
      <c r="E229" s="1146"/>
      <c r="F229" s="1146"/>
      <c r="G229" s="1146"/>
      <c r="H229" s="1146"/>
      <c r="I229" s="1146"/>
      <c r="J229" s="1146"/>
      <c r="K229" s="1146"/>
      <c r="L229" s="1146"/>
      <c r="M229" s="1146"/>
      <c r="N229" s="1146"/>
      <c r="O229" s="1146"/>
      <c r="P229" s="1146"/>
      <c r="Q229" s="1146"/>
      <c r="R229" s="1146"/>
      <c r="S229" s="1146"/>
    </row>
    <row r="230" spans="1:19" ht="14.25" customHeight="1">
      <c r="A230" s="1146"/>
      <c r="B230" s="1146"/>
      <c r="C230" s="1146"/>
      <c r="D230" s="1146"/>
      <c r="E230" s="1146"/>
      <c r="F230" s="1146"/>
      <c r="G230" s="1146"/>
      <c r="H230" s="1146"/>
      <c r="I230" s="1146"/>
      <c r="J230" s="1146"/>
      <c r="K230" s="1146"/>
      <c r="L230" s="1146"/>
      <c r="M230" s="1146"/>
      <c r="N230" s="1146"/>
      <c r="O230" s="1146"/>
      <c r="P230" s="1146"/>
      <c r="Q230" s="1146"/>
      <c r="R230" s="1146"/>
      <c r="S230" s="1146"/>
    </row>
    <row r="231" spans="1:19" ht="14.25" customHeight="1">
      <c r="A231" s="1146"/>
      <c r="B231" s="1146"/>
      <c r="C231" s="1146"/>
      <c r="D231" s="1146"/>
      <c r="E231" s="1146"/>
      <c r="F231" s="1146"/>
      <c r="G231" s="1146"/>
      <c r="H231" s="1146"/>
      <c r="I231" s="1146"/>
      <c r="J231" s="1146"/>
      <c r="K231" s="1146"/>
      <c r="L231" s="1146"/>
      <c r="M231" s="1146"/>
      <c r="N231" s="1146"/>
      <c r="O231" s="1146"/>
      <c r="P231" s="1146"/>
      <c r="Q231" s="1146"/>
      <c r="R231" s="1146"/>
      <c r="S231" s="1146"/>
    </row>
    <row r="232" spans="1:19" ht="14.25" customHeight="1">
      <c r="A232" s="1146"/>
      <c r="B232" s="1146"/>
      <c r="C232" s="1146"/>
      <c r="D232" s="1146"/>
      <c r="E232" s="1146"/>
      <c r="F232" s="1146"/>
      <c r="G232" s="1146"/>
      <c r="H232" s="1146"/>
      <c r="I232" s="1146"/>
      <c r="J232" s="1146"/>
      <c r="K232" s="1146"/>
      <c r="L232" s="1146"/>
      <c r="M232" s="1146"/>
      <c r="N232" s="1146"/>
      <c r="O232" s="1146"/>
      <c r="P232" s="1146"/>
      <c r="Q232" s="1146"/>
      <c r="R232" s="1146"/>
      <c r="S232" s="1146"/>
    </row>
    <row r="233" spans="1:19" ht="14.25" customHeight="1">
      <c r="A233" s="1146"/>
      <c r="B233" s="1146"/>
      <c r="C233" s="1146"/>
      <c r="D233" s="1146"/>
      <c r="E233" s="1146"/>
      <c r="F233" s="1146"/>
      <c r="G233" s="1146"/>
      <c r="H233" s="1146"/>
      <c r="I233" s="1146"/>
      <c r="J233" s="1146"/>
      <c r="K233" s="1146"/>
      <c r="L233" s="1146"/>
      <c r="M233" s="1146"/>
      <c r="N233" s="1146"/>
      <c r="O233" s="1146"/>
      <c r="P233" s="1146"/>
      <c r="Q233" s="1146"/>
      <c r="R233" s="1146"/>
      <c r="S233" s="1146"/>
    </row>
    <row r="234" spans="1:19" ht="14.25" customHeight="1">
      <c r="A234" s="1146"/>
      <c r="B234" s="1146"/>
      <c r="C234" s="1146"/>
      <c r="D234" s="1146"/>
      <c r="E234" s="1146"/>
      <c r="F234" s="1146"/>
      <c r="G234" s="1146"/>
      <c r="H234" s="1146"/>
      <c r="I234" s="1146"/>
      <c r="J234" s="1146"/>
      <c r="K234" s="1146"/>
      <c r="L234" s="1146"/>
      <c r="M234" s="1146"/>
      <c r="N234" s="1146"/>
      <c r="O234" s="1146"/>
      <c r="P234" s="1146"/>
      <c r="Q234" s="1146"/>
      <c r="R234" s="1146"/>
      <c r="S234" s="1146"/>
    </row>
    <row r="235" spans="1:19" ht="14.25" customHeight="1">
      <c r="A235" s="1146"/>
      <c r="B235" s="1146"/>
      <c r="C235" s="1146"/>
      <c r="D235" s="1146"/>
      <c r="E235" s="1146"/>
      <c r="F235" s="1146"/>
      <c r="G235" s="1146"/>
      <c r="H235" s="1146"/>
      <c r="I235" s="1146"/>
      <c r="J235" s="1146"/>
      <c r="K235" s="1146"/>
      <c r="L235" s="1146"/>
      <c r="M235" s="1146"/>
      <c r="N235" s="1146"/>
      <c r="O235" s="1146"/>
      <c r="P235" s="1146"/>
      <c r="Q235" s="1146"/>
      <c r="R235" s="1146"/>
      <c r="S235" s="1146"/>
    </row>
    <row r="236" spans="1:19" ht="14.25" customHeight="1">
      <c r="A236" s="1146"/>
      <c r="B236" s="1146"/>
      <c r="C236" s="1146"/>
      <c r="D236" s="1146"/>
      <c r="E236" s="1146"/>
      <c r="F236" s="1146"/>
      <c r="G236" s="1146"/>
      <c r="H236" s="1146"/>
      <c r="I236" s="1146"/>
      <c r="J236" s="1146"/>
      <c r="K236" s="1146"/>
      <c r="L236" s="1146"/>
      <c r="M236" s="1146"/>
      <c r="N236" s="1146"/>
      <c r="O236" s="1146"/>
      <c r="P236" s="1146"/>
      <c r="Q236" s="1146"/>
      <c r="R236" s="1146"/>
      <c r="S236" s="1146"/>
    </row>
    <row r="237" spans="1:19" ht="14.25" customHeight="1">
      <c r="A237" s="1146"/>
      <c r="B237" s="1146"/>
      <c r="C237" s="1146"/>
      <c r="D237" s="1146"/>
      <c r="E237" s="1146"/>
      <c r="F237" s="1146"/>
      <c r="G237" s="1146"/>
      <c r="H237" s="1146"/>
      <c r="I237" s="1146"/>
      <c r="J237" s="1146"/>
      <c r="K237" s="1146"/>
      <c r="L237" s="1146"/>
      <c r="M237" s="1146"/>
      <c r="N237" s="1146"/>
      <c r="O237" s="1146"/>
      <c r="P237" s="1146"/>
      <c r="Q237" s="1146"/>
      <c r="R237" s="1146"/>
      <c r="S237" s="1146"/>
    </row>
    <row r="238" spans="1:19" ht="14.25" customHeight="1">
      <c r="A238" s="1146"/>
      <c r="B238" s="1146"/>
      <c r="C238" s="1146"/>
      <c r="D238" s="1146"/>
      <c r="E238" s="1146"/>
      <c r="F238" s="1146"/>
      <c r="G238" s="1146"/>
      <c r="H238" s="1146"/>
      <c r="I238" s="1146"/>
      <c r="J238" s="1146"/>
      <c r="K238" s="1146"/>
      <c r="L238" s="1146"/>
      <c r="M238" s="1146"/>
      <c r="N238" s="1146"/>
      <c r="O238" s="1146"/>
      <c r="P238" s="1146"/>
      <c r="Q238" s="1146"/>
      <c r="R238" s="1146"/>
      <c r="S238" s="1146"/>
    </row>
    <row r="239" spans="1:19" ht="14.25" customHeight="1">
      <c r="A239" s="1146"/>
      <c r="B239" s="1146"/>
      <c r="C239" s="1146"/>
      <c r="D239" s="1146"/>
      <c r="E239" s="1146"/>
      <c r="F239" s="1146"/>
      <c r="G239" s="1146"/>
      <c r="H239" s="1146"/>
      <c r="I239" s="1146"/>
      <c r="J239" s="1146"/>
      <c r="K239" s="1146"/>
      <c r="L239" s="1146"/>
      <c r="M239" s="1146"/>
      <c r="N239" s="1146"/>
      <c r="O239" s="1146"/>
      <c r="P239" s="1146"/>
      <c r="Q239" s="1146"/>
      <c r="R239" s="1146"/>
      <c r="S239" s="1146"/>
    </row>
    <row r="240" spans="1:19" ht="14.25" customHeight="1">
      <c r="A240" s="1146"/>
      <c r="B240" s="1146"/>
      <c r="C240" s="1146"/>
      <c r="D240" s="1146"/>
      <c r="E240" s="1146"/>
      <c r="F240" s="1146"/>
      <c r="G240" s="1146"/>
      <c r="H240" s="1146"/>
      <c r="I240" s="1146"/>
      <c r="J240" s="1146"/>
      <c r="K240" s="1146"/>
      <c r="L240" s="1146"/>
      <c r="M240" s="1146"/>
      <c r="N240" s="1146"/>
      <c r="O240" s="1146"/>
      <c r="P240" s="1146"/>
      <c r="Q240" s="1146"/>
      <c r="R240" s="1146"/>
      <c r="S240" s="1146"/>
    </row>
    <row r="241" spans="1:19" ht="14.25" customHeight="1">
      <c r="A241" s="1146"/>
      <c r="B241" s="1146"/>
      <c r="C241" s="1146"/>
      <c r="D241" s="1146"/>
      <c r="E241" s="1146"/>
      <c r="F241" s="1146"/>
      <c r="G241" s="1146"/>
      <c r="H241" s="1146"/>
      <c r="I241" s="1146"/>
      <c r="J241" s="1146"/>
      <c r="K241" s="1146"/>
      <c r="L241" s="1146"/>
      <c r="M241" s="1146"/>
      <c r="N241" s="1146"/>
      <c r="O241" s="1146"/>
      <c r="P241" s="1146"/>
      <c r="Q241" s="1146"/>
      <c r="R241" s="1146"/>
      <c r="S241" s="1146"/>
    </row>
    <row r="242" spans="1:19" ht="14.25" customHeight="1">
      <c r="A242" s="1146"/>
      <c r="B242" s="1146"/>
      <c r="C242" s="1146"/>
      <c r="D242" s="1146"/>
      <c r="E242" s="1146"/>
      <c r="F242" s="1146"/>
      <c r="G242" s="1146"/>
      <c r="H242" s="1146"/>
      <c r="I242" s="1146"/>
      <c r="J242" s="1146"/>
      <c r="K242" s="1146"/>
      <c r="L242" s="1146"/>
      <c r="M242" s="1146"/>
      <c r="N242" s="1146"/>
      <c r="O242" s="1146"/>
      <c r="P242" s="1146"/>
      <c r="Q242" s="1146"/>
      <c r="R242" s="1146"/>
      <c r="S242" s="1146"/>
    </row>
    <row r="243" spans="1:19" ht="14.25" customHeight="1">
      <c r="A243" s="1146"/>
      <c r="B243" s="1146"/>
      <c r="C243" s="1146"/>
      <c r="D243" s="1146"/>
      <c r="E243" s="1146"/>
      <c r="F243" s="1146"/>
      <c r="G243" s="1146"/>
      <c r="H243" s="1146"/>
      <c r="I243" s="1146"/>
      <c r="J243" s="1146"/>
      <c r="K243" s="1146"/>
      <c r="L243" s="1146"/>
      <c r="M243" s="1146"/>
      <c r="N243" s="1146"/>
      <c r="O243" s="1146"/>
      <c r="P243" s="1146"/>
      <c r="Q243" s="1146"/>
      <c r="R243" s="1146"/>
      <c r="S243" s="1146"/>
    </row>
    <row r="244" spans="1:19" ht="14.25" customHeight="1">
      <c r="A244" s="1146"/>
      <c r="B244" s="1146"/>
      <c r="C244" s="1146"/>
      <c r="D244" s="1146"/>
      <c r="E244" s="1146"/>
      <c r="F244" s="1146"/>
      <c r="G244" s="1146"/>
      <c r="H244" s="1146"/>
      <c r="I244" s="1146"/>
      <c r="J244" s="1146"/>
      <c r="K244" s="1146"/>
      <c r="L244" s="1146"/>
      <c r="M244" s="1146"/>
      <c r="N244" s="1146"/>
      <c r="O244" s="1146"/>
      <c r="P244" s="1146"/>
      <c r="Q244" s="1146"/>
      <c r="R244" s="1146"/>
      <c r="S244" s="1146"/>
    </row>
    <row r="245" spans="1:19" ht="14.25" customHeight="1">
      <c r="A245" s="1146"/>
      <c r="B245" s="1146"/>
      <c r="C245" s="1146"/>
      <c r="D245" s="1146"/>
      <c r="E245" s="1146"/>
      <c r="F245" s="1146"/>
      <c r="G245" s="1146"/>
      <c r="H245" s="1146"/>
      <c r="I245" s="1146"/>
      <c r="J245" s="1146"/>
      <c r="K245" s="1146"/>
      <c r="L245" s="1146"/>
      <c r="M245" s="1146"/>
      <c r="N245" s="1146"/>
      <c r="O245" s="1146"/>
      <c r="P245" s="1146"/>
      <c r="Q245" s="1146"/>
      <c r="R245" s="1146"/>
      <c r="S245" s="1146"/>
    </row>
    <row r="246" spans="1:19" ht="14.25" customHeight="1">
      <c r="A246" s="1146"/>
      <c r="B246" s="1146"/>
      <c r="C246" s="1146"/>
      <c r="D246" s="1146"/>
      <c r="E246" s="1146"/>
      <c r="F246" s="1146"/>
      <c r="G246" s="1146"/>
      <c r="H246" s="1146"/>
      <c r="I246" s="1146"/>
      <c r="J246" s="1146"/>
      <c r="K246" s="1146"/>
      <c r="L246" s="1146"/>
      <c r="M246" s="1146"/>
      <c r="N246" s="1146"/>
      <c r="O246" s="1146"/>
      <c r="P246" s="1146"/>
      <c r="Q246" s="1146"/>
      <c r="R246" s="1146"/>
      <c r="S246" s="1146"/>
    </row>
    <row r="247" spans="1:19" ht="14.25" customHeight="1">
      <c r="A247" s="1146"/>
      <c r="B247" s="1146"/>
      <c r="C247" s="1146"/>
      <c r="D247" s="1146"/>
      <c r="E247" s="1146"/>
      <c r="F247" s="1146"/>
      <c r="G247" s="1146"/>
      <c r="H247" s="1146"/>
      <c r="I247" s="1146"/>
      <c r="J247" s="1146"/>
      <c r="K247" s="1146"/>
      <c r="L247" s="1146"/>
      <c r="M247" s="1146"/>
      <c r="N247" s="1146"/>
      <c r="O247" s="1146"/>
      <c r="P247" s="1146"/>
      <c r="Q247" s="1146"/>
      <c r="R247" s="1146"/>
      <c r="S247" s="1146"/>
    </row>
    <row r="248" spans="1:19" ht="14.25" customHeight="1">
      <c r="A248" s="1146"/>
      <c r="B248" s="1146"/>
      <c r="C248" s="1146"/>
      <c r="D248" s="1146"/>
      <c r="E248" s="1146"/>
      <c r="F248" s="1146"/>
      <c r="G248" s="1146"/>
      <c r="H248" s="1146"/>
      <c r="I248" s="1146"/>
      <c r="J248" s="1146"/>
      <c r="K248" s="1146"/>
      <c r="L248" s="1146"/>
      <c r="M248" s="1146"/>
      <c r="N248" s="1146"/>
      <c r="O248" s="1146"/>
      <c r="P248" s="1146"/>
      <c r="Q248" s="1146"/>
      <c r="R248" s="1146"/>
      <c r="S248" s="1146"/>
    </row>
    <row r="249" spans="1:19" ht="14.25" customHeight="1">
      <c r="A249" s="1146"/>
      <c r="B249" s="1146"/>
      <c r="C249" s="1146"/>
      <c r="D249" s="1146"/>
      <c r="E249" s="1146"/>
      <c r="F249" s="1146"/>
      <c r="G249" s="1146"/>
      <c r="H249" s="1146"/>
      <c r="I249" s="1146"/>
      <c r="J249" s="1146"/>
      <c r="K249" s="1146"/>
      <c r="L249" s="1146"/>
      <c r="M249" s="1146"/>
      <c r="N249" s="1146"/>
      <c r="O249" s="1146"/>
      <c r="P249" s="1146"/>
      <c r="Q249" s="1146"/>
      <c r="R249" s="1146"/>
      <c r="S249" s="1146"/>
    </row>
    <row r="250" spans="1:19" ht="14.25" customHeight="1">
      <c r="A250" s="1146"/>
      <c r="B250" s="1146"/>
      <c r="C250" s="1146"/>
      <c r="D250" s="1146"/>
      <c r="E250" s="1146"/>
      <c r="F250" s="1146"/>
      <c r="G250" s="1146"/>
      <c r="H250" s="1146"/>
      <c r="I250" s="1146"/>
      <c r="J250" s="1146"/>
      <c r="K250" s="1146"/>
      <c r="L250" s="1146"/>
      <c r="M250" s="1146"/>
      <c r="N250" s="1146"/>
      <c r="O250" s="1146"/>
      <c r="P250" s="1146"/>
      <c r="Q250" s="1146"/>
      <c r="R250" s="1146"/>
      <c r="S250" s="1146"/>
    </row>
    <row r="251" spans="1:19" ht="14.25" customHeight="1">
      <c r="A251" s="1146"/>
      <c r="B251" s="1146"/>
      <c r="C251" s="1146"/>
      <c r="D251" s="1146"/>
      <c r="E251" s="1146"/>
      <c r="F251" s="1146"/>
      <c r="G251" s="1146"/>
      <c r="H251" s="1146"/>
      <c r="I251" s="1146"/>
      <c r="J251" s="1146"/>
      <c r="K251" s="1146"/>
      <c r="L251" s="1146"/>
      <c r="M251" s="1146"/>
      <c r="N251" s="1146"/>
      <c r="O251" s="1146"/>
      <c r="P251" s="1146"/>
      <c r="Q251" s="1146"/>
      <c r="R251" s="1146"/>
      <c r="S251" s="1146"/>
    </row>
    <row r="252" spans="1:19" ht="14.25" customHeight="1">
      <c r="A252" s="1146"/>
      <c r="B252" s="1146"/>
      <c r="C252" s="1146"/>
      <c r="D252" s="1146"/>
      <c r="E252" s="1146"/>
      <c r="F252" s="1146"/>
      <c r="G252" s="1146"/>
      <c r="H252" s="1146"/>
      <c r="I252" s="1146"/>
      <c r="J252" s="1146"/>
      <c r="K252" s="1146"/>
      <c r="L252" s="1146"/>
      <c r="M252" s="1146"/>
      <c r="N252" s="1146"/>
      <c r="O252" s="1146"/>
      <c r="P252" s="1146"/>
      <c r="Q252" s="1146"/>
      <c r="R252" s="1146"/>
      <c r="S252" s="1146"/>
    </row>
    <row r="253" spans="1:19" ht="14.25" customHeight="1">
      <c r="A253" s="1146"/>
      <c r="B253" s="1146"/>
      <c r="C253" s="1146"/>
      <c r="D253" s="1146"/>
      <c r="E253" s="1146"/>
      <c r="F253" s="1146"/>
      <c r="G253" s="1146"/>
      <c r="H253" s="1146"/>
      <c r="I253" s="1146"/>
      <c r="J253" s="1146"/>
      <c r="K253" s="1146"/>
      <c r="L253" s="1146"/>
      <c r="M253" s="1146"/>
      <c r="N253" s="1146"/>
      <c r="O253" s="1146"/>
      <c r="P253" s="1146"/>
      <c r="Q253" s="1146"/>
      <c r="R253" s="1146"/>
      <c r="S253" s="1146"/>
    </row>
    <row r="254" spans="1:19" ht="14.25" customHeight="1">
      <c r="A254" s="1146"/>
      <c r="B254" s="1146"/>
      <c r="C254" s="1146"/>
      <c r="D254" s="1146"/>
      <c r="E254" s="1146"/>
      <c r="F254" s="1146"/>
      <c r="G254" s="1146"/>
      <c r="H254" s="1146"/>
      <c r="I254" s="1146"/>
      <c r="J254" s="1146"/>
      <c r="K254" s="1146"/>
      <c r="L254" s="1146"/>
      <c r="M254" s="1146"/>
      <c r="N254" s="1146"/>
      <c r="O254" s="1146"/>
      <c r="P254" s="1146"/>
      <c r="Q254" s="1146"/>
      <c r="R254" s="1146"/>
      <c r="S254" s="1146"/>
    </row>
    <row r="255" spans="1:19" ht="14.25" customHeight="1">
      <c r="A255" s="1146"/>
      <c r="B255" s="1146"/>
      <c r="C255" s="1146"/>
      <c r="D255" s="1146"/>
      <c r="E255" s="1146"/>
      <c r="F255" s="1146"/>
      <c r="G255" s="1146"/>
      <c r="H255" s="1146"/>
      <c r="I255" s="1146"/>
      <c r="J255" s="1146"/>
      <c r="K255" s="1146"/>
      <c r="L255" s="1146"/>
      <c r="M255" s="1146"/>
      <c r="N255" s="1146"/>
      <c r="O255" s="1146"/>
      <c r="P255" s="1146"/>
      <c r="Q255" s="1146"/>
      <c r="R255" s="1146"/>
      <c r="S255" s="1146"/>
    </row>
    <row r="256" spans="1:19" ht="14.25" customHeight="1">
      <c r="A256" s="1146"/>
      <c r="B256" s="1146"/>
      <c r="C256" s="1146"/>
      <c r="D256" s="1146"/>
      <c r="E256" s="1146"/>
      <c r="F256" s="1146"/>
      <c r="G256" s="1146"/>
      <c r="H256" s="1146"/>
      <c r="I256" s="1146"/>
      <c r="J256" s="1146"/>
      <c r="K256" s="1146"/>
      <c r="L256" s="1146"/>
      <c r="M256" s="1146"/>
      <c r="N256" s="1146"/>
      <c r="O256" s="1146"/>
      <c r="P256" s="1146"/>
      <c r="Q256" s="1146"/>
      <c r="R256" s="1146"/>
      <c r="S256" s="1146"/>
    </row>
    <row r="257" spans="1:19" ht="14.25" customHeight="1">
      <c r="A257" s="1146"/>
      <c r="B257" s="1146"/>
      <c r="C257" s="1146"/>
      <c r="D257" s="1146"/>
      <c r="E257" s="1146"/>
      <c r="F257" s="1146"/>
      <c r="G257" s="1146"/>
      <c r="H257" s="1146"/>
      <c r="I257" s="1146"/>
      <c r="J257" s="1146"/>
      <c r="K257" s="1146"/>
      <c r="L257" s="1146"/>
      <c r="M257" s="1146"/>
      <c r="N257" s="1146"/>
      <c r="O257" s="1146"/>
      <c r="P257" s="1146"/>
      <c r="Q257" s="1146"/>
      <c r="R257" s="1146"/>
      <c r="S257" s="1146"/>
    </row>
    <row r="258" spans="1:19" ht="14.25" customHeight="1">
      <c r="A258" s="1146"/>
      <c r="B258" s="1146"/>
      <c r="C258" s="1146"/>
      <c r="D258" s="1146"/>
      <c r="E258" s="1146"/>
      <c r="F258" s="1146"/>
      <c r="G258" s="1146"/>
      <c r="H258" s="1146"/>
      <c r="I258" s="1146"/>
      <c r="J258" s="1146"/>
      <c r="K258" s="1146"/>
      <c r="L258" s="1146"/>
      <c r="M258" s="1146"/>
      <c r="N258" s="1146"/>
      <c r="O258" s="1146"/>
      <c r="P258" s="1146"/>
      <c r="Q258" s="1146"/>
      <c r="R258" s="1146"/>
      <c r="S258" s="1146"/>
    </row>
    <row r="259" spans="1:19" ht="14.25" customHeight="1">
      <c r="A259" s="1146"/>
      <c r="B259" s="1146"/>
      <c r="C259" s="1146"/>
      <c r="D259" s="1146"/>
      <c r="E259" s="1146"/>
      <c r="F259" s="1146"/>
      <c r="G259" s="1146"/>
      <c r="H259" s="1146"/>
      <c r="I259" s="1146"/>
      <c r="J259" s="1146"/>
      <c r="K259" s="1146"/>
      <c r="L259" s="1146"/>
      <c r="M259" s="1146"/>
      <c r="N259" s="1146"/>
      <c r="O259" s="1146"/>
      <c r="P259" s="1146"/>
      <c r="Q259" s="1146"/>
      <c r="R259" s="1146"/>
      <c r="S259" s="1146"/>
    </row>
    <row r="260" spans="1:19" ht="14.25" customHeight="1">
      <c r="A260" s="1146"/>
      <c r="B260" s="1146"/>
      <c r="C260" s="1146"/>
      <c r="D260" s="1146"/>
      <c r="E260" s="1146"/>
      <c r="F260" s="1146"/>
      <c r="G260" s="1146"/>
      <c r="H260" s="1146"/>
      <c r="I260" s="1146"/>
      <c r="J260" s="1146"/>
      <c r="K260" s="1146"/>
      <c r="L260" s="1146"/>
      <c r="M260" s="1146"/>
      <c r="N260" s="1146"/>
      <c r="O260" s="1146"/>
      <c r="P260" s="1146"/>
      <c r="Q260" s="1146"/>
      <c r="R260" s="1146"/>
      <c r="S260" s="1146"/>
    </row>
    <row r="261" spans="1:19" ht="14.25" customHeight="1">
      <c r="A261" s="1146"/>
      <c r="B261" s="1146"/>
      <c r="C261" s="1146"/>
      <c r="D261" s="1146"/>
      <c r="E261" s="1146"/>
      <c r="F261" s="1146"/>
      <c r="G261" s="1146"/>
      <c r="H261" s="1146"/>
      <c r="I261" s="1146"/>
      <c r="J261" s="1146"/>
      <c r="K261" s="1146"/>
      <c r="L261" s="1146"/>
      <c r="M261" s="1146"/>
      <c r="N261" s="1146"/>
      <c r="O261" s="1146"/>
      <c r="P261" s="1146"/>
      <c r="Q261" s="1146"/>
      <c r="R261" s="1146"/>
      <c r="S261" s="1146"/>
    </row>
    <row r="262" spans="1:19" ht="14.25" customHeight="1">
      <c r="A262" s="1146"/>
      <c r="B262" s="1146"/>
      <c r="C262" s="1146"/>
      <c r="D262" s="1146"/>
      <c r="E262" s="1146"/>
      <c r="F262" s="1146"/>
      <c r="G262" s="1146"/>
      <c r="H262" s="1146"/>
      <c r="I262" s="1146"/>
      <c r="J262" s="1146"/>
      <c r="K262" s="1146"/>
      <c r="L262" s="1146"/>
      <c r="M262" s="1146"/>
      <c r="N262" s="1146"/>
      <c r="O262" s="1146"/>
      <c r="P262" s="1146"/>
      <c r="Q262" s="1146"/>
      <c r="R262" s="1146"/>
      <c r="S262" s="1146"/>
    </row>
    <row r="263" spans="1:19" ht="14.25" customHeight="1">
      <c r="A263" s="1146"/>
      <c r="B263" s="1146"/>
      <c r="C263" s="1146"/>
      <c r="D263" s="1146"/>
      <c r="E263" s="1146"/>
      <c r="F263" s="1146"/>
      <c r="G263" s="1146"/>
      <c r="H263" s="1146"/>
      <c r="I263" s="1146"/>
      <c r="J263" s="1146"/>
      <c r="K263" s="1146"/>
      <c r="L263" s="1146"/>
      <c r="M263" s="1146"/>
      <c r="N263" s="1146"/>
      <c r="O263" s="1146"/>
      <c r="P263" s="1146"/>
      <c r="Q263" s="1146"/>
      <c r="R263" s="1146"/>
      <c r="S263" s="1146"/>
    </row>
    <row r="264" spans="1:19" ht="14.25" customHeight="1">
      <c r="A264" s="1146"/>
      <c r="B264" s="1146"/>
      <c r="C264" s="1146"/>
      <c r="D264" s="1146"/>
      <c r="E264" s="1146"/>
      <c r="F264" s="1146"/>
      <c r="G264" s="1146"/>
      <c r="H264" s="1146"/>
      <c r="I264" s="1146"/>
      <c r="J264" s="1146"/>
      <c r="K264" s="1146"/>
      <c r="L264" s="1146"/>
      <c r="M264" s="1146"/>
      <c r="N264" s="1146"/>
      <c r="O264" s="1146"/>
      <c r="P264" s="1146"/>
      <c r="Q264" s="1146"/>
      <c r="R264" s="1146"/>
      <c r="S264" s="1146"/>
    </row>
    <row r="265" spans="1:19" ht="14.25" customHeight="1">
      <c r="A265" s="1146"/>
      <c r="B265" s="1146"/>
      <c r="C265" s="1146"/>
      <c r="D265" s="1146"/>
      <c r="E265" s="1146"/>
      <c r="F265" s="1146"/>
      <c r="G265" s="1146"/>
      <c r="H265" s="1146"/>
      <c r="I265" s="1146"/>
      <c r="J265" s="1146"/>
      <c r="K265" s="1146"/>
      <c r="L265" s="1146"/>
      <c r="M265" s="1146"/>
      <c r="N265" s="1146"/>
      <c r="O265" s="1146"/>
      <c r="P265" s="1146"/>
      <c r="Q265" s="1146"/>
      <c r="R265" s="1146"/>
      <c r="S265" s="1146"/>
    </row>
    <row r="266" spans="1:19" ht="14.25" customHeight="1">
      <c r="A266" s="1146"/>
      <c r="B266" s="1146"/>
      <c r="C266" s="1146"/>
      <c r="D266" s="1146"/>
      <c r="E266" s="1146"/>
      <c r="F266" s="1146"/>
      <c r="G266" s="1146"/>
      <c r="H266" s="1146"/>
      <c r="I266" s="1146"/>
      <c r="J266" s="1146"/>
      <c r="K266" s="1146"/>
      <c r="L266" s="1146"/>
      <c r="M266" s="1146"/>
      <c r="N266" s="1146"/>
      <c r="O266" s="1146"/>
      <c r="P266" s="1146"/>
      <c r="Q266" s="1146"/>
      <c r="R266" s="1146"/>
      <c r="S266" s="1146"/>
    </row>
    <row r="267" spans="1:19" ht="14.25" customHeight="1">
      <c r="A267" s="1146"/>
      <c r="B267" s="1146"/>
      <c r="C267" s="1146"/>
      <c r="D267" s="1146"/>
      <c r="E267" s="1146"/>
      <c r="F267" s="1146"/>
      <c r="G267" s="1146"/>
      <c r="H267" s="1146"/>
      <c r="I267" s="1146"/>
      <c r="J267" s="1146"/>
      <c r="K267" s="1146"/>
      <c r="L267" s="1146"/>
      <c r="M267" s="1146"/>
      <c r="N267" s="1146"/>
      <c r="O267" s="1146"/>
      <c r="P267" s="1146"/>
      <c r="Q267" s="1146"/>
      <c r="R267" s="1146"/>
      <c r="S267" s="1146"/>
    </row>
    <row r="268" spans="1:19" ht="14.25" customHeight="1">
      <c r="A268" s="1146"/>
      <c r="B268" s="1146"/>
      <c r="C268" s="1146"/>
      <c r="D268" s="1146"/>
      <c r="E268" s="1146"/>
      <c r="F268" s="1146"/>
      <c r="G268" s="1146"/>
      <c r="H268" s="1146"/>
      <c r="I268" s="1146"/>
      <c r="J268" s="1146"/>
      <c r="K268" s="1146"/>
      <c r="L268" s="1146"/>
      <c r="M268" s="1146"/>
      <c r="N268" s="1146"/>
      <c r="O268" s="1146"/>
      <c r="P268" s="1146"/>
      <c r="Q268" s="1146"/>
      <c r="R268" s="1146"/>
      <c r="S268" s="1146"/>
    </row>
    <row r="269" spans="1:19" ht="14.25" customHeight="1">
      <c r="A269" s="1146"/>
      <c r="B269" s="1146"/>
      <c r="C269" s="1146"/>
      <c r="D269" s="1146"/>
      <c r="E269" s="1146"/>
      <c r="F269" s="1146"/>
      <c r="G269" s="1146"/>
      <c r="H269" s="1146"/>
      <c r="I269" s="1146"/>
      <c r="J269" s="1146"/>
      <c r="K269" s="1146"/>
      <c r="L269" s="1146"/>
      <c r="M269" s="1146"/>
      <c r="N269" s="1146"/>
      <c r="O269" s="1146"/>
      <c r="P269" s="1146"/>
      <c r="Q269" s="1146"/>
      <c r="R269" s="1146"/>
      <c r="S269" s="1146"/>
    </row>
    <row r="270" spans="1:19" ht="14.25" customHeight="1">
      <c r="A270" s="1146"/>
      <c r="B270" s="1146"/>
      <c r="C270" s="1146"/>
      <c r="D270" s="1146"/>
      <c r="E270" s="1146"/>
      <c r="F270" s="1146"/>
      <c r="G270" s="1146"/>
      <c r="H270" s="1146"/>
      <c r="I270" s="1146"/>
      <c r="J270" s="1146"/>
      <c r="K270" s="1146"/>
      <c r="L270" s="1146"/>
      <c r="M270" s="1146"/>
      <c r="N270" s="1146"/>
      <c r="O270" s="1146"/>
      <c r="P270" s="1146"/>
      <c r="Q270" s="1146"/>
      <c r="R270" s="1146"/>
      <c r="S270" s="1146"/>
    </row>
    <row r="271" spans="1:19" ht="14.25" customHeight="1">
      <c r="A271" s="1146"/>
      <c r="B271" s="1146"/>
      <c r="C271" s="1146"/>
      <c r="D271" s="1146"/>
      <c r="E271" s="1146"/>
      <c r="F271" s="1146"/>
      <c r="G271" s="1146"/>
      <c r="H271" s="1146"/>
      <c r="I271" s="1146"/>
      <c r="J271" s="1146"/>
      <c r="K271" s="1146"/>
      <c r="L271" s="1146"/>
      <c r="M271" s="1146"/>
      <c r="N271" s="1146"/>
      <c r="O271" s="1146"/>
      <c r="P271" s="1146"/>
      <c r="Q271" s="1146"/>
      <c r="R271" s="1146"/>
      <c r="S271" s="1146"/>
    </row>
    <row r="272" spans="1:19" ht="14.25" customHeight="1">
      <c r="A272" s="1146"/>
      <c r="B272" s="1146"/>
      <c r="C272" s="1146"/>
      <c r="D272" s="1146"/>
      <c r="E272" s="1146"/>
      <c r="F272" s="1146"/>
      <c r="G272" s="1146"/>
      <c r="H272" s="1146"/>
      <c r="I272" s="1146"/>
      <c r="J272" s="1146"/>
      <c r="K272" s="1146"/>
      <c r="L272" s="1146"/>
      <c r="M272" s="1146"/>
      <c r="N272" s="1146"/>
      <c r="O272" s="1146"/>
      <c r="P272" s="1146"/>
      <c r="Q272" s="1146"/>
      <c r="R272" s="1146"/>
      <c r="S272" s="1146"/>
    </row>
    <row r="273" spans="1:19" ht="14.25" customHeight="1">
      <c r="A273" s="1146"/>
      <c r="B273" s="1146"/>
      <c r="C273" s="1146"/>
      <c r="D273" s="1146"/>
      <c r="E273" s="1146"/>
      <c r="F273" s="1146"/>
      <c r="G273" s="1146"/>
      <c r="H273" s="1146"/>
      <c r="I273" s="1146"/>
      <c r="J273" s="1146"/>
      <c r="K273" s="1146"/>
      <c r="L273" s="1146"/>
      <c r="M273" s="1146"/>
      <c r="N273" s="1146"/>
      <c r="O273" s="1146"/>
      <c r="P273" s="1146"/>
      <c r="Q273" s="1146"/>
      <c r="R273" s="1146"/>
      <c r="S273" s="1146"/>
    </row>
    <row r="274" spans="1:19" ht="14.25" customHeight="1">
      <c r="A274" s="1146"/>
      <c r="B274" s="1146"/>
      <c r="C274" s="1146"/>
      <c r="D274" s="1146"/>
      <c r="E274" s="1146"/>
      <c r="F274" s="1146"/>
      <c r="G274" s="1146"/>
      <c r="H274" s="1146"/>
      <c r="I274" s="1146"/>
      <c r="J274" s="1146"/>
      <c r="K274" s="1146"/>
      <c r="L274" s="1146"/>
      <c r="M274" s="1146"/>
      <c r="N274" s="1146"/>
      <c r="O274" s="1146"/>
      <c r="P274" s="1146"/>
      <c r="Q274" s="1146"/>
      <c r="R274" s="1146"/>
      <c r="S274" s="1146"/>
    </row>
    <row r="275" spans="1:19" ht="14.25" customHeight="1">
      <c r="A275" s="1146"/>
      <c r="B275" s="1146"/>
      <c r="C275" s="1146"/>
      <c r="D275" s="1146"/>
      <c r="E275" s="1146"/>
      <c r="F275" s="1146"/>
      <c r="G275" s="1146"/>
      <c r="H275" s="1146"/>
      <c r="I275" s="1146"/>
      <c r="J275" s="1146"/>
      <c r="K275" s="1146"/>
      <c r="L275" s="1146"/>
      <c r="M275" s="1146"/>
      <c r="N275" s="1146"/>
      <c r="O275" s="1146"/>
      <c r="P275" s="1146"/>
      <c r="Q275" s="1146"/>
      <c r="R275" s="1146"/>
      <c r="S275" s="1146"/>
    </row>
    <row r="276" spans="1:19" ht="14.25" customHeight="1">
      <c r="A276" s="1146"/>
      <c r="B276" s="1146"/>
      <c r="C276" s="1146"/>
      <c r="D276" s="1146"/>
      <c r="E276" s="1146"/>
      <c r="F276" s="1146"/>
      <c r="G276" s="1146"/>
      <c r="H276" s="1146"/>
      <c r="I276" s="1146"/>
      <c r="J276" s="1146"/>
      <c r="K276" s="1146"/>
      <c r="L276" s="1146"/>
      <c r="M276" s="1146"/>
      <c r="N276" s="1146"/>
      <c r="O276" s="1146"/>
      <c r="P276" s="1146"/>
      <c r="Q276" s="1146"/>
      <c r="R276" s="1146"/>
      <c r="S276" s="1146"/>
    </row>
    <row r="277" spans="1:19" ht="14.25" customHeight="1">
      <c r="A277" s="1146"/>
      <c r="B277" s="1146"/>
      <c r="C277" s="1146"/>
      <c r="D277" s="1146"/>
      <c r="E277" s="1146"/>
      <c r="F277" s="1146"/>
      <c r="G277" s="1146"/>
      <c r="H277" s="1146"/>
      <c r="I277" s="1146"/>
      <c r="J277" s="1146"/>
      <c r="K277" s="1146"/>
      <c r="L277" s="1146"/>
      <c r="M277" s="1146"/>
      <c r="N277" s="1146"/>
      <c r="O277" s="1146"/>
      <c r="P277" s="1146"/>
      <c r="Q277" s="1146"/>
      <c r="R277" s="1146"/>
      <c r="S277" s="1146"/>
    </row>
    <row r="278" spans="1:19" ht="14.25" customHeight="1">
      <c r="A278" s="1146"/>
      <c r="B278" s="1146"/>
      <c r="C278" s="1146"/>
      <c r="D278" s="1146"/>
      <c r="E278" s="1146"/>
      <c r="F278" s="1146"/>
      <c r="G278" s="1146"/>
      <c r="H278" s="1146"/>
      <c r="I278" s="1146"/>
      <c r="J278" s="1146"/>
      <c r="K278" s="1146"/>
      <c r="L278" s="1146"/>
      <c r="M278" s="1146"/>
      <c r="N278" s="1146"/>
      <c r="O278" s="1146"/>
      <c r="P278" s="1146"/>
      <c r="Q278" s="1146"/>
      <c r="R278" s="1146"/>
      <c r="S278" s="1146"/>
    </row>
    <row r="279" spans="1:19" ht="14.25" customHeight="1">
      <c r="A279" s="1146"/>
      <c r="B279" s="1146"/>
      <c r="C279" s="1146"/>
      <c r="D279" s="1146"/>
      <c r="E279" s="1146"/>
      <c r="F279" s="1146"/>
      <c r="G279" s="1146"/>
      <c r="H279" s="1146"/>
      <c r="I279" s="1146"/>
      <c r="J279" s="1146"/>
      <c r="K279" s="1146"/>
      <c r="L279" s="1146"/>
      <c r="M279" s="1146"/>
      <c r="N279" s="1146"/>
      <c r="O279" s="1146"/>
      <c r="P279" s="1146"/>
      <c r="Q279" s="1146"/>
      <c r="R279" s="1146"/>
      <c r="S279" s="1146"/>
    </row>
    <row r="280" spans="1:19" ht="14.25" customHeight="1">
      <c r="A280" s="1146"/>
      <c r="B280" s="1146"/>
      <c r="C280" s="1146"/>
      <c r="D280" s="1146"/>
      <c r="E280" s="1146"/>
      <c r="F280" s="1146"/>
      <c r="G280" s="1146"/>
      <c r="H280" s="1146"/>
      <c r="I280" s="1146"/>
      <c r="J280" s="1146"/>
      <c r="K280" s="1146"/>
      <c r="L280" s="1146"/>
      <c r="M280" s="1146"/>
      <c r="N280" s="1146"/>
      <c r="O280" s="1146"/>
      <c r="P280" s="1146"/>
      <c r="Q280" s="1146"/>
      <c r="R280" s="1146"/>
      <c r="S280" s="1146"/>
    </row>
    <row r="281" spans="1:19" ht="14.25" customHeight="1">
      <c r="A281" s="1146"/>
      <c r="B281" s="1146"/>
      <c r="C281" s="1146"/>
      <c r="D281" s="1146"/>
      <c r="E281" s="1146"/>
      <c r="F281" s="1146"/>
      <c r="G281" s="1146"/>
      <c r="H281" s="1146"/>
      <c r="I281" s="1146"/>
      <c r="J281" s="1146"/>
      <c r="K281" s="1146"/>
      <c r="L281" s="1146"/>
      <c r="M281" s="1146"/>
      <c r="N281" s="1146"/>
      <c r="O281" s="1146"/>
      <c r="P281" s="1146"/>
      <c r="Q281" s="1146"/>
      <c r="R281" s="1146"/>
      <c r="S281" s="1146"/>
    </row>
    <row r="282" spans="1:19" ht="14.25" customHeight="1">
      <c r="A282" s="1146"/>
      <c r="B282" s="1146"/>
      <c r="C282" s="1146"/>
      <c r="D282" s="1146"/>
      <c r="E282" s="1146"/>
      <c r="F282" s="1146"/>
      <c r="G282" s="1146"/>
      <c r="H282" s="1146"/>
      <c r="I282" s="1146"/>
      <c r="J282" s="1146"/>
      <c r="K282" s="1146"/>
      <c r="L282" s="1146"/>
      <c r="M282" s="1146"/>
      <c r="N282" s="1146"/>
      <c r="O282" s="1146"/>
      <c r="P282" s="1146"/>
      <c r="Q282" s="1146"/>
      <c r="R282" s="1146"/>
      <c r="S282" s="1146"/>
    </row>
    <row r="283" spans="1:19" ht="15.75" customHeight="1"/>
    <row r="284" spans="1:19" ht="15.75" customHeight="1"/>
    <row r="285" spans="1:19" ht="15.75" customHeight="1"/>
    <row r="286" spans="1:19" ht="15.75" customHeight="1"/>
    <row r="287" spans="1:19" ht="15.75" customHeight="1"/>
    <row r="288" spans="1:19"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sheetData>
  <autoFilter ref="A45:C82"/>
  <mergeCells count="10">
    <mergeCell ref="A42:C42"/>
    <mergeCell ref="A43:C43"/>
    <mergeCell ref="A44:C44"/>
    <mergeCell ref="A82:B82"/>
    <mergeCell ref="A3:C3"/>
    <mergeCell ref="A4:C4"/>
    <mergeCell ref="A5:C5"/>
    <mergeCell ref="A6:C6"/>
    <mergeCell ref="A37:B37"/>
    <mergeCell ref="A41:C41"/>
  </mergeCells>
  <printOptions horizontalCentered="1"/>
  <pageMargins left="0.82677165354330717" right="0.70866141732283472" top="0.74803149606299213" bottom="0.6692913385826772" header="0" footer="0"/>
  <pageSetup scale="96" orientation="portrait" r:id="rId1"/>
  <headerFooter>
    <oddFooter>&amp;RCuenta Pública del Estado de Oaxaca del ejercicio fiscal 2023</oddFooter>
  </headerFooter>
  <rowBreaks count="1" manualBreakCount="1">
    <brk id="37" max="16383" man="1"/>
  </row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00B0F0"/>
    <pageSetUpPr fitToPage="1"/>
  </sheetPr>
  <dimension ref="A1:F1014"/>
  <sheetViews>
    <sheetView showGridLines="0" zoomScale="130" zoomScaleNormal="130" zoomScaleSheetLayoutView="179" zoomScalePageLayoutView="90" workbookViewId="0">
      <selection activeCell="A10" sqref="A10"/>
    </sheetView>
  </sheetViews>
  <sheetFormatPr baseColWidth="10" defaultColWidth="14.28515625" defaultRowHeight="15" customHeight="1"/>
  <cols>
    <col min="1" max="1" width="86.140625" style="1033" customWidth="1"/>
    <col min="2" max="2" width="17.28515625" style="1183" customWidth="1"/>
    <col min="3" max="3" width="16.28515625" style="1180" customWidth="1"/>
    <col min="4" max="16" width="10.7109375" style="1000" customWidth="1"/>
    <col min="17" max="16384" width="14.28515625" style="1000"/>
  </cols>
  <sheetData>
    <row r="1" spans="1:6" s="1156" customFormat="1" ht="12" customHeight="1">
      <c r="A1" s="1741" t="s">
        <v>284</v>
      </c>
      <c r="B1" s="1741"/>
      <c r="C1" s="1741"/>
      <c r="D1" s="1742"/>
      <c r="E1" s="1742"/>
      <c r="F1" s="1742"/>
    </row>
    <row r="2" spans="1:6" s="1156" customFormat="1" ht="12" customHeight="1">
      <c r="A2" s="1741" t="s">
        <v>1072</v>
      </c>
      <c r="B2" s="1741"/>
      <c r="C2" s="1741"/>
    </row>
    <row r="3" spans="1:6" s="1156" customFormat="1" ht="12" customHeight="1">
      <c r="A3" s="1741" t="s">
        <v>266</v>
      </c>
      <c r="B3" s="1741"/>
      <c r="C3" s="1741"/>
    </row>
    <row r="4" spans="1:6" s="1156" customFormat="1" ht="12" customHeight="1">
      <c r="A4" s="1741" t="s">
        <v>279</v>
      </c>
      <c r="B4" s="1741"/>
      <c r="C4" s="1741"/>
    </row>
    <row r="5" spans="1:6" s="1156" customFormat="1" ht="12" customHeight="1">
      <c r="A5" s="1740" t="s">
        <v>264</v>
      </c>
      <c r="B5" s="1740"/>
      <c r="C5" s="1740"/>
    </row>
    <row r="6" spans="1:6" s="1156" customFormat="1" ht="5.25" customHeight="1">
      <c r="A6" s="1157"/>
      <c r="B6" s="1157"/>
      <c r="C6" s="1157"/>
    </row>
    <row r="7" spans="1:6" ht="20.25" customHeight="1">
      <c r="A7" s="1158" t="s">
        <v>0</v>
      </c>
      <c r="B7" s="1159">
        <f>'[12]ESTADO DE SITUACIÓN FINAN 2'!C7</f>
        <v>2023</v>
      </c>
      <c r="C7" s="1159">
        <f>'[12]ESTADO DE SITUACIÓN FINAN 2'!D7</f>
        <v>2022</v>
      </c>
    </row>
    <row r="8" spans="1:6" ht="12.75">
      <c r="A8" s="1160" t="s">
        <v>55</v>
      </c>
      <c r="B8" s="1161"/>
      <c r="C8" s="1161"/>
    </row>
    <row r="9" spans="1:6" ht="12.75">
      <c r="A9" s="1162" t="s">
        <v>56</v>
      </c>
      <c r="B9" s="1163">
        <v>0</v>
      </c>
      <c r="C9" s="1163">
        <v>0</v>
      </c>
    </row>
    <row r="10" spans="1:6" ht="12.75">
      <c r="A10" s="1164" t="s">
        <v>57</v>
      </c>
      <c r="B10" s="1165">
        <v>0</v>
      </c>
      <c r="C10" s="1166">
        <v>0</v>
      </c>
    </row>
    <row r="11" spans="1:6" ht="12.75">
      <c r="A11" s="1164" t="s">
        <v>58</v>
      </c>
      <c r="B11" s="1165">
        <v>0</v>
      </c>
      <c r="C11" s="1166">
        <v>0</v>
      </c>
    </row>
    <row r="12" spans="1:6" ht="33" customHeight="1">
      <c r="A12" s="1164" t="s">
        <v>59</v>
      </c>
      <c r="B12" s="1165">
        <v>0</v>
      </c>
      <c r="C12" s="1166">
        <v>0</v>
      </c>
    </row>
    <row r="13" spans="1:6" ht="12.75">
      <c r="A13" s="1164" t="s">
        <v>60</v>
      </c>
      <c r="B13" s="1165">
        <v>0</v>
      </c>
      <c r="C13" s="1166">
        <v>0</v>
      </c>
    </row>
    <row r="14" spans="1:6" ht="12.75">
      <c r="A14" s="1164" t="s">
        <v>61</v>
      </c>
      <c r="B14" s="1165">
        <v>0</v>
      </c>
      <c r="C14" s="1166">
        <v>0</v>
      </c>
    </row>
    <row r="15" spans="1:6" ht="12.75">
      <c r="A15" s="1164" t="s">
        <v>62</v>
      </c>
      <c r="B15" s="1165">
        <v>0</v>
      </c>
      <c r="C15" s="1166">
        <v>0</v>
      </c>
    </row>
    <row r="16" spans="1:6" ht="12.75">
      <c r="A16" s="1164" t="s">
        <v>63</v>
      </c>
      <c r="B16" s="1165">
        <v>0</v>
      </c>
      <c r="C16" s="1166">
        <v>0</v>
      </c>
    </row>
    <row r="17" spans="1:3" ht="6" customHeight="1">
      <c r="A17" s="1167"/>
      <c r="B17" s="1165"/>
      <c r="C17" s="1166"/>
    </row>
    <row r="18" spans="1:3" ht="38.25">
      <c r="A18" s="1162" t="s">
        <v>64</v>
      </c>
      <c r="B18" s="1168">
        <v>1137137477</v>
      </c>
      <c r="C18" s="1168">
        <v>1108050783</v>
      </c>
    </row>
    <row r="19" spans="1:3" ht="25.5">
      <c r="A19" s="1164" t="s">
        <v>65</v>
      </c>
      <c r="B19" s="1165">
        <v>0</v>
      </c>
      <c r="C19" s="1166">
        <v>0</v>
      </c>
    </row>
    <row r="20" spans="1:3" ht="25.5">
      <c r="A20" s="1164" t="s">
        <v>218</v>
      </c>
      <c r="B20" s="1165">
        <v>1137137477</v>
      </c>
      <c r="C20" s="1166">
        <v>1108050783</v>
      </c>
    </row>
    <row r="21" spans="1:3" ht="6" customHeight="1">
      <c r="A21" s="1167"/>
      <c r="B21" s="1165"/>
      <c r="C21" s="1166"/>
    </row>
    <row r="22" spans="1:3" ht="12.75">
      <c r="A22" s="1162" t="s">
        <v>66</v>
      </c>
      <c r="B22" s="1163">
        <v>0</v>
      </c>
      <c r="C22" s="1163">
        <v>0</v>
      </c>
    </row>
    <row r="23" spans="1:3" ht="12.75">
      <c r="A23" s="1164" t="s">
        <v>67</v>
      </c>
      <c r="B23" s="1165">
        <v>0</v>
      </c>
      <c r="C23" s="1166">
        <v>0</v>
      </c>
    </row>
    <row r="24" spans="1:3" ht="12.75">
      <c r="A24" s="1164" t="s">
        <v>68</v>
      </c>
      <c r="B24" s="1165">
        <v>0</v>
      </c>
      <c r="C24" s="1166">
        <v>0</v>
      </c>
    </row>
    <row r="25" spans="1:3" ht="12.75">
      <c r="A25" s="1164" t="s">
        <v>69</v>
      </c>
      <c r="B25" s="1165">
        <v>0</v>
      </c>
      <c r="C25" s="1166">
        <v>0</v>
      </c>
    </row>
    <row r="26" spans="1:3" ht="12.75">
      <c r="A26" s="1164" t="s">
        <v>70</v>
      </c>
      <c r="B26" s="1165">
        <v>0</v>
      </c>
      <c r="C26" s="1166">
        <v>0</v>
      </c>
    </row>
    <row r="27" spans="1:3" ht="12.75">
      <c r="A27" s="1164" t="s">
        <v>71</v>
      </c>
      <c r="B27" s="1165">
        <v>0</v>
      </c>
      <c r="C27" s="1166">
        <v>0</v>
      </c>
    </row>
    <row r="28" spans="1:3" ht="6" customHeight="1">
      <c r="A28" s="1167"/>
      <c r="B28" s="1165"/>
      <c r="C28" s="1166"/>
    </row>
    <row r="29" spans="1:3" ht="12.75">
      <c r="A29" s="1169" t="s">
        <v>72</v>
      </c>
      <c r="B29" s="1163">
        <v>1137137477</v>
      </c>
      <c r="C29" s="1163">
        <v>1108050783</v>
      </c>
    </row>
    <row r="30" spans="1:3" ht="9.75" customHeight="1">
      <c r="A30" s="1162"/>
      <c r="B30" s="1163"/>
      <c r="C30" s="1170"/>
    </row>
    <row r="31" spans="1:3" ht="9.75" customHeight="1">
      <c r="A31" s="1169" t="s">
        <v>73</v>
      </c>
      <c r="B31" s="1163"/>
      <c r="C31" s="1170"/>
    </row>
    <row r="32" spans="1:3" ht="12.75">
      <c r="A32" s="1162" t="s">
        <v>74</v>
      </c>
      <c r="B32" s="1163">
        <v>0</v>
      </c>
      <c r="C32" s="1163">
        <v>0</v>
      </c>
    </row>
    <row r="33" spans="1:3" ht="12.75">
      <c r="A33" s="1164" t="s">
        <v>75</v>
      </c>
      <c r="B33" s="1165">
        <v>0</v>
      </c>
      <c r="C33" s="1166">
        <v>0</v>
      </c>
    </row>
    <row r="34" spans="1:3" ht="12.75">
      <c r="A34" s="1164" t="s">
        <v>76</v>
      </c>
      <c r="B34" s="1165">
        <v>0</v>
      </c>
      <c r="C34" s="1166">
        <v>0</v>
      </c>
    </row>
    <row r="35" spans="1:3" ht="12.75">
      <c r="A35" s="1164" t="s">
        <v>77</v>
      </c>
      <c r="B35" s="1165">
        <v>0</v>
      </c>
      <c r="C35" s="1166">
        <v>0</v>
      </c>
    </row>
    <row r="36" spans="1:3" ht="6" customHeight="1">
      <c r="A36" s="1162"/>
      <c r="B36" s="1163"/>
      <c r="C36" s="1170"/>
    </row>
    <row r="37" spans="1:3" ht="12.75">
      <c r="A37" s="1162" t="s">
        <v>78</v>
      </c>
      <c r="B37" s="1163">
        <v>1122750758</v>
      </c>
      <c r="C37" s="1163">
        <v>1084554479</v>
      </c>
    </row>
    <row r="38" spans="1:3" ht="12.75">
      <c r="A38" s="1164" t="s">
        <v>79</v>
      </c>
      <c r="B38" s="1165">
        <v>1054055363</v>
      </c>
      <c r="C38" s="1166">
        <v>1018229795</v>
      </c>
    </row>
    <row r="39" spans="1:3" ht="12.75">
      <c r="A39" s="1164" t="s">
        <v>80</v>
      </c>
      <c r="B39" s="1165">
        <v>0</v>
      </c>
      <c r="C39" s="1166">
        <v>0</v>
      </c>
    </row>
    <row r="40" spans="1:3" ht="12.75">
      <c r="A40" s="1164" t="s">
        <v>81</v>
      </c>
      <c r="B40" s="1165">
        <v>0</v>
      </c>
      <c r="C40" s="1166">
        <v>0</v>
      </c>
    </row>
    <row r="41" spans="1:3" ht="12.75">
      <c r="A41" s="1164" t="s">
        <v>82</v>
      </c>
      <c r="B41" s="1165">
        <v>0</v>
      </c>
      <c r="C41" s="1166">
        <v>0</v>
      </c>
    </row>
    <row r="42" spans="1:3" ht="12.75">
      <c r="A42" s="1164" t="s">
        <v>83</v>
      </c>
      <c r="B42" s="1165">
        <v>68695395</v>
      </c>
      <c r="C42" s="1166">
        <v>66324684</v>
      </c>
    </row>
    <row r="43" spans="1:3" ht="12.75">
      <c r="A43" s="1164" t="s">
        <v>84</v>
      </c>
      <c r="B43" s="1165">
        <v>0</v>
      </c>
      <c r="C43" s="1166">
        <v>0</v>
      </c>
    </row>
    <row r="44" spans="1:3" ht="12.75">
      <c r="A44" s="1164" t="s">
        <v>85</v>
      </c>
      <c r="B44" s="1165">
        <v>0</v>
      </c>
      <c r="C44" s="1166">
        <v>0</v>
      </c>
    </row>
    <row r="45" spans="1:3" ht="12.75">
      <c r="A45" s="1164" t="s">
        <v>86</v>
      </c>
      <c r="B45" s="1165">
        <v>0</v>
      </c>
      <c r="C45" s="1166">
        <v>0</v>
      </c>
    </row>
    <row r="46" spans="1:3" ht="12.75">
      <c r="A46" s="1164" t="s">
        <v>87</v>
      </c>
      <c r="B46" s="1165">
        <v>0</v>
      </c>
      <c r="C46" s="1166">
        <v>0</v>
      </c>
    </row>
    <row r="47" spans="1:3" ht="6" customHeight="1">
      <c r="A47" s="1162"/>
      <c r="B47" s="1163"/>
      <c r="C47" s="1170"/>
    </row>
    <row r="48" spans="1:3" ht="12.75">
      <c r="A48" s="1162" t="s">
        <v>88</v>
      </c>
      <c r="B48" s="1163">
        <v>0</v>
      </c>
      <c r="C48" s="1163">
        <v>0</v>
      </c>
    </row>
    <row r="49" spans="1:3" ht="12.75">
      <c r="A49" s="1164" t="s">
        <v>89</v>
      </c>
      <c r="B49" s="1165">
        <v>0</v>
      </c>
      <c r="C49" s="1166">
        <v>0</v>
      </c>
    </row>
    <row r="50" spans="1:3" ht="12.75">
      <c r="A50" s="1164" t="s">
        <v>41</v>
      </c>
      <c r="B50" s="1165">
        <v>0</v>
      </c>
      <c r="C50" s="1166">
        <v>0</v>
      </c>
    </row>
    <row r="51" spans="1:3" ht="12.75">
      <c r="A51" s="1164" t="s">
        <v>90</v>
      </c>
      <c r="B51" s="1165">
        <v>0</v>
      </c>
      <c r="C51" s="1166">
        <v>0</v>
      </c>
    </row>
    <row r="52" spans="1:3" ht="6" customHeight="1">
      <c r="A52" s="1162"/>
      <c r="B52" s="1163"/>
      <c r="C52" s="1170"/>
    </row>
    <row r="53" spans="1:3" ht="12.75">
      <c r="A53" s="1162" t="s">
        <v>91</v>
      </c>
      <c r="B53" s="1163">
        <v>0</v>
      </c>
      <c r="C53" s="1163">
        <v>0</v>
      </c>
    </row>
    <row r="54" spans="1:3" ht="12.75">
      <c r="A54" s="1164" t="s">
        <v>92</v>
      </c>
      <c r="B54" s="1165">
        <v>0</v>
      </c>
      <c r="C54" s="1166">
        <v>0</v>
      </c>
    </row>
    <row r="55" spans="1:3" ht="12.75">
      <c r="A55" s="1164" t="s">
        <v>93</v>
      </c>
      <c r="B55" s="1165">
        <v>0</v>
      </c>
      <c r="C55" s="1166">
        <v>0</v>
      </c>
    </row>
    <row r="56" spans="1:3" ht="12.75">
      <c r="A56" s="1164" t="s">
        <v>94</v>
      </c>
      <c r="B56" s="1165">
        <v>0</v>
      </c>
      <c r="C56" s="1166">
        <v>0</v>
      </c>
    </row>
    <row r="57" spans="1:3" ht="12.75">
      <c r="A57" s="1164" t="s">
        <v>95</v>
      </c>
      <c r="B57" s="1165">
        <v>0</v>
      </c>
      <c r="C57" s="1166">
        <v>0</v>
      </c>
    </row>
    <row r="58" spans="1:3" ht="12.75">
      <c r="A58" s="1164" t="s">
        <v>273</v>
      </c>
      <c r="B58" s="1165">
        <v>0</v>
      </c>
      <c r="C58" s="1166">
        <v>0</v>
      </c>
    </row>
    <row r="59" spans="1:3" ht="6" customHeight="1">
      <c r="A59" s="1162"/>
      <c r="B59" s="1163"/>
      <c r="C59" s="1170"/>
    </row>
    <row r="60" spans="1:3" ht="12.75">
      <c r="A60" s="1162" t="s">
        <v>96</v>
      </c>
      <c r="B60" s="1163">
        <v>2490705</v>
      </c>
      <c r="C60" s="1163">
        <v>1094355</v>
      </c>
    </row>
    <row r="61" spans="1:3" ht="12.75">
      <c r="A61" s="1164" t="s">
        <v>97</v>
      </c>
      <c r="B61" s="1165">
        <v>2490705</v>
      </c>
      <c r="C61" s="1166">
        <v>1094355</v>
      </c>
    </row>
    <row r="62" spans="1:3" ht="12.75">
      <c r="A62" s="1164" t="s">
        <v>98</v>
      </c>
      <c r="B62" s="1165">
        <v>0</v>
      </c>
      <c r="C62" s="1166">
        <v>0</v>
      </c>
    </row>
    <row r="63" spans="1:3" ht="12.75">
      <c r="A63" s="1164" t="s">
        <v>99</v>
      </c>
      <c r="B63" s="1165">
        <v>0</v>
      </c>
      <c r="C63" s="1166">
        <v>0</v>
      </c>
    </row>
    <row r="64" spans="1:3" ht="12.75">
      <c r="A64" s="1164" t="s">
        <v>100</v>
      </c>
      <c r="B64" s="1163">
        <v>0</v>
      </c>
      <c r="C64" s="1170">
        <v>0</v>
      </c>
    </row>
    <row r="65" spans="1:3" ht="6" customHeight="1">
      <c r="A65" s="1162"/>
      <c r="B65" s="1163"/>
      <c r="C65" s="1170"/>
    </row>
    <row r="66" spans="1:3" ht="12.75">
      <c r="A66" s="1162" t="s">
        <v>101</v>
      </c>
      <c r="B66" s="1163">
        <v>0</v>
      </c>
      <c r="C66" s="1170">
        <v>0</v>
      </c>
    </row>
    <row r="67" spans="1:3" ht="12.75">
      <c r="A67" s="1164" t="s">
        <v>102</v>
      </c>
      <c r="B67" s="1165">
        <v>0</v>
      </c>
      <c r="C67" s="1166">
        <v>0</v>
      </c>
    </row>
    <row r="68" spans="1:3" ht="6" customHeight="1">
      <c r="A68" s="1171"/>
      <c r="B68" s="1165"/>
      <c r="C68" s="1166"/>
    </row>
    <row r="69" spans="1:3" ht="12.75">
      <c r="A69" s="1169" t="s">
        <v>103</v>
      </c>
      <c r="B69" s="1163">
        <v>1125241463</v>
      </c>
      <c r="C69" s="1163">
        <v>1085648833</v>
      </c>
    </row>
    <row r="70" spans="1:3" ht="6" customHeight="1">
      <c r="A70" s="1171"/>
      <c r="B70" s="1163"/>
      <c r="C70" s="1170"/>
    </row>
    <row r="71" spans="1:3" ht="12.75">
      <c r="A71" s="1169" t="s">
        <v>104</v>
      </c>
      <c r="B71" s="1163">
        <v>11896014</v>
      </c>
      <c r="C71" s="1163">
        <v>22401950</v>
      </c>
    </row>
    <row r="72" spans="1:3" ht="6" customHeight="1">
      <c r="A72" s="1172"/>
      <c r="B72" s="1173"/>
      <c r="C72" s="1174"/>
    </row>
    <row r="73" spans="1:3" ht="12.75">
      <c r="A73" s="1033" t="s">
        <v>54</v>
      </c>
      <c r="B73" s="1175"/>
      <c r="C73" s="1176"/>
    </row>
    <row r="74" spans="1:3" ht="10.5" customHeight="1">
      <c r="B74" s="1177"/>
      <c r="C74" s="1178"/>
    </row>
    <row r="75" spans="1:3" ht="24" customHeight="1">
      <c r="B75" s="1179"/>
    </row>
    <row r="76" spans="1:3" ht="35.25" customHeight="1">
      <c r="A76" s="1181"/>
      <c r="B76" s="1182"/>
    </row>
    <row r="77" spans="1:3" ht="14.25" customHeight="1"/>
    <row r="78" spans="1:3" ht="14.25" customHeight="1"/>
    <row r="79" spans="1:3" ht="14.25" customHeight="1"/>
    <row r="80" spans="1:3"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sheetData>
  <mergeCells count="6">
    <mergeCell ref="A5:C5"/>
    <mergeCell ref="A1:C1"/>
    <mergeCell ref="D1:F1"/>
    <mergeCell ref="A2:C2"/>
    <mergeCell ref="A3:C3"/>
    <mergeCell ref="A4:C4"/>
  </mergeCells>
  <printOptions horizontalCentered="1"/>
  <pageMargins left="0.43307086614173229" right="0.15748031496062992" top="0.23622047244094491" bottom="0.23622047244094491" header="0.19685039370078741" footer="0.39370078740157483"/>
  <pageSetup scale="76"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00B050"/>
    <pageSetUpPr fitToPage="1"/>
  </sheetPr>
  <dimension ref="A1:V995"/>
  <sheetViews>
    <sheetView showGridLines="0" topLeftCell="B1" zoomScale="115" zoomScaleNormal="115" zoomScaleSheetLayoutView="130" zoomScalePageLayoutView="110" workbookViewId="0">
      <selection activeCell="E11" sqref="E11"/>
    </sheetView>
  </sheetViews>
  <sheetFormatPr baseColWidth="10" defaultColWidth="14.28515625" defaultRowHeight="15" customHeight="1"/>
  <cols>
    <col min="1" max="1" width="0.28515625" style="1216" hidden="1" customWidth="1"/>
    <col min="2" max="2" width="42" style="1235" customWidth="1"/>
    <col min="3" max="4" width="14.7109375" style="1240" customWidth="1"/>
    <col min="5" max="5" width="42" style="1216" customWidth="1"/>
    <col min="6" max="6" width="14.7109375" style="1240" customWidth="1"/>
    <col min="7" max="7" width="16.140625" style="1240" bestFit="1" customWidth="1"/>
    <col min="8" max="8" width="3.7109375" style="1192" customWidth="1"/>
    <col min="9" max="10" width="13.85546875" style="1193" bestFit="1" customWidth="1"/>
    <col min="11" max="22" width="11.28515625" style="1216" customWidth="1"/>
    <col min="23" max="16384" width="14.28515625" style="1216"/>
  </cols>
  <sheetData>
    <row r="1" spans="2:9" s="1186" customFormat="1" ht="15" customHeight="1">
      <c r="B1" s="1743" t="s">
        <v>284</v>
      </c>
      <c r="C1" s="1743"/>
      <c r="D1" s="1743"/>
      <c r="E1" s="1743"/>
      <c r="F1" s="1743"/>
      <c r="G1" s="1743"/>
      <c r="H1" s="1184"/>
      <c r="I1" s="1185"/>
    </row>
    <row r="2" spans="2:9" s="1186" customFormat="1" ht="15" customHeight="1">
      <c r="B2" s="1743" t="s">
        <v>1072</v>
      </c>
      <c r="C2" s="1743"/>
      <c r="D2" s="1743"/>
      <c r="E2" s="1743"/>
      <c r="F2" s="1743"/>
      <c r="G2" s="1743"/>
      <c r="H2" s="1184"/>
      <c r="I2" s="1185"/>
    </row>
    <row r="3" spans="2:9" s="1186" customFormat="1" ht="15" customHeight="1">
      <c r="B3" s="1743" t="s">
        <v>265</v>
      </c>
      <c r="C3" s="1743"/>
      <c r="D3" s="1743"/>
      <c r="E3" s="1743"/>
      <c r="F3" s="1743"/>
      <c r="G3" s="1743"/>
      <c r="H3" s="1184"/>
      <c r="I3" s="1185"/>
    </row>
    <row r="4" spans="2:9" s="1186" customFormat="1" ht="15" customHeight="1">
      <c r="B4" s="1743" t="s">
        <v>278</v>
      </c>
      <c r="C4" s="1743"/>
      <c r="D4" s="1743"/>
      <c r="E4" s="1743"/>
      <c r="F4" s="1743"/>
      <c r="G4" s="1743"/>
      <c r="H4" s="1184"/>
      <c r="I4" s="1185"/>
    </row>
    <row r="5" spans="2:9" s="1186" customFormat="1" ht="15" customHeight="1">
      <c r="B5" s="1744" t="s">
        <v>264</v>
      </c>
      <c r="C5" s="1744"/>
      <c r="D5" s="1744"/>
      <c r="E5" s="1744"/>
      <c r="F5" s="1744"/>
      <c r="G5" s="1744"/>
      <c r="H5" s="1184"/>
      <c r="I5" s="1185"/>
    </row>
    <row r="6" spans="2:9" s="1186" customFormat="1" ht="15" customHeight="1">
      <c r="B6" s="1187"/>
      <c r="C6" s="1187"/>
      <c r="D6" s="1187"/>
      <c r="E6" s="1187"/>
      <c r="F6" s="1187"/>
      <c r="G6" s="1187"/>
      <c r="H6" s="1184"/>
      <c r="I6" s="1185"/>
    </row>
    <row r="7" spans="2:9" ht="19.5" customHeight="1">
      <c r="B7" s="1188" t="s">
        <v>0</v>
      </c>
      <c r="C7" s="1189">
        <v>2023</v>
      </c>
      <c r="D7" s="1189">
        <v>2022</v>
      </c>
      <c r="E7" s="1190" t="s">
        <v>0</v>
      </c>
      <c r="F7" s="1189">
        <f t="shared" ref="F7:G7" si="0">C7</f>
        <v>2023</v>
      </c>
      <c r="G7" s="1191">
        <f t="shared" si="0"/>
        <v>2022</v>
      </c>
    </row>
    <row r="8" spans="2:9" ht="24" customHeight="1">
      <c r="B8" s="1194" t="s">
        <v>1</v>
      </c>
      <c r="C8" s="1195"/>
      <c r="D8" s="1195"/>
      <c r="E8" s="1196" t="s">
        <v>2</v>
      </c>
      <c r="F8" s="1197"/>
      <c r="G8" s="1198"/>
    </row>
    <row r="9" spans="2:9" ht="24" customHeight="1">
      <c r="B9" s="1199" t="s">
        <v>3</v>
      </c>
      <c r="C9" s="1195"/>
      <c r="D9" s="1195"/>
      <c r="E9" s="1200" t="s">
        <v>4</v>
      </c>
      <c r="F9" s="1197"/>
      <c r="G9" s="1201"/>
    </row>
    <row r="10" spans="2:9" ht="24" customHeight="1">
      <c r="B10" s="1202" t="s">
        <v>232</v>
      </c>
      <c r="C10" s="1203">
        <v>47486202</v>
      </c>
      <c r="D10" s="1203">
        <v>67303780</v>
      </c>
      <c r="E10" s="1204" t="s">
        <v>5</v>
      </c>
      <c r="F10" s="1203">
        <v>140275647</v>
      </c>
      <c r="G10" s="1205">
        <v>228437198</v>
      </c>
    </row>
    <row r="11" spans="2:9" ht="24" customHeight="1">
      <c r="B11" s="1202" t="s">
        <v>233</v>
      </c>
      <c r="C11" s="1203">
        <v>85816665</v>
      </c>
      <c r="D11" s="1203">
        <v>159954120</v>
      </c>
      <c r="E11" s="1204" t="s">
        <v>6</v>
      </c>
      <c r="F11" s="1203">
        <v>0</v>
      </c>
      <c r="G11" s="1205">
        <v>0</v>
      </c>
    </row>
    <row r="12" spans="2:9" ht="33" customHeight="1">
      <c r="B12" s="1202" t="s">
        <v>7</v>
      </c>
      <c r="C12" s="1203">
        <v>0</v>
      </c>
      <c r="D12" s="1203">
        <v>0</v>
      </c>
      <c r="E12" s="1206" t="s">
        <v>8</v>
      </c>
      <c r="F12" s="1203">
        <v>0</v>
      </c>
      <c r="G12" s="1205">
        <v>0</v>
      </c>
    </row>
    <row r="13" spans="2:9" ht="24" customHeight="1">
      <c r="B13" s="1202" t="s">
        <v>9</v>
      </c>
      <c r="C13" s="1203">
        <v>0</v>
      </c>
      <c r="D13" s="1203">
        <v>0</v>
      </c>
      <c r="E13" s="1204" t="s">
        <v>10</v>
      </c>
      <c r="F13" s="1203">
        <v>0</v>
      </c>
      <c r="G13" s="1205">
        <v>0</v>
      </c>
    </row>
    <row r="14" spans="2:9" ht="24" customHeight="1">
      <c r="B14" s="1202" t="s">
        <v>11</v>
      </c>
      <c r="C14" s="1203">
        <v>0</v>
      </c>
      <c r="D14" s="1203">
        <v>0</v>
      </c>
      <c r="E14" s="1204" t="s">
        <v>12</v>
      </c>
      <c r="F14" s="1203">
        <v>0</v>
      </c>
      <c r="G14" s="1205">
        <v>0</v>
      </c>
    </row>
    <row r="15" spans="2:9" ht="24" customHeight="1">
      <c r="B15" s="1207" t="s">
        <v>13</v>
      </c>
      <c r="C15" s="1203">
        <v>0</v>
      </c>
      <c r="D15" s="1203">
        <v>0</v>
      </c>
      <c r="E15" s="1206" t="s">
        <v>14</v>
      </c>
      <c r="F15" s="1203">
        <v>0</v>
      </c>
      <c r="G15" s="1205">
        <v>0</v>
      </c>
    </row>
    <row r="16" spans="2:9" ht="24" customHeight="1">
      <c r="B16" s="1202" t="s">
        <v>15</v>
      </c>
      <c r="C16" s="1203">
        <v>0</v>
      </c>
      <c r="D16" s="1203">
        <v>0</v>
      </c>
      <c r="E16" s="1204" t="s">
        <v>16</v>
      </c>
      <c r="F16" s="1203">
        <v>0</v>
      </c>
      <c r="G16" s="1205">
        <v>0</v>
      </c>
    </row>
    <row r="17" spans="2:7" ht="24" customHeight="1">
      <c r="B17" s="1208"/>
      <c r="C17" s="1209"/>
      <c r="D17" s="1209"/>
      <c r="E17" s="1204" t="s">
        <v>17</v>
      </c>
      <c r="F17" s="1203">
        <v>0</v>
      </c>
      <c r="G17" s="1205">
        <v>0</v>
      </c>
    </row>
    <row r="18" spans="2:7" ht="24" customHeight="1">
      <c r="B18" s="1199" t="s">
        <v>18</v>
      </c>
      <c r="C18" s="1210">
        <v>133302867</v>
      </c>
      <c r="D18" s="1210">
        <v>227257900</v>
      </c>
      <c r="E18" s="1200" t="s">
        <v>19</v>
      </c>
      <c r="F18" s="1195">
        <v>140275647</v>
      </c>
      <c r="G18" s="1211">
        <v>228437198</v>
      </c>
    </row>
    <row r="19" spans="2:7" ht="35.25" customHeight="1">
      <c r="B19" s="1199" t="s">
        <v>20</v>
      </c>
      <c r="C19" s="1195"/>
      <c r="D19" s="1195"/>
      <c r="E19" s="1200" t="s">
        <v>21</v>
      </c>
      <c r="F19" s="1212"/>
      <c r="G19" s="1211"/>
    </row>
    <row r="20" spans="2:7" ht="24" customHeight="1">
      <c r="B20" s="1202" t="s">
        <v>22</v>
      </c>
      <c r="C20" s="1203">
        <v>0</v>
      </c>
      <c r="D20" s="1203">
        <v>0</v>
      </c>
      <c r="E20" s="1204" t="s">
        <v>23</v>
      </c>
      <c r="F20" s="1203">
        <v>0</v>
      </c>
      <c r="G20" s="1205">
        <v>0</v>
      </c>
    </row>
    <row r="21" spans="2:7" ht="29.25" customHeight="1">
      <c r="B21" s="1207" t="s">
        <v>24</v>
      </c>
      <c r="C21" s="1203">
        <v>24169</v>
      </c>
      <c r="D21" s="1203">
        <v>24169</v>
      </c>
      <c r="E21" s="1204" t="s">
        <v>25</v>
      </c>
      <c r="F21" s="1203">
        <v>0</v>
      </c>
      <c r="G21" s="1205">
        <v>0</v>
      </c>
    </row>
    <row r="22" spans="2:7" ht="28.5" customHeight="1">
      <c r="B22" s="1207" t="s">
        <v>26</v>
      </c>
      <c r="C22" s="1203">
        <v>496035862</v>
      </c>
      <c r="D22" s="1203">
        <v>486075827</v>
      </c>
      <c r="E22" s="1204" t="s">
        <v>234</v>
      </c>
      <c r="F22" s="1203">
        <v>0</v>
      </c>
      <c r="G22" s="1205">
        <v>0</v>
      </c>
    </row>
    <row r="23" spans="2:7" ht="24" customHeight="1">
      <c r="B23" s="1202" t="s">
        <v>27</v>
      </c>
      <c r="C23" s="1203">
        <v>199289075</v>
      </c>
      <c r="D23" s="1203">
        <v>194918606</v>
      </c>
      <c r="E23" s="1204" t="s">
        <v>28</v>
      </c>
      <c r="F23" s="1203">
        <v>0</v>
      </c>
      <c r="G23" s="1205">
        <v>0</v>
      </c>
    </row>
    <row r="24" spans="2:7" ht="33.75" customHeight="1">
      <c r="B24" s="1202" t="s">
        <v>235</v>
      </c>
      <c r="C24" s="1203">
        <v>1582655</v>
      </c>
      <c r="D24" s="1203">
        <v>1526440</v>
      </c>
      <c r="E24" s="1206" t="s">
        <v>274</v>
      </c>
      <c r="F24" s="1203">
        <v>0</v>
      </c>
      <c r="G24" s="1205">
        <v>0</v>
      </c>
    </row>
    <row r="25" spans="2:7" ht="24" customHeight="1">
      <c r="B25" s="1207" t="s">
        <v>30</v>
      </c>
      <c r="C25" s="1203">
        <v>-11151523</v>
      </c>
      <c r="D25" s="1203">
        <v>-8660818</v>
      </c>
      <c r="E25" s="1204" t="s">
        <v>31</v>
      </c>
      <c r="F25" s="1203">
        <v>0</v>
      </c>
      <c r="G25" s="1205">
        <v>0</v>
      </c>
    </row>
    <row r="26" spans="2:7" ht="24" customHeight="1">
      <c r="B26" s="1202" t="s">
        <v>32</v>
      </c>
      <c r="C26" s="1203">
        <v>0</v>
      </c>
      <c r="D26" s="1203">
        <v>0</v>
      </c>
      <c r="E26" s="1200" t="s">
        <v>34</v>
      </c>
      <c r="F26" s="1210">
        <v>0</v>
      </c>
      <c r="G26" s="1213">
        <v>0</v>
      </c>
    </row>
    <row r="27" spans="2:7" ht="24" customHeight="1">
      <c r="B27" s="1207" t="s">
        <v>33</v>
      </c>
      <c r="C27" s="1203">
        <v>0</v>
      </c>
      <c r="D27" s="1203">
        <v>0</v>
      </c>
      <c r="E27" s="1196" t="s">
        <v>36</v>
      </c>
      <c r="F27" s="1214">
        <v>140275647</v>
      </c>
      <c r="G27" s="1214">
        <v>228437198</v>
      </c>
    </row>
    <row r="28" spans="2:7" ht="24" customHeight="1">
      <c r="B28" s="1202" t="s">
        <v>35</v>
      </c>
      <c r="C28" s="1203">
        <v>0</v>
      </c>
      <c r="D28" s="1203">
        <v>0</v>
      </c>
      <c r="E28" s="1196" t="s">
        <v>38</v>
      </c>
      <c r="F28" s="1212"/>
      <c r="G28" s="1211"/>
    </row>
    <row r="29" spans="2:7" ht="24" customHeight="1">
      <c r="B29" s="1208"/>
      <c r="C29" s="1209"/>
      <c r="D29" s="1209"/>
      <c r="E29" s="1200" t="s">
        <v>40</v>
      </c>
      <c r="F29" s="1210">
        <v>7078041</v>
      </c>
      <c r="G29" s="1210">
        <v>7078041</v>
      </c>
    </row>
    <row r="30" spans="2:7" ht="24" customHeight="1">
      <c r="B30" s="1199" t="s">
        <v>37</v>
      </c>
      <c r="C30" s="1210">
        <v>685780237</v>
      </c>
      <c r="D30" s="1210">
        <v>673884223</v>
      </c>
      <c r="E30" s="1204" t="s">
        <v>41</v>
      </c>
      <c r="F30" s="1203">
        <v>0</v>
      </c>
      <c r="G30" s="1205">
        <v>0</v>
      </c>
    </row>
    <row r="31" spans="2:7" ht="24" customHeight="1">
      <c r="B31" s="1194" t="s">
        <v>39</v>
      </c>
      <c r="C31" s="1210">
        <v>819083104</v>
      </c>
      <c r="D31" s="1210">
        <v>901142123</v>
      </c>
      <c r="E31" s="1204" t="s">
        <v>42</v>
      </c>
      <c r="F31" s="1203">
        <v>0</v>
      </c>
      <c r="G31" s="1205">
        <v>0</v>
      </c>
    </row>
    <row r="32" spans="2:7" ht="24" customHeight="1">
      <c r="B32" s="1194"/>
      <c r="C32" s="1210"/>
      <c r="D32" s="1210"/>
      <c r="E32" s="1206" t="s">
        <v>43</v>
      </c>
      <c r="F32" s="1203">
        <v>7078041</v>
      </c>
      <c r="G32" s="1205">
        <v>7078041</v>
      </c>
    </row>
    <row r="33" spans="2:22" ht="24" customHeight="1">
      <c r="B33" s="1215"/>
      <c r="C33" s="1195"/>
      <c r="D33" s="1195"/>
      <c r="E33" s="1200" t="s">
        <v>44</v>
      </c>
      <c r="F33" s="1210">
        <v>671729416</v>
      </c>
      <c r="G33" s="1210">
        <v>665626884</v>
      </c>
    </row>
    <row r="34" spans="2:22" ht="24" customHeight="1">
      <c r="B34" s="1217"/>
      <c r="C34" s="1209"/>
      <c r="D34" s="1209"/>
      <c r="E34" s="1204" t="s">
        <v>45</v>
      </c>
      <c r="F34" s="1203">
        <v>11896014</v>
      </c>
      <c r="G34" s="1205">
        <v>22401950</v>
      </c>
      <c r="I34" s="1218"/>
    </row>
    <row r="35" spans="2:22" ht="24" customHeight="1">
      <c r="B35" s="1217"/>
      <c r="C35" s="1209"/>
      <c r="D35" s="1209"/>
      <c r="E35" s="1204" t="s">
        <v>46</v>
      </c>
      <c r="F35" s="1203">
        <v>659833403</v>
      </c>
      <c r="G35" s="1205">
        <v>643224934</v>
      </c>
      <c r="I35" s="1218"/>
    </row>
    <row r="36" spans="2:22" ht="24" customHeight="1">
      <c r="B36" s="1217"/>
      <c r="C36" s="1209"/>
      <c r="D36" s="1209"/>
      <c r="E36" s="1204" t="s">
        <v>47</v>
      </c>
      <c r="F36" s="1203">
        <v>0</v>
      </c>
      <c r="G36" s="1205">
        <v>0</v>
      </c>
    </row>
    <row r="37" spans="2:22" ht="24" customHeight="1">
      <c r="B37" s="1215"/>
      <c r="C37" s="1195"/>
      <c r="D37" s="1195"/>
      <c r="E37" s="1204" t="s">
        <v>48</v>
      </c>
      <c r="F37" s="1203">
        <v>0</v>
      </c>
      <c r="G37" s="1205">
        <v>0</v>
      </c>
    </row>
    <row r="38" spans="2:22" ht="27.75" customHeight="1">
      <c r="B38" s="1217"/>
      <c r="C38" s="1209"/>
      <c r="D38" s="1209"/>
      <c r="E38" s="1206" t="s">
        <v>49</v>
      </c>
      <c r="F38" s="1203">
        <v>0</v>
      </c>
      <c r="G38" s="1205">
        <v>0</v>
      </c>
    </row>
    <row r="39" spans="2:22" ht="24" customHeight="1">
      <c r="B39" s="1217"/>
      <c r="C39" s="1209"/>
      <c r="D39" s="1209"/>
      <c r="E39" s="1219" t="s">
        <v>231</v>
      </c>
      <c r="F39" s="1210">
        <v>0</v>
      </c>
      <c r="G39" s="1210">
        <v>0</v>
      </c>
    </row>
    <row r="40" spans="2:22" ht="24" customHeight="1">
      <c r="B40" s="1217"/>
      <c r="C40" s="1220"/>
      <c r="D40" s="1220"/>
      <c r="E40" s="1221" t="s">
        <v>50</v>
      </c>
      <c r="F40" s="1222">
        <v>0</v>
      </c>
      <c r="G40" s="1223">
        <v>0</v>
      </c>
    </row>
    <row r="41" spans="2:22" ht="24" customHeight="1">
      <c r="B41" s="1217"/>
      <c r="C41" s="1220"/>
      <c r="D41" s="1220"/>
      <c r="E41" s="1224" t="s">
        <v>51</v>
      </c>
      <c r="F41" s="1222">
        <v>0</v>
      </c>
      <c r="G41" s="1223">
        <v>0</v>
      </c>
    </row>
    <row r="42" spans="2:22" ht="24" customHeight="1">
      <c r="B42" s="1215"/>
      <c r="C42" s="1195"/>
      <c r="D42" s="1195"/>
      <c r="E42" s="1225" t="s">
        <v>52</v>
      </c>
      <c r="F42" s="1226">
        <v>678807457</v>
      </c>
      <c r="G42" s="1226">
        <v>672704925</v>
      </c>
    </row>
    <row r="43" spans="2:22" ht="36" customHeight="1">
      <c r="B43" s="1227"/>
      <c r="C43" s="1228"/>
      <c r="D43" s="1228"/>
      <c r="E43" s="1229" t="s">
        <v>53</v>
      </c>
      <c r="F43" s="1230">
        <v>819083104</v>
      </c>
      <c r="G43" s="1230">
        <v>901142123</v>
      </c>
    </row>
    <row r="44" spans="2:22" ht="24" customHeight="1">
      <c r="B44" s="1231" t="s">
        <v>54</v>
      </c>
      <c r="C44" s="1232"/>
      <c r="D44" s="1232"/>
      <c r="E44" s="1233"/>
      <c r="F44" s="1234"/>
      <c r="G44" s="1234"/>
    </row>
    <row r="45" spans="2:22" ht="24" customHeight="1">
      <c r="C45" s="1236"/>
      <c r="D45" s="1236"/>
      <c r="E45" s="1237"/>
      <c r="F45" s="1236"/>
      <c r="G45" s="1236"/>
      <c r="H45" s="1238"/>
      <c r="I45" s="1239"/>
      <c r="J45" s="1239"/>
      <c r="K45" s="1233"/>
      <c r="L45" s="1233"/>
      <c r="M45" s="1233"/>
      <c r="N45" s="1233"/>
      <c r="O45" s="1233"/>
      <c r="P45" s="1233"/>
      <c r="Q45" s="1233"/>
      <c r="R45" s="1233"/>
      <c r="S45" s="1233"/>
      <c r="T45" s="1233"/>
      <c r="U45" s="1233"/>
      <c r="V45" s="1233"/>
    </row>
    <row r="46" spans="2:22" ht="24" customHeight="1"/>
    <row r="47" spans="2:22" s="1233" customFormat="1" ht="14.25" customHeight="1">
      <c r="B47" s="1235"/>
      <c r="C47" s="1240"/>
      <c r="D47" s="1240"/>
      <c r="E47" s="1216"/>
      <c r="F47" s="1240"/>
      <c r="G47" s="1240"/>
      <c r="H47" s="1238"/>
      <c r="I47" s="1239"/>
      <c r="J47" s="1239"/>
    </row>
    <row r="48" spans="2:22" ht="6" customHeight="1">
      <c r="H48" s="1241"/>
      <c r="I48" s="1242"/>
      <c r="J48" s="1242"/>
      <c r="K48" s="1237"/>
      <c r="L48" s="1237"/>
      <c r="M48" s="1237"/>
      <c r="N48" s="1237"/>
      <c r="O48" s="1237"/>
      <c r="P48" s="1237"/>
      <c r="Q48" s="1237"/>
      <c r="R48" s="1237"/>
      <c r="S48" s="1237"/>
      <c r="T48" s="1237"/>
      <c r="U48" s="1237"/>
      <c r="V48" s="1237"/>
    </row>
    <row r="49" ht="6.75" customHeight="1"/>
    <row r="50" ht="6.75" customHeight="1"/>
    <row r="51" ht="6.75" customHeight="1"/>
    <row r="52" ht="6.75" customHeight="1"/>
    <row r="53" ht="6.75" customHeight="1"/>
    <row r="54" ht="6.75" customHeight="1"/>
    <row r="55" ht="6.75" customHeight="1"/>
    <row r="56" ht="6.75" customHeight="1"/>
    <row r="57" ht="6.75" customHeight="1"/>
    <row r="58" ht="6.75" customHeight="1"/>
    <row r="59" ht="6.75" customHeight="1"/>
    <row r="60" ht="6.75" customHeight="1"/>
    <row r="61" ht="6.75" customHeight="1"/>
    <row r="62" ht="6.75" customHeight="1"/>
    <row r="63" ht="6.75" customHeight="1"/>
    <row r="64" ht="6.75" customHeight="1"/>
    <row r="65" ht="6.75" customHeight="1"/>
    <row r="66" ht="6.75" customHeight="1"/>
    <row r="67" ht="6.75" customHeight="1"/>
    <row r="68" ht="6.75" customHeight="1"/>
    <row r="69" ht="6.75" customHeight="1"/>
    <row r="70" ht="6.75" customHeight="1"/>
    <row r="71" ht="6.75" customHeight="1"/>
    <row r="72" ht="6.75" customHeight="1"/>
    <row r="73" ht="6.75" customHeight="1"/>
    <row r="74" ht="6.75" customHeight="1"/>
    <row r="75" ht="6.75" customHeight="1"/>
    <row r="76" ht="6.75" customHeight="1"/>
    <row r="77" ht="6.75" customHeight="1"/>
    <row r="78" ht="6.75" customHeight="1"/>
    <row r="79" ht="6.75" customHeight="1"/>
    <row r="80" ht="6.75" customHeight="1"/>
    <row r="81" ht="6.75" customHeight="1"/>
    <row r="82" ht="6.75" customHeight="1"/>
    <row r="83" ht="6.75" customHeight="1"/>
    <row r="84" ht="6.75" customHeight="1"/>
    <row r="85" ht="6.75" customHeight="1"/>
    <row r="86" ht="6.75" customHeight="1"/>
    <row r="87" ht="6.75" customHeight="1"/>
    <row r="88" ht="6.75" customHeight="1"/>
    <row r="89" ht="6.75" customHeight="1"/>
    <row r="90" ht="6.75" customHeight="1"/>
    <row r="91" ht="6.75" customHeight="1"/>
    <row r="92" ht="6.75" customHeight="1"/>
    <row r="93" ht="6.75" customHeight="1"/>
    <row r="94" ht="6.75" customHeight="1"/>
    <row r="95" ht="6.75" customHeight="1"/>
    <row r="96" ht="6.75" customHeight="1"/>
    <row r="97" ht="6.75" customHeight="1"/>
    <row r="98" ht="6.75" customHeight="1"/>
    <row r="99" ht="6.75" customHeight="1"/>
    <row r="100" ht="6.75" customHeight="1"/>
    <row r="101" ht="6.75" customHeight="1"/>
    <row r="102" ht="6.75" customHeight="1"/>
    <row r="103" ht="6.75" customHeight="1"/>
    <row r="104" ht="6.75" customHeight="1"/>
    <row r="105" ht="6.75" customHeight="1"/>
    <row r="106" ht="6.75" customHeight="1"/>
    <row r="107" ht="6.75" customHeight="1"/>
    <row r="108" ht="6.75" customHeight="1"/>
    <row r="109" ht="6.75" customHeight="1"/>
    <row r="110" ht="6.75" customHeight="1"/>
    <row r="111" ht="6.75" customHeight="1"/>
    <row r="112" ht="6.75" customHeight="1"/>
    <row r="113" ht="6.75" customHeight="1"/>
    <row r="114" ht="6.75" customHeight="1"/>
    <row r="115" ht="6.75" customHeight="1"/>
    <row r="116" ht="6.75" customHeight="1"/>
    <row r="117" ht="6.75" customHeight="1"/>
    <row r="118" ht="6.75" customHeight="1"/>
    <row r="119" ht="6.75" customHeight="1"/>
    <row r="120" ht="6.75" customHeight="1"/>
    <row r="121" ht="6.75" customHeight="1"/>
    <row r="122" ht="6.75" customHeight="1"/>
    <row r="123" ht="6.75" customHeight="1"/>
    <row r="124" ht="6.75" customHeight="1"/>
    <row r="125" ht="6.75" customHeight="1"/>
    <row r="126" ht="6.75" customHeight="1"/>
    <row r="127" ht="6.75" customHeight="1"/>
    <row r="128" ht="6.75" customHeight="1"/>
    <row r="129" ht="6.75" customHeight="1"/>
    <row r="130" ht="6.75" customHeight="1"/>
    <row r="131" ht="6.75" customHeight="1"/>
    <row r="132" ht="6.75" customHeight="1"/>
    <row r="133" ht="6.75" customHeight="1"/>
    <row r="134" ht="6.75" customHeight="1"/>
    <row r="135" ht="6.75" customHeight="1"/>
    <row r="136" ht="6.75" customHeight="1"/>
    <row r="137" ht="6.75" customHeight="1"/>
    <row r="138" ht="6.75" customHeight="1"/>
    <row r="139" ht="6.75" customHeight="1"/>
    <row r="140" ht="6.75" customHeight="1"/>
    <row r="141" ht="6.75" customHeight="1"/>
    <row r="142" ht="6.75" customHeight="1"/>
    <row r="143" ht="6.75" customHeight="1"/>
    <row r="144" ht="6.75" customHeight="1"/>
    <row r="145" ht="6.75" customHeight="1"/>
    <row r="146" ht="6.75" customHeight="1"/>
    <row r="147" ht="6.75" customHeight="1"/>
    <row r="148" ht="6.75" customHeight="1"/>
    <row r="149" ht="6.75" customHeight="1"/>
    <row r="150" ht="6.75" customHeight="1"/>
    <row r="151" ht="6.75" customHeight="1"/>
    <row r="152" ht="6.75" customHeight="1"/>
    <row r="153" ht="6.75" customHeight="1"/>
    <row r="154" ht="6.75" customHeight="1"/>
    <row r="155" ht="6.75" customHeight="1"/>
    <row r="156" ht="6.75" customHeight="1"/>
    <row r="157" ht="6.75" customHeight="1"/>
    <row r="158" ht="6.75" customHeight="1"/>
    <row r="159" ht="6.75" customHeight="1"/>
    <row r="160" ht="6.75" customHeight="1"/>
    <row r="161" ht="6.75" customHeight="1"/>
    <row r="162" ht="6.75"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sheetData>
  <mergeCells count="5">
    <mergeCell ref="B1:G1"/>
    <mergeCell ref="B2:G2"/>
    <mergeCell ref="B3:G3"/>
    <mergeCell ref="B4:G4"/>
    <mergeCell ref="B5:G5"/>
  </mergeCells>
  <printOptions horizontalCentered="1"/>
  <pageMargins left="0.51181102362204722" right="0.15748031496062992" top="0.47244094488188981" bottom="0.15748031496062992" header="0" footer="0.27559055118110237"/>
  <pageSetup scale="64"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4">
    <tabColor rgb="FFFFC000"/>
    <pageSetUpPr fitToPage="1"/>
  </sheetPr>
  <dimension ref="A1:R999"/>
  <sheetViews>
    <sheetView showGridLines="0" view="pageBreakPreview" topLeftCell="A28" zoomScale="115" zoomScaleSheetLayoutView="115" workbookViewId="0">
      <selection activeCell="C9" sqref="C9"/>
    </sheetView>
  </sheetViews>
  <sheetFormatPr baseColWidth="10" defaultColWidth="14.28515625" defaultRowHeight="15" customHeight="1"/>
  <cols>
    <col min="1" max="1" width="54.28515625" style="1284" customWidth="1"/>
    <col min="2" max="2" width="17.28515625" style="1231" customWidth="1"/>
    <col min="3" max="6" width="17.28515625" style="1246" customWidth="1"/>
    <col min="7" max="7" width="2.85546875" style="1243" customWidth="1"/>
    <col min="8" max="8" width="25.28515625" style="1243" customWidth="1"/>
    <col min="9" max="9" width="25.28515625" style="1244" customWidth="1"/>
    <col min="10" max="10" width="12.140625" style="1245" bestFit="1" customWidth="1"/>
    <col min="11" max="11" width="9.28515625" style="1246" bestFit="1" customWidth="1"/>
    <col min="12" max="12" width="13.28515625" style="1246" bestFit="1" customWidth="1"/>
    <col min="13" max="18" width="8" style="1246" customWidth="1"/>
    <col min="19" max="16384" width="14.28515625" style="1246"/>
  </cols>
  <sheetData>
    <row r="1" spans="1:18" ht="15" customHeight="1">
      <c r="A1" s="1743" t="s">
        <v>284</v>
      </c>
      <c r="B1" s="1743"/>
      <c r="C1" s="1743"/>
      <c r="D1" s="1743"/>
      <c r="E1" s="1743"/>
      <c r="F1" s="1743"/>
    </row>
    <row r="2" spans="1:18" ht="15" customHeight="1">
      <c r="A2" s="1743" t="s">
        <v>1072</v>
      </c>
      <c r="B2" s="1743"/>
      <c r="C2" s="1743"/>
      <c r="D2" s="1743"/>
      <c r="E2" s="1743"/>
      <c r="F2" s="1743"/>
    </row>
    <row r="3" spans="1:18" ht="15" customHeight="1">
      <c r="A3" s="1743" t="s">
        <v>267</v>
      </c>
      <c r="B3" s="1743"/>
      <c r="C3" s="1743"/>
      <c r="D3" s="1743"/>
      <c r="E3" s="1743"/>
      <c r="F3" s="1743"/>
    </row>
    <row r="4" spans="1:18" ht="15" customHeight="1">
      <c r="A4" s="1743" t="s">
        <v>279</v>
      </c>
      <c r="B4" s="1743"/>
      <c r="C4" s="1743"/>
      <c r="D4" s="1743"/>
      <c r="E4" s="1743"/>
      <c r="F4" s="1743"/>
    </row>
    <row r="5" spans="1:18" ht="15" customHeight="1">
      <c r="A5" s="1744" t="s">
        <v>264</v>
      </c>
      <c r="B5" s="1744"/>
      <c r="C5" s="1744"/>
      <c r="D5" s="1744"/>
      <c r="E5" s="1744"/>
      <c r="F5" s="1744"/>
    </row>
    <row r="6" spans="1:18" ht="15" customHeight="1">
      <c r="A6" s="1187"/>
      <c r="B6" s="1187"/>
      <c r="C6" s="1187"/>
      <c r="D6" s="1187"/>
      <c r="E6" s="1187"/>
      <c r="F6" s="1187"/>
    </row>
    <row r="7" spans="1:18" ht="108.75" customHeight="1">
      <c r="A7" s="1247" t="s">
        <v>0</v>
      </c>
      <c r="B7" s="1248" t="s">
        <v>105</v>
      </c>
      <c r="C7" s="1249" t="s">
        <v>219</v>
      </c>
      <c r="D7" s="1249" t="s">
        <v>106</v>
      </c>
      <c r="E7" s="1250" t="s">
        <v>220</v>
      </c>
      <c r="F7" s="1249" t="s">
        <v>221</v>
      </c>
      <c r="G7" s="1251"/>
      <c r="H7" s="1251"/>
      <c r="I7" s="1082"/>
      <c r="J7" s="1025"/>
      <c r="K7" s="1252"/>
      <c r="L7" s="1252"/>
      <c r="M7" s="1252"/>
      <c r="N7" s="1252"/>
      <c r="O7" s="1252"/>
      <c r="P7" s="1252"/>
      <c r="Q7" s="1252"/>
      <c r="R7" s="1252"/>
    </row>
    <row r="8" spans="1:18" ht="26.25" customHeight="1">
      <c r="A8" s="1253" t="s">
        <v>222</v>
      </c>
      <c r="B8" s="1254">
        <v>7078041</v>
      </c>
      <c r="C8" s="1254">
        <v>0</v>
      </c>
      <c r="D8" s="1254">
        <v>0</v>
      </c>
      <c r="E8" s="1254">
        <v>0</v>
      </c>
      <c r="F8" s="1255">
        <v>7078041</v>
      </c>
      <c r="G8" s="1256"/>
      <c r="H8" s="1256"/>
      <c r="I8" s="1257"/>
      <c r="J8" s="1258"/>
      <c r="K8" s="1259"/>
      <c r="L8" s="1259"/>
      <c r="M8" s="1259"/>
      <c r="N8" s="1259"/>
      <c r="O8" s="1259"/>
      <c r="P8" s="1259"/>
      <c r="Q8" s="1259"/>
      <c r="R8" s="1259"/>
    </row>
    <row r="9" spans="1:18" ht="26.25" customHeight="1">
      <c r="A9" s="1260" t="s">
        <v>41</v>
      </c>
      <c r="B9" s="1261">
        <v>0</v>
      </c>
      <c r="C9" s="1203">
        <v>0</v>
      </c>
      <c r="D9" s="1203">
        <v>0</v>
      </c>
      <c r="E9" s="1262">
        <v>0</v>
      </c>
      <c r="F9" s="1203">
        <v>0</v>
      </c>
      <c r="G9" s="1256"/>
      <c r="H9" s="1256"/>
      <c r="I9" s="1257"/>
      <c r="J9" s="1258"/>
      <c r="K9" s="1259"/>
      <c r="L9" s="1259"/>
      <c r="M9" s="1259"/>
      <c r="N9" s="1259"/>
      <c r="O9" s="1259"/>
      <c r="P9" s="1259"/>
      <c r="Q9" s="1259"/>
      <c r="R9" s="1259"/>
    </row>
    <row r="10" spans="1:18" ht="26.25" customHeight="1">
      <c r="A10" s="1260" t="s">
        <v>107</v>
      </c>
      <c r="B10" s="1261">
        <v>0</v>
      </c>
      <c r="C10" s="1203">
        <v>0</v>
      </c>
      <c r="D10" s="1203">
        <v>0</v>
      </c>
      <c r="E10" s="1262">
        <v>0</v>
      </c>
      <c r="F10" s="1203">
        <v>0</v>
      </c>
      <c r="G10" s="1251"/>
      <c r="H10" s="1251"/>
      <c r="I10" s="1082"/>
      <c r="J10" s="1025"/>
      <c r="K10" s="1252"/>
      <c r="L10" s="1252"/>
      <c r="M10" s="1252"/>
      <c r="N10" s="1252"/>
      <c r="O10" s="1252"/>
      <c r="P10" s="1252"/>
      <c r="Q10" s="1252"/>
      <c r="R10" s="1252"/>
    </row>
    <row r="11" spans="1:18" ht="26.25" customHeight="1">
      <c r="A11" s="1260" t="s">
        <v>108</v>
      </c>
      <c r="B11" s="1261">
        <v>7078041</v>
      </c>
      <c r="C11" s="1203">
        <v>0</v>
      </c>
      <c r="D11" s="1203">
        <v>0</v>
      </c>
      <c r="E11" s="1262">
        <v>0</v>
      </c>
      <c r="F11" s="1203">
        <v>7078041</v>
      </c>
      <c r="G11" s="1251"/>
      <c r="H11" s="1251"/>
      <c r="I11" s="1082"/>
      <c r="J11" s="1025"/>
      <c r="K11" s="1252"/>
      <c r="L11" s="1252"/>
      <c r="M11" s="1252"/>
      <c r="N11" s="1252"/>
      <c r="O11" s="1252"/>
      <c r="P11" s="1252"/>
      <c r="Q11" s="1252"/>
      <c r="R11" s="1252"/>
    </row>
    <row r="12" spans="1:18" ht="33" customHeight="1">
      <c r="A12" s="1263"/>
      <c r="B12" s="1261"/>
      <c r="C12" s="1203"/>
      <c r="D12" s="1203"/>
      <c r="E12" s="1262"/>
      <c r="F12" s="1210"/>
      <c r="G12" s="1251"/>
      <c r="H12" s="1251"/>
      <c r="I12" s="1256"/>
      <c r="J12" s="1025"/>
      <c r="K12" s="1252"/>
      <c r="L12" s="1252"/>
      <c r="M12" s="1252"/>
      <c r="N12" s="1252"/>
      <c r="O12" s="1252"/>
      <c r="P12" s="1252"/>
      <c r="Q12" s="1252"/>
      <c r="R12" s="1252"/>
    </row>
    <row r="13" spans="1:18" ht="26.25" customHeight="1">
      <c r="A13" s="1264" t="s">
        <v>223</v>
      </c>
      <c r="B13" s="1265">
        <v>0</v>
      </c>
      <c r="C13" s="1265">
        <v>643224934</v>
      </c>
      <c r="D13" s="1265">
        <v>22401950</v>
      </c>
      <c r="E13" s="1265">
        <v>0</v>
      </c>
      <c r="F13" s="1210">
        <v>665626884</v>
      </c>
      <c r="G13" s="1266"/>
      <c r="H13" s="1251"/>
      <c r="I13" s="1082"/>
      <c r="J13" s="1025"/>
      <c r="K13" s="1252"/>
      <c r="L13" s="1252"/>
      <c r="M13" s="1252"/>
      <c r="N13" s="1252"/>
      <c r="O13" s="1252"/>
      <c r="P13" s="1252"/>
      <c r="Q13" s="1252"/>
      <c r="R13" s="1252"/>
    </row>
    <row r="14" spans="1:18" ht="26.25" customHeight="1">
      <c r="A14" s="1260" t="s">
        <v>109</v>
      </c>
      <c r="B14" s="1261">
        <v>0</v>
      </c>
      <c r="C14" s="1203">
        <v>0</v>
      </c>
      <c r="D14" s="1203">
        <v>22401950</v>
      </c>
      <c r="E14" s="1262">
        <v>0</v>
      </c>
      <c r="F14" s="1203">
        <v>22401950</v>
      </c>
      <c r="G14" s="1082"/>
      <c r="H14" s="1251"/>
      <c r="I14" s="1082"/>
      <c r="J14" s="1025"/>
      <c r="K14" s="1252"/>
      <c r="L14" s="1252"/>
      <c r="M14" s="1252"/>
      <c r="N14" s="1252"/>
      <c r="O14" s="1252"/>
      <c r="P14" s="1252"/>
      <c r="Q14" s="1252"/>
      <c r="R14" s="1252"/>
    </row>
    <row r="15" spans="1:18" ht="26.25" customHeight="1">
      <c r="A15" s="1260" t="s">
        <v>110</v>
      </c>
      <c r="B15" s="1261">
        <v>0</v>
      </c>
      <c r="C15" s="1203">
        <v>643224934</v>
      </c>
      <c r="D15" s="1203">
        <v>0</v>
      </c>
      <c r="E15" s="1262">
        <v>0</v>
      </c>
      <c r="F15" s="1203">
        <v>643224934</v>
      </c>
      <c r="G15" s="1082"/>
      <c r="H15" s="1251"/>
      <c r="I15" s="1082"/>
      <c r="J15" s="1025"/>
      <c r="K15" s="1252"/>
      <c r="L15" s="1252"/>
      <c r="M15" s="1252"/>
      <c r="N15" s="1252"/>
      <c r="O15" s="1252"/>
      <c r="P15" s="1252"/>
      <c r="Q15" s="1252"/>
      <c r="R15" s="1252"/>
    </row>
    <row r="16" spans="1:18" ht="26.25" customHeight="1">
      <c r="A16" s="1260" t="s">
        <v>47</v>
      </c>
      <c r="B16" s="1261">
        <v>0</v>
      </c>
      <c r="C16" s="1203">
        <v>0</v>
      </c>
      <c r="D16" s="1203">
        <v>0</v>
      </c>
      <c r="E16" s="1262">
        <v>0</v>
      </c>
      <c r="F16" s="1203">
        <v>0</v>
      </c>
      <c r="G16" s="1082"/>
      <c r="H16" s="1251"/>
      <c r="I16" s="1082"/>
      <c r="J16" s="1025"/>
      <c r="K16" s="1252"/>
      <c r="L16" s="1252"/>
      <c r="M16" s="1252"/>
      <c r="N16" s="1252"/>
      <c r="O16" s="1252"/>
      <c r="P16" s="1252"/>
      <c r="Q16" s="1252"/>
      <c r="R16" s="1252"/>
    </row>
    <row r="17" spans="1:18" ht="26.25" customHeight="1">
      <c r="A17" s="1260" t="s">
        <v>48</v>
      </c>
      <c r="B17" s="1261">
        <v>0</v>
      </c>
      <c r="C17" s="1203">
        <v>0</v>
      </c>
      <c r="D17" s="1203">
        <v>0</v>
      </c>
      <c r="E17" s="1262">
        <v>0</v>
      </c>
      <c r="F17" s="1203">
        <v>0</v>
      </c>
      <c r="G17" s="1251"/>
      <c r="H17" s="1251"/>
      <c r="I17" s="1082"/>
      <c r="J17" s="1025"/>
      <c r="K17" s="1252"/>
      <c r="L17" s="1252"/>
      <c r="M17" s="1252"/>
      <c r="N17" s="1252"/>
      <c r="O17" s="1252"/>
      <c r="P17" s="1252"/>
      <c r="Q17" s="1252"/>
      <c r="R17" s="1252"/>
    </row>
    <row r="18" spans="1:18" ht="26.25" customHeight="1">
      <c r="A18" s="1260" t="s">
        <v>49</v>
      </c>
      <c r="B18" s="1261">
        <v>0</v>
      </c>
      <c r="C18" s="1203">
        <v>0</v>
      </c>
      <c r="D18" s="1203">
        <v>0</v>
      </c>
      <c r="E18" s="1262">
        <v>0</v>
      </c>
      <c r="F18" s="1203">
        <v>0</v>
      </c>
      <c r="G18" s="1251"/>
      <c r="H18" s="1251"/>
      <c r="I18" s="1082"/>
      <c r="J18" s="1025"/>
      <c r="K18" s="1252"/>
      <c r="L18" s="1252"/>
      <c r="M18" s="1252"/>
      <c r="N18" s="1252"/>
      <c r="O18" s="1252"/>
      <c r="P18" s="1252"/>
      <c r="Q18" s="1252"/>
      <c r="R18" s="1252"/>
    </row>
    <row r="19" spans="1:18" ht="6.75" customHeight="1">
      <c r="A19" s="1263"/>
      <c r="B19" s="1261"/>
      <c r="C19" s="1203"/>
      <c r="D19" s="1203"/>
      <c r="E19" s="1262"/>
      <c r="F19" s="1210"/>
      <c r="G19" s="1251"/>
      <c r="H19" s="1251"/>
      <c r="I19" s="1256"/>
      <c r="J19" s="1025"/>
      <c r="K19" s="1252"/>
      <c r="L19" s="1252"/>
      <c r="M19" s="1252"/>
      <c r="N19" s="1252"/>
      <c r="O19" s="1252"/>
      <c r="P19" s="1252"/>
      <c r="Q19" s="1252"/>
      <c r="R19" s="1252"/>
    </row>
    <row r="20" spans="1:18" ht="26.25" customHeight="1">
      <c r="A20" s="1264" t="s">
        <v>224</v>
      </c>
      <c r="B20" s="1265">
        <v>0</v>
      </c>
      <c r="C20" s="1265">
        <v>0</v>
      </c>
      <c r="D20" s="1265">
        <v>0</v>
      </c>
      <c r="E20" s="1265">
        <v>0</v>
      </c>
      <c r="F20" s="1210">
        <v>0</v>
      </c>
      <c r="G20" s="1256"/>
      <c r="H20" s="1256"/>
      <c r="I20" s="1257"/>
      <c r="J20" s="1258"/>
      <c r="K20" s="1259"/>
      <c r="L20" s="1259"/>
      <c r="M20" s="1259"/>
      <c r="N20" s="1259"/>
      <c r="O20" s="1259"/>
      <c r="P20" s="1259"/>
      <c r="Q20" s="1259"/>
      <c r="R20" s="1259"/>
    </row>
    <row r="21" spans="1:18" ht="26.25" customHeight="1">
      <c r="A21" s="1260" t="s">
        <v>111</v>
      </c>
      <c r="B21" s="1261">
        <v>0</v>
      </c>
      <c r="C21" s="1203">
        <v>0</v>
      </c>
      <c r="D21" s="1203">
        <v>0</v>
      </c>
      <c r="E21" s="1262">
        <v>0</v>
      </c>
      <c r="F21" s="1203">
        <v>0</v>
      </c>
      <c r="G21" s="1251"/>
      <c r="H21" s="1251"/>
      <c r="I21" s="1082"/>
      <c r="J21" s="1025"/>
      <c r="K21" s="1252"/>
      <c r="L21" s="1252"/>
      <c r="M21" s="1252"/>
      <c r="N21" s="1252"/>
      <c r="O21" s="1252"/>
      <c r="P21" s="1252"/>
      <c r="Q21" s="1252"/>
      <c r="R21" s="1252"/>
    </row>
    <row r="22" spans="1:18" ht="26.25" customHeight="1">
      <c r="A22" s="1260" t="s">
        <v>277</v>
      </c>
      <c r="B22" s="1261">
        <v>0</v>
      </c>
      <c r="C22" s="1203">
        <v>0</v>
      </c>
      <c r="D22" s="1203">
        <v>0</v>
      </c>
      <c r="E22" s="1262">
        <v>0</v>
      </c>
      <c r="F22" s="1203">
        <v>0</v>
      </c>
      <c r="G22" s="1251"/>
      <c r="H22" s="1251"/>
      <c r="I22" s="1082"/>
      <c r="J22" s="1025"/>
      <c r="K22" s="1252"/>
      <c r="L22" s="1252"/>
      <c r="M22" s="1252"/>
      <c r="N22" s="1252"/>
      <c r="O22" s="1252"/>
      <c r="P22" s="1252"/>
      <c r="Q22" s="1252"/>
      <c r="R22" s="1252"/>
    </row>
    <row r="23" spans="1:18" ht="13.5" customHeight="1">
      <c r="A23" s="1263"/>
      <c r="B23" s="1261"/>
      <c r="C23" s="1203"/>
      <c r="D23" s="1203"/>
      <c r="E23" s="1262"/>
      <c r="F23" s="1210"/>
      <c r="G23" s="1251"/>
      <c r="H23" s="1267"/>
      <c r="I23" s="1267"/>
      <c r="J23" s="1025"/>
      <c r="K23" s="1252"/>
      <c r="L23" s="1252"/>
      <c r="M23" s="1252"/>
      <c r="N23" s="1252"/>
      <c r="O23" s="1252"/>
      <c r="P23" s="1252"/>
      <c r="Q23" s="1252"/>
      <c r="R23" s="1252"/>
    </row>
    <row r="24" spans="1:18" ht="26.25" customHeight="1">
      <c r="A24" s="1264" t="s">
        <v>225</v>
      </c>
      <c r="B24" s="1265">
        <v>7078041</v>
      </c>
      <c r="C24" s="1265">
        <v>643224934</v>
      </c>
      <c r="D24" s="1265">
        <v>22401950</v>
      </c>
      <c r="E24" s="1265">
        <v>0</v>
      </c>
      <c r="F24" s="1268">
        <v>672704925</v>
      </c>
      <c r="G24" s="1267"/>
      <c r="H24" s="1269"/>
      <c r="I24" s="1269"/>
      <c r="J24" s="1258"/>
      <c r="K24" s="1252"/>
      <c r="L24" s="1252"/>
      <c r="M24" s="1252"/>
      <c r="N24" s="1252"/>
      <c r="O24" s="1252"/>
      <c r="P24" s="1252"/>
      <c r="Q24" s="1252"/>
      <c r="R24" s="1252"/>
    </row>
    <row r="25" spans="1:18" ht="6.75" customHeight="1">
      <c r="A25" s="1263"/>
      <c r="B25" s="1261"/>
      <c r="C25" s="1203"/>
      <c r="D25" s="1203"/>
      <c r="E25" s="1262"/>
      <c r="F25" s="1210"/>
      <c r="G25" s="1251"/>
      <c r="H25" s="1251"/>
      <c r="I25" s="1256"/>
      <c r="J25" s="1025"/>
      <c r="K25" s="1252"/>
      <c r="L25" s="1252"/>
      <c r="M25" s="1252"/>
      <c r="N25" s="1252"/>
      <c r="O25" s="1252"/>
      <c r="P25" s="1252"/>
      <c r="Q25" s="1252"/>
      <c r="R25" s="1252"/>
    </row>
    <row r="26" spans="1:18" ht="26.25" customHeight="1">
      <c r="A26" s="1264" t="s">
        <v>226</v>
      </c>
      <c r="B26" s="1265">
        <v>0</v>
      </c>
      <c r="C26" s="1265">
        <v>0</v>
      </c>
      <c r="D26" s="1265">
        <v>0</v>
      </c>
      <c r="E26" s="1265">
        <v>0</v>
      </c>
      <c r="F26" s="1210">
        <v>0</v>
      </c>
      <c r="G26" s="1251"/>
      <c r="H26" s="1269"/>
      <c r="I26" s="1269"/>
      <c r="J26" s="1025"/>
      <c r="K26" s="1270"/>
      <c r="L26" s="1252"/>
      <c r="M26" s="1252"/>
      <c r="N26" s="1252"/>
      <c r="O26" s="1252"/>
      <c r="P26" s="1252"/>
      <c r="Q26" s="1252"/>
      <c r="R26" s="1252"/>
    </row>
    <row r="27" spans="1:18" ht="26.25" customHeight="1">
      <c r="A27" s="1260" t="s">
        <v>41</v>
      </c>
      <c r="B27" s="1261">
        <v>0</v>
      </c>
      <c r="C27" s="1203">
        <v>0</v>
      </c>
      <c r="D27" s="1203">
        <v>0</v>
      </c>
      <c r="E27" s="1262">
        <v>0</v>
      </c>
      <c r="F27" s="1203">
        <v>0</v>
      </c>
      <c r="G27" s="1271"/>
      <c r="H27" s="1267"/>
      <c r="I27" s="1267"/>
      <c r="J27" s="1025"/>
      <c r="K27" s="1252"/>
      <c r="L27" s="1252"/>
      <c r="M27" s="1252"/>
      <c r="N27" s="1252"/>
      <c r="O27" s="1252"/>
      <c r="P27" s="1252"/>
      <c r="Q27" s="1252"/>
      <c r="R27" s="1252"/>
    </row>
    <row r="28" spans="1:18" ht="26.25" customHeight="1">
      <c r="A28" s="1260" t="s">
        <v>107</v>
      </c>
      <c r="B28" s="1261">
        <v>0</v>
      </c>
      <c r="C28" s="1203">
        <v>0</v>
      </c>
      <c r="D28" s="1203">
        <v>0</v>
      </c>
      <c r="E28" s="1262">
        <v>0</v>
      </c>
      <c r="F28" s="1203">
        <v>0</v>
      </c>
      <c r="G28" s="1251"/>
      <c r="H28" s="1269"/>
      <c r="I28" s="1269"/>
      <c r="J28" s="1025"/>
      <c r="K28" s="1252"/>
      <c r="L28" s="1252"/>
      <c r="M28" s="1252"/>
      <c r="N28" s="1252"/>
      <c r="O28" s="1252"/>
      <c r="P28" s="1252"/>
      <c r="Q28" s="1252"/>
      <c r="R28" s="1252"/>
    </row>
    <row r="29" spans="1:18" ht="26.25" customHeight="1">
      <c r="A29" s="1260" t="s">
        <v>108</v>
      </c>
      <c r="B29" s="1261">
        <v>0</v>
      </c>
      <c r="C29" s="1203">
        <v>0</v>
      </c>
      <c r="D29" s="1203">
        <v>0</v>
      </c>
      <c r="E29" s="1262">
        <v>0</v>
      </c>
      <c r="F29" s="1203">
        <v>0</v>
      </c>
      <c r="G29" s="1271"/>
      <c r="H29" s="1269"/>
      <c r="I29" s="1269"/>
      <c r="J29" s="1025"/>
      <c r="K29" s="1252"/>
      <c r="L29" s="1252"/>
      <c r="M29" s="1252"/>
      <c r="N29" s="1252"/>
      <c r="O29" s="1252"/>
      <c r="P29" s="1252"/>
      <c r="Q29" s="1252"/>
      <c r="R29" s="1252"/>
    </row>
    <row r="30" spans="1:18" ht="6.75" customHeight="1">
      <c r="A30" s="1263"/>
      <c r="B30" s="1261"/>
      <c r="C30" s="1203"/>
      <c r="D30" s="1203"/>
      <c r="E30" s="1262"/>
      <c r="F30" s="1210"/>
      <c r="G30" s="1251"/>
      <c r="H30" s="1251"/>
      <c r="I30" s="1256"/>
      <c r="J30" s="1025"/>
      <c r="K30" s="1252"/>
      <c r="L30" s="1252"/>
      <c r="M30" s="1252"/>
      <c r="N30" s="1252"/>
      <c r="O30" s="1252"/>
      <c r="P30" s="1252"/>
      <c r="Q30" s="1252"/>
      <c r="R30" s="1252"/>
    </row>
    <row r="31" spans="1:18" ht="26.25" customHeight="1">
      <c r="A31" s="1264" t="s">
        <v>227</v>
      </c>
      <c r="B31" s="1265">
        <v>0</v>
      </c>
      <c r="C31" s="1265">
        <v>16608469</v>
      </c>
      <c r="D31" s="1265">
        <v>-10505936</v>
      </c>
      <c r="E31" s="1265">
        <v>0</v>
      </c>
      <c r="F31" s="1210">
        <v>6102533</v>
      </c>
      <c r="G31" s="1251"/>
      <c r="H31" s="1269"/>
      <c r="I31" s="1269"/>
      <c r="J31" s="1025"/>
      <c r="K31" s="1270"/>
      <c r="L31" s="1252"/>
      <c r="M31" s="1252"/>
      <c r="N31" s="1252"/>
      <c r="O31" s="1252"/>
      <c r="P31" s="1252"/>
      <c r="Q31" s="1252"/>
      <c r="R31" s="1252"/>
    </row>
    <row r="32" spans="1:18" ht="26.25" customHeight="1">
      <c r="A32" s="1260" t="s">
        <v>109</v>
      </c>
      <c r="B32" s="1261">
        <v>0</v>
      </c>
      <c r="C32" s="1203">
        <v>0</v>
      </c>
      <c r="D32" s="1203">
        <v>11896014</v>
      </c>
      <c r="E32" s="1262">
        <v>0</v>
      </c>
      <c r="F32" s="1203">
        <v>11896014</v>
      </c>
      <c r="G32" s="1251"/>
      <c r="H32" s="1269"/>
      <c r="I32" s="1269"/>
      <c r="J32" s="1025"/>
      <c r="K32" s="1270"/>
      <c r="L32" s="1252"/>
      <c r="M32" s="1252"/>
      <c r="N32" s="1252"/>
      <c r="O32" s="1252"/>
      <c r="P32" s="1252"/>
      <c r="Q32" s="1252"/>
      <c r="R32" s="1252"/>
    </row>
    <row r="33" spans="1:18" ht="26.25" customHeight="1">
      <c r="A33" s="1260" t="s">
        <v>110</v>
      </c>
      <c r="B33" s="1261">
        <v>0</v>
      </c>
      <c r="C33" s="1203">
        <v>16608469</v>
      </c>
      <c r="D33" s="1203">
        <v>-22401950</v>
      </c>
      <c r="E33" s="1262">
        <v>0</v>
      </c>
      <c r="F33" s="1203">
        <v>-5793481</v>
      </c>
      <c r="G33" s="1271"/>
      <c r="H33" s="1267"/>
      <c r="I33" s="1267"/>
      <c r="J33" s="1258"/>
      <c r="K33" s="1272"/>
      <c r="L33" s="1252"/>
      <c r="M33" s="1252"/>
      <c r="N33" s="1252"/>
      <c r="O33" s="1252"/>
      <c r="P33" s="1252"/>
      <c r="Q33" s="1252"/>
      <c r="R33" s="1252"/>
    </row>
    <row r="34" spans="1:18" ht="26.25" customHeight="1">
      <c r="A34" s="1260" t="s">
        <v>47</v>
      </c>
      <c r="B34" s="1261">
        <v>0</v>
      </c>
      <c r="C34" s="1203">
        <v>0</v>
      </c>
      <c r="D34" s="1203">
        <v>0</v>
      </c>
      <c r="E34" s="1262">
        <v>0</v>
      </c>
      <c r="F34" s="1203">
        <v>0</v>
      </c>
      <c r="G34" s="1251"/>
      <c r="H34" s="1273"/>
      <c r="I34" s="1273"/>
      <c r="J34" s="1025"/>
      <c r="K34" s="1252"/>
      <c r="L34" s="1252"/>
      <c r="M34" s="1252"/>
      <c r="N34" s="1252"/>
      <c r="O34" s="1252"/>
      <c r="P34" s="1252"/>
      <c r="Q34" s="1252"/>
      <c r="R34" s="1252"/>
    </row>
    <row r="35" spans="1:18" ht="26.25" customHeight="1">
      <c r="A35" s="1260" t="s">
        <v>48</v>
      </c>
      <c r="B35" s="1261">
        <v>0</v>
      </c>
      <c r="C35" s="1203">
        <v>0</v>
      </c>
      <c r="D35" s="1203">
        <v>0</v>
      </c>
      <c r="E35" s="1262">
        <v>0</v>
      </c>
      <c r="F35" s="1203">
        <v>0</v>
      </c>
      <c r="G35" s="1251"/>
      <c r="H35" s="1273"/>
      <c r="I35" s="1273"/>
      <c r="J35" s="1025"/>
      <c r="K35" s="1270"/>
      <c r="L35" s="1270"/>
      <c r="M35" s="1252"/>
      <c r="N35" s="1252"/>
      <c r="O35" s="1252"/>
      <c r="P35" s="1252"/>
      <c r="Q35" s="1252"/>
      <c r="R35" s="1252"/>
    </row>
    <row r="36" spans="1:18" ht="26.25" customHeight="1">
      <c r="A36" s="1260" t="s">
        <v>49</v>
      </c>
      <c r="B36" s="1261">
        <v>0</v>
      </c>
      <c r="C36" s="1203">
        <v>0</v>
      </c>
      <c r="D36" s="1203">
        <v>0</v>
      </c>
      <c r="E36" s="1262">
        <v>0</v>
      </c>
      <c r="F36" s="1203">
        <v>0</v>
      </c>
      <c r="G36" s="1251"/>
      <c r="H36" s="1274"/>
      <c r="I36" s="1274"/>
      <c r="J36" s="1025"/>
      <c r="K36" s="1252"/>
      <c r="L36" s="1252"/>
      <c r="M36" s="1252"/>
      <c r="N36" s="1252"/>
      <c r="O36" s="1252"/>
      <c r="P36" s="1252"/>
      <c r="Q36" s="1252"/>
      <c r="R36" s="1252"/>
    </row>
    <row r="37" spans="1:18" ht="6.75" customHeight="1">
      <c r="A37" s="1263"/>
      <c r="B37" s="1261"/>
      <c r="C37" s="1203"/>
      <c r="D37" s="1203"/>
      <c r="E37" s="1262"/>
      <c r="F37" s="1210"/>
      <c r="G37" s="1251"/>
      <c r="H37" s="1251"/>
      <c r="I37" s="1256"/>
      <c r="J37" s="1025"/>
      <c r="K37" s="1252"/>
      <c r="L37" s="1252"/>
      <c r="M37" s="1252"/>
      <c r="N37" s="1252"/>
      <c r="O37" s="1252"/>
      <c r="P37" s="1252"/>
      <c r="Q37" s="1252"/>
      <c r="R37" s="1252"/>
    </row>
    <row r="38" spans="1:18" ht="34.5" customHeight="1">
      <c r="A38" s="1264" t="s">
        <v>228</v>
      </c>
      <c r="B38" s="1265">
        <v>0</v>
      </c>
      <c r="C38" s="1265">
        <v>0</v>
      </c>
      <c r="D38" s="1265">
        <v>0</v>
      </c>
      <c r="E38" s="1265">
        <v>0</v>
      </c>
      <c r="F38" s="1210">
        <v>0</v>
      </c>
      <c r="G38" s="1267"/>
      <c r="H38" s="1274"/>
      <c r="I38" s="1274"/>
      <c r="J38" s="1025"/>
      <c r="K38" s="1270"/>
      <c r="L38" s="1270"/>
      <c r="M38" s="1252"/>
      <c r="N38" s="1252"/>
      <c r="O38" s="1252"/>
      <c r="P38" s="1252"/>
      <c r="Q38" s="1252"/>
      <c r="R38" s="1252"/>
    </row>
    <row r="39" spans="1:18" ht="26.25" customHeight="1">
      <c r="A39" s="1260" t="s">
        <v>111</v>
      </c>
      <c r="B39" s="1261">
        <v>0</v>
      </c>
      <c r="C39" s="1203">
        <v>0</v>
      </c>
      <c r="D39" s="1203">
        <v>0</v>
      </c>
      <c r="E39" s="1262">
        <v>0</v>
      </c>
      <c r="F39" s="1203">
        <v>0</v>
      </c>
      <c r="G39" s="1275"/>
      <c r="H39" s="1251"/>
      <c r="I39" s="1082"/>
      <c r="J39" s="1025"/>
      <c r="K39" s="1252"/>
      <c r="L39" s="1252"/>
      <c r="M39" s="1252"/>
      <c r="N39" s="1252"/>
      <c r="O39" s="1252"/>
      <c r="P39" s="1252"/>
      <c r="Q39" s="1252"/>
      <c r="R39" s="1252"/>
    </row>
    <row r="40" spans="1:18" ht="26.25" customHeight="1">
      <c r="A40" s="1260" t="s">
        <v>277</v>
      </c>
      <c r="B40" s="1261">
        <v>0</v>
      </c>
      <c r="C40" s="1203">
        <v>0</v>
      </c>
      <c r="D40" s="1203">
        <v>0</v>
      </c>
      <c r="E40" s="1262">
        <v>0</v>
      </c>
      <c r="F40" s="1203">
        <v>0</v>
      </c>
      <c r="G40" s="1251"/>
      <c r="H40" s="1251"/>
      <c r="I40" s="1082"/>
      <c r="J40" s="1025"/>
      <c r="K40" s="1252"/>
      <c r="L40" s="1252"/>
      <c r="M40" s="1252"/>
      <c r="N40" s="1252"/>
      <c r="O40" s="1252"/>
      <c r="P40" s="1252"/>
      <c r="Q40" s="1252"/>
      <c r="R40" s="1252"/>
    </row>
    <row r="41" spans="1:18" ht="6.75" customHeight="1">
      <c r="A41" s="1263"/>
      <c r="B41" s="1261"/>
      <c r="C41" s="1203"/>
      <c r="D41" s="1203"/>
      <c r="E41" s="1262"/>
      <c r="F41" s="1210"/>
      <c r="G41" s="1251"/>
      <c r="H41" s="1251"/>
      <c r="I41" s="1256"/>
      <c r="J41" s="1025"/>
      <c r="K41" s="1252"/>
      <c r="L41" s="1252"/>
      <c r="M41" s="1252"/>
      <c r="N41" s="1252"/>
      <c r="O41" s="1252"/>
      <c r="P41" s="1252"/>
      <c r="Q41" s="1252"/>
      <c r="R41" s="1252"/>
    </row>
    <row r="42" spans="1:18" s="1243" customFormat="1" ht="26.25" customHeight="1">
      <c r="A42" s="1276" t="s">
        <v>229</v>
      </c>
      <c r="B42" s="1277">
        <v>7078041</v>
      </c>
      <c r="C42" s="1277">
        <v>659833403</v>
      </c>
      <c r="D42" s="1277">
        <v>11896014</v>
      </c>
      <c r="E42" s="1277">
        <v>0</v>
      </c>
      <c r="F42" s="1230">
        <v>678807457</v>
      </c>
      <c r="G42" s="1278"/>
      <c r="I42" s="1257"/>
      <c r="J42" s="1257"/>
      <c r="K42" s="1256"/>
      <c r="L42" s="1256"/>
      <c r="M42" s="1256"/>
      <c r="N42" s="1256"/>
      <c r="O42" s="1256"/>
      <c r="P42" s="1256"/>
      <c r="Q42" s="1256"/>
      <c r="R42" s="1256"/>
    </row>
    <row r="43" spans="1:18" s="1243" customFormat="1" ht="14.25" customHeight="1">
      <c r="A43" s="1279" t="s">
        <v>54</v>
      </c>
      <c r="B43" s="1280"/>
      <c r="C43" s="1281"/>
      <c r="D43" s="1281"/>
      <c r="E43" s="1281"/>
      <c r="F43" s="1282"/>
      <c r="G43" s="1282"/>
      <c r="H43" s="1251"/>
      <c r="I43" s="1082"/>
      <c r="J43" s="1082"/>
      <c r="K43" s="1251"/>
      <c r="L43" s="1251"/>
      <c r="M43" s="1251"/>
      <c r="N43" s="1251"/>
      <c r="O43" s="1251"/>
      <c r="P43" s="1251"/>
      <c r="Q43" s="1251"/>
      <c r="R43" s="1251"/>
    </row>
    <row r="44" spans="1:18" ht="14.25" customHeight="1">
      <c r="A44" s="1231"/>
      <c r="B44" s="1283"/>
      <c r="C44" s="1252"/>
      <c r="D44" s="1252"/>
      <c r="E44" s="1252"/>
      <c r="F44" s="1252"/>
      <c r="G44" s="1251"/>
      <c r="H44" s="1251"/>
      <c r="I44" s="1082"/>
      <c r="J44" s="1025"/>
      <c r="K44" s="1252"/>
      <c r="L44" s="1252"/>
      <c r="M44" s="1252"/>
      <c r="N44" s="1252"/>
      <c r="O44" s="1252"/>
      <c r="P44" s="1252"/>
      <c r="Q44" s="1252"/>
      <c r="R44" s="1252"/>
    </row>
    <row r="45" spans="1:18" ht="14.25" customHeight="1">
      <c r="A45" s="1231"/>
      <c r="B45" s="1283"/>
      <c r="C45" s="1252"/>
      <c r="D45" s="1252"/>
      <c r="E45" s="1252"/>
      <c r="F45" s="1252"/>
      <c r="G45" s="1251"/>
      <c r="H45" s="1251"/>
      <c r="I45" s="1082"/>
      <c r="J45" s="1025"/>
      <c r="K45" s="1252"/>
      <c r="L45" s="1252"/>
      <c r="M45" s="1252"/>
      <c r="N45" s="1252"/>
      <c r="O45" s="1252"/>
      <c r="P45" s="1252"/>
      <c r="Q45" s="1252"/>
      <c r="R45" s="1252"/>
    </row>
    <row r="46" spans="1:18" ht="14.25" customHeight="1">
      <c r="A46" s="1231"/>
      <c r="B46" s="1283"/>
      <c r="C46" s="1252"/>
      <c r="D46" s="1252"/>
      <c r="E46" s="1252"/>
      <c r="F46" s="1252"/>
      <c r="G46" s="1251"/>
      <c r="H46" s="1251"/>
      <c r="I46" s="1082"/>
      <c r="J46" s="1025"/>
      <c r="K46" s="1252"/>
      <c r="L46" s="1252"/>
      <c r="M46" s="1252"/>
      <c r="N46" s="1252"/>
      <c r="O46" s="1252"/>
      <c r="P46" s="1252"/>
      <c r="Q46" s="1252"/>
      <c r="R46" s="1252"/>
    </row>
    <row r="47" spans="1:18" ht="12.75" customHeight="1">
      <c r="A47" s="1231"/>
      <c r="B47" s="1283"/>
      <c r="C47" s="1252"/>
      <c r="D47" s="1252"/>
      <c r="E47" s="1252"/>
      <c r="F47" s="1252"/>
      <c r="G47" s="1251"/>
      <c r="H47" s="1251"/>
      <c r="I47" s="1082"/>
      <c r="J47" s="1025"/>
      <c r="K47" s="1252"/>
      <c r="L47" s="1252"/>
      <c r="M47" s="1252"/>
      <c r="N47" s="1252"/>
      <c r="O47" s="1252"/>
      <c r="P47" s="1252"/>
      <c r="Q47" s="1252"/>
      <c r="R47" s="1252"/>
    </row>
    <row r="48" spans="1:18" ht="12.75" customHeight="1">
      <c r="A48" s="1283"/>
      <c r="B48" s="1283"/>
      <c r="C48" s="1252"/>
      <c r="D48" s="1252"/>
      <c r="E48" s="1252"/>
      <c r="F48" s="1252"/>
      <c r="G48" s="1251"/>
      <c r="H48" s="1251"/>
      <c r="I48" s="1082"/>
      <c r="J48" s="1025"/>
      <c r="K48" s="1252"/>
      <c r="L48" s="1252"/>
      <c r="M48" s="1252"/>
      <c r="N48" s="1252"/>
      <c r="O48" s="1252"/>
      <c r="P48" s="1252"/>
      <c r="Q48" s="1252"/>
      <c r="R48" s="1252"/>
    </row>
    <row r="49" spans="1:18" ht="12.75" customHeight="1">
      <c r="A49" s="1283"/>
      <c r="B49" s="1283"/>
      <c r="C49" s="1252"/>
      <c r="D49" s="1252"/>
      <c r="E49" s="1252"/>
      <c r="F49" s="1252"/>
      <c r="G49" s="1251"/>
      <c r="H49" s="1251"/>
      <c r="I49" s="1082"/>
      <c r="J49" s="1025"/>
      <c r="K49" s="1252"/>
      <c r="L49" s="1252"/>
      <c r="M49" s="1252"/>
      <c r="N49" s="1252"/>
      <c r="O49" s="1252"/>
      <c r="P49" s="1252"/>
      <c r="Q49" s="1252"/>
      <c r="R49" s="1252"/>
    </row>
    <row r="50" spans="1:18" ht="12.75" customHeight="1">
      <c r="A50" s="1283"/>
      <c r="B50" s="1283"/>
      <c r="C50" s="1252"/>
      <c r="D50" s="1252"/>
      <c r="E50" s="1252"/>
      <c r="F50" s="1252"/>
      <c r="G50" s="1251"/>
      <c r="H50" s="1251"/>
      <c r="I50" s="1082"/>
      <c r="J50" s="1025"/>
      <c r="K50" s="1252"/>
      <c r="L50" s="1252"/>
      <c r="M50" s="1252"/>
      <c r="N50" s="1252"/>
      <c r="O50" s="1252"/>
      <c r="P50" s="1252"/>
      <c r="Q50" s="1252"/>
      <c r="R50" s="1252"/>
    </row>
    <row r="51" spans="1:18" ht="12.75" customHeight="1">
      <c r="A51" s="1283"/>
      <c r="B51" s="1283"/>
      <c r="C51" s="1252"/>
      <c r="D51" s="1252"/>
      <c r="E51" s="1252"/>
      <c r="F51" s="1252"/>
      <c r="G51" s="1251"/>
      <c r="H51" s="1251"/>
      <c r="I51" s="1082"/>
      <c r="J51" s="1025"/>
      <c r="K51" s="1252"/>
      <c r="L51" s="1252"/>
      <c r="M51" s="1252"/>
      <c r="N51" s="1252"/>
      <c r="O51" s="1252"/>
      <c r="P51" s="1252"/>
      <c r="Q51" s="1252"/>
      <c r="R51" s="1252"/>
    </row>
    <row r="52" spans="1:18" ht="12.75" customHeight="1">
      <c r="A52" s="1283"/>
      <c r="B52" s="1283"/>
      <c r="C52" s="1252"/>
      <c r="D52" s="1252"/>
      <c r="E52" s="1252"/>
      <c r="F52" s="1252"/>
      <c r="G52" s="1251"/>
      <c r="H52" s="1251"/>
      <c r="I52" s="1082"/>
      <c r="J52" s="1025"/>
      <c r="K52" s="1252"/>
      <c r="L52" s="1252"/>
      <c r="M52" s="1252"/>
      <c r="N52" s="1252"/>
      <c r="O52" s="1252"/>
      <c r="P52" s="1252"/>
      <c r="Q52" s="1252"/>
      <c r="R52" s="1252"/>
    </row>
    <row r="53" spans="1:18" ht="12.75" customHeight="1">
      <c r="A53" s="1283"/>
      <c r="B53" s="1283"/>
      <c r="C53" s="1252"/>
      <c r="D53" s="1252"/>
      <c r="E53" s="1252"/>
      <c r="F53" s="1252"/>
      <c r="G53" s="1251"/>
      <c r="H53" s="1251"/>
      <c r="I53" s="1082"/>
      <c r="J53" s="1025"/>
      <c r="K53" s="1252"/>
      <c r="L53" s="1252"/>
      <c r="M53" s="1252"/>
      <c r="N53" s="1252"/>
      <c r="O53" s="1252"/>
      <c r="P53" s="1252"/>
      <c r="Q53" s="1252"/>
      <c r="R53" s="1252"/>
    </row>
    <row r="54" spans="1:18" ht="12.75" customHeight="1">
      <c r="A54" s="1283"/>
      <c r="B54" s="1283"/>
      <c r="C54" s="1252"/>
      <c r="D54" s="1252"/>
      <c r="E54" s="1252"/>
      <c r="F54" s="1252"/>
      <c r="G54" s="1251"/>
      <c r="H54" s="1251"/>
      <c r="I54" s="1082"/>
      <c r="J54" s="1025"/>
      <c r="K54" s="1252"/>
      <c r="L54" s="1252"/>
      <c r="M54" s="1252"/>
      <c r="N54" s="1252"/>
      <c r="O54" s="1252"/>
      <c r="P54" s="1252"/>
      <c r="Q54" s="1252"/>
      <c r="R54" s="1252"/>
    </row>
    <row r="55" spans="1:18" ht="12.75" customHeight="1">
      <c r="A55" s="1283"/>
      <c r="B55" s="1283"/>
      <c r="C55" s="1252"/>
      <c r="D55" s="1252"/>
      <c r="E55" s="1252"/>
      <c r="F55" s="1252"/>
      <c r="G55" s="1251"/>
      <c r="H55" s="1251"/>
      <c r="I55" s="1082"/>
      <c r="J55" s="1025"/>
      <c r="K55" s="1252"/>
      <c r="L55" s="1252"/>
      <c r="M55" s="1252"/>
      <c r="N55" s="1252"/>
      <c r="O55" s="1252"/>
      <c r="P55" s="1252"/>
      <c r="Q55" s="1252"/>
      <c r="R55" s="1252"/>
    </row>
    <row r="56" spans="1:18" ht="12.75" customHeight="1">
      <c r="A56" s="1283"/>
      <c r="B56" s="1283"/>
      <c r="C56" s="1252"/>
      <c r="D56" s="1252"/>
      <c r="E56" s="1252"/>
      <c r="F56" s="1252"/>
      <c r="G56" s="1251"/>
      <c r="H56" s="1251"/>
      <c r="I56" s="1082"/>
      <c r="J56" s="1025"/>
      <c r="K56" s="1252"/>
      <c r="L56" s="1252"/>
      <c r="M56" s="1252"/>
      <c r="N56" s="1252"/>
      <c r="O56" s="1252"/>
      <c r="P56" s="1252"/>
      <c r="Q56" s="1252"/>
      <c r="R56" s="1252"/>
    </row>
    <row r="57" spans="1:18" ht="12.75" customHeight="1">
      <c r="A57" s="1283"/>
      <c r="B57" s="1283"/>
      <c r="C57" s="1252"/>
      <c r="D57" s="1252"/>
      <c r="E57" s="1252"/>
      <c r="F57" s="1252"/>
      <c r="G57" s="1251"/>
      <c r="H57" s="1251"/>
      <c r="I57" s="1082"/>
      <c r="J57" s="1025"/>
      <c r="K57" s="1252"/>
      <c r="L57" s="1252"/>
      <c r="M57" s="1252"/>
      <c r="N57" s="1252"/>
      <c r="O57" s="1252"/>
      <c r="P57" s="1252"/>
      <c r="Q57" s="1252"/>
      <c r="R57" s="1252"/>
    </row>
    <row r="58" spans="1:18" ht="12.75" customHeight="1">
      <c r="A58" s="1283"/>
      <c r="B58" s="1283"/>
      <c r="C58" s="1252"/>
      <c r="D58" s="1252"/>
      <c r="E58" s="1252"/>
      <c r="F58" s="1252"/>
      <c r="G58" s="1251"/>
      <c r="H58" s="1251"/>
      <c r="I58" s="1082"/>
      <c r="J58" s="1025"/>
      <c r="K58" s="1252"/>
      <c r="L58" s="1252"/>
      <c r="M58" s="1252"/>
      <c r="N58" s="1252"/>
      <c r="O58" s="1252"/>
      <c r="P58" s="1252"/>
      <c r="Q58" s="1252"/>
      <c r="R58" s="1252"/>
    </row>
    <row r="59" spans="1:18" ht="12.75" customHeight="1">
      <c r="A59" s="1283"/>
      <c r="B59" s="1283"/>
      <c r="C59" s="1252"/>
      <c r="D59" s="1252"/>
      <c r="E59" s="1252"/>
      <c r="F59" s="1252"/>
      <c r="G59" s="1251"/>
      <c r="H59" s="1251"/>
      <c r="I59" s="1082"/>
      <c r="J59" s="1025"/>
      <c r="K59" s="1252"/>
      <c r="L59" s="1252"/>
      <c r="M59" s="1252"/>
      <c r="N59" s="1252"/>
      <c r="O59" s="1252"/>
      <c r="P59" s="1252"/>
      <c r="Q59" s="1252"/>
      <c r="R59" s="1252"/>
    </row>
    <row r="60" spans="1:18" ht="12.75" customHeight="1">
      <c r="A60" s="1283"/>
      <c r="B60" s="1283"/>
      <c r="C60" s="1252"/>
      <c r="D60" s="1252"/>
      <c r="E60" s="1252"/>
      <c r="F60" s="1252"/>
      <c r="G60" s="1251"/>
      <c r="H60" s="1251"/>
      <c r="I60" s="1082"/>
      <c r="J60" s="1025"/>
      <c r="K60" s="1252"/>
      <c r="L60" s="1252"/>
      <c r="M60" s="1252"/>
      <c r="N60" s="1252"/>
      <c r="O60" s="1252"/>
      <c r="P60" s="1252"/>
      <c r="Q60" s="1252"/>
      <c r="R60" s="1252"/>
    </row>
    <row r="61" spans="1:18" ht="12.75" customHeight="1">
      <c r="A61" s="1283"/>
      <c r="B61" s="1283"/>
      <c r="C61" s="1252"/>
      <c r="D61" s="1252"/>
      <c r="E61" s="1252"/>
      <c r="F61" s="1252"/>
      <c r="G61" s="1251"/>
      <c r="H61" s="1251"/>
      <c r="I61" s="1082"/>
      <c r="J61" s="1025"/>
      <c r="K61" s="1252"/>
      <c r="L61" s="1252"/>
      <c r="M61" s="1252"/>
      <c r="N61" s="1252"/>
      <c r="O61" s="1252"/>
      <c r="P61" s="1252"/>
      <c r="Q61" s="1252"/>
      <c r="R61" s="1252"/>
    </row>
    <row r="62" spans="1:18" ht="12.75" customHeight="1">
      <c r="A62" s="1283"/>
      <c r="B62" s="1283"/>
      <c r="C62" s="1252"/>
      <c r="D62" s="1252"/>
      <c r="E62" s="1252"/>
      <c r="F62" s="1252"/>
      <c r="G62" s="1251"/>
      <c r="H62" s="1251"/>
      <c r="I62" s="1082"/>
      <c r="J62" s="1025"/>
      <c r="K62" s="1252"/>
      <c r="L62" s="1252"/>
      <c r="M62" s="1252"/>
      <c r="N62" s="1252"/>
      <c r="O62" s="1252"/>
      <c r="P62" s="1252"/>
      <c r="Q62" s="1252"/>
      <c r="R62" s="1252"/>
    </row>
    <row r="63" spans="1:18" ht="12.75" customHeight="1">
      <c r="A63" s="1283"/>
      <c r="B63" s="1283"/>
      <c r="C63" s="1252"/>
      <c r="D63" s="1252"/>
      <c r="E63" s="1252"/>
      <c r="F63" s="1252"/>
      <c r="G63" s="1251"/>
      <c r="H63" s="1251"/>
      <c r="I63" s="1082"/>
      <c r="J63" s="1025"/>
      <c r="K63" s="1252"/>
      <c r="L63" s="1252"/>
      <c r="M63" s="1252"/>
      <c r="N63" s="1252"/>
      <c r="O63" s="1252"/>
      <c r="P63" s="1252"/>
      <c r="Q63" s="1252"/>
      <c r="R63" s="1252"/>
    </row>
    <row r="64" spans="1:18" ht="12.75" customHeight="1">
      <c r="A64" s="1283"/>
      <c r="B64" s="1283"/>
      <c r="C64" s="1252"/>
      <c r="D64" s="1252"/>
      <c r="E64" s="1252"/>
      <c r="F64" s="1252"/>
      <c r="G64" s="1251"/>
      <c r="H64" s="1251"/>
      <c r="I64" s="1082"/>
      <c r="J64" s="1025"/>
      <c r="K64" s="1252"/>
      <c r="L64" s="1252"/>
      <c r="M64" s="1252"/>
      <c r="N64" s="1252"/>
      <c r="O64" s="1252"/>
      <c r="P64" s="1252"/>
      <c r="Q64" s="1252"/>
      <c r="R64" s="1252"/>
    </row>
    <row r="65" spans="1:18" ht="12.75" customHeight="1">
      <c r="A65" s="1283"/>
      <c r="B65" s="1283"/>
      <c r="C65" s="1252"/>
      <c r="D65" s="1252"/>
      <c r="E65" s="1252"/>
      <c r="F65" s="1252"/>
      <c r="G65" s="1251"/>
      <c r="H65" s="1251"/>
      <c r="I65" s="1082"/>
      <c r="J65" s="1025"/>
      <c r="K65" s="1252"/>
      <c r="L65" s="1252"/>
      <c r="M65" s="1252"/>
      <c r="N65" s="1252"/>
      <c r="O65" s="1252"/>
      <c r="P65" s="1252"/>
      <c r="Q65" s="1252"/>
      <c r="R65" s="1252"/>
    </row>
    <row r="66" spans="1:18" ht="12.75" customHeight="1">
      <c r="A66" s="1283"/>
      <c r="B66" s="1283"/>
      <c r="C66" s="1252"/>
      <c r="D66" s="1252"/>
      <c r="E66" s="1252"/>
      <c r="F66" s="1252"/>
      <c r="G66" s="1251"/>
      <c r="H66" s="1251"/>
      <c r="I66" s="1082"/>
      <c r="J66" s="1025"/>
      <c r="K66" s="1252"/>
      <c r="L66" s="1252"/>
      <c r="M66" s="1252"/>
      <c r="N66" s="1252"/>
      <c r="O66" s="1252"/>
      <c r="P66" s="1252"/>
      <c r="Q66" s="1252"/>
      <c r="R66" s="1252"/>
    </row>
    <row r="67" spans="1:18" ht="12.75" customHeight="1">
      <c r="A67" s="1283"/>
      <c r="B67" s="1283"/>
      <c r="C67" s="1252"/>
      <c r="D67" s="1252"/>
      <c r="E67" s="1252"/>
      <c r="F67" s="1252"/>
      <c r="G67" s="1251"/>
      <c r="H67" s="1251"/>
      <c r="I67" s="1082"/>
      <c r="J67" s="1025"/>
      <c r="K67" s="1252"/>
      <c r="L67" s="1252"/>
      <c r="M67" s="1252"/>
      <c r="N67" s="1252"/>
      <c r="O67" s="1252"/>
      <c r="P67" s="1252"/>
      <c r="Q67" s="1252"/>
      <c r="R67" s="1252"/>
    </row>
    <row r="68" spans="1:18" ht="12.75" customHeight="1">
      <c r="A68" s="1283"/>
      <c r="B68" s="1283"/>
      <c r="C68" s="1252"/>
      <c r="D68" s="1252"/>
      <c r="E68" s="1252"/>
      <c r="F68" s="1252"/>
      <c r="G68" s="1251"/>
      <c r="H68" s="1251"/>
      <c r="I68" s="1082"/>
      <c r="J68" s="1025"/>
      <c r="K68" s="1252"/>
      <c r="L68" s="1252"/>
      <c r="M68" s="1252"/>
      <c r="N68" s="1252"/>
      <c r="O68" s="1252"/>
      <c r="P68" s="1252"/>
      <c r="Q68" s="1252"/>
      <c r="R68" s="1252"/>
    </row>
    <row r="69" spans="1:18" ht="12.75" customHeight="1">
      <c r="A69" s="1283"/>
      <c r="B69" s="1283"/>
      <c r="C69" s="1252"/>
      <c r="D69" s="1252"/>
      <c r="E69" s="1252"/>
      <c r="F69" s="1252"/>
      <c r="G69" s="1251"/>
      <c r="H69" s="1251"/>
      <c r="I69" s="1082"/>
      <c r="J69" s="1025"/>
      <c r="K69" s="1252"/>
      <c r="L69" s="1252"/>
      <c r="M69" s="1252"/>
      <c r="N69" s="1252"/>
      <c r="O69" s="1252"/>
      <c r="P69" s="1252"/>
      <c r="Q69" s="1252"/>
      <c r="R69" s="1252"/>
    </row>
    <row r="70" spans="1:18" ht="12.75" customHeight="1">
      <c r="A70" s="1283"/>
      <c r="B70" s="1283"/>
      <c r="C70" s="1252"/>
      <c r="D70" s="1252"/>
      <c r="E70" s="1252"/>
      <c r="F70" s="1252"/>
      <c r="G70" s="1251"/>
      <c r="H70" s="1251"/>
      <c r="I70" s="1082"/>
      <c r="J70" s="1025"/>
      <c r="K70" s="1252"/>
      <c r="L70" s="1252"/>
      <c r="M70" s="1252"/>
      <c r="N70" s="1252"/>
      <c r="O70" s="1252"/>
      <c r="P70" s="1252"/>
      <c r="Q70" s="1252"/>
      <c r="R70" s="1252"/>
    </row>
    <row r="71" spans="1:18" ht="12.75" customHeight="1">
      <c r="A71" s="1283"/>
      <c r="B71" s="1283"/>
      <c r="C71" s="1252"/>
      <c r="D71" s="1252"/>
      <c r="E71" s="1252"/>
      <c r="F71" s="1252"/>
      <c r="G71" s="1251"/>
      <c r="H71" s="1251"/>
      <c r="I71" s="1082"/>
      <c r="J71" s="1025"/>
      <c r="K71" s="1252"/>
      <c r="L71" s="1252"/>
      <c r="M71" s="1252"/>
      <c r="N71" s="1252"/>
      <c r="O71" s="1252"/>
      <c r="P71" s="1252"/>
      <c r="Q71" s="1252"/>
      <c r="R71" s="1252"/>
    </row>
    <row r="72" spans="1:18" ht="12.75" customHeight="1">
      <c r="A72" s="1283"/>
      <c r="B72" s="1283"/>
      <c r="C72" s="1252"/>
      <c r="D72" s="1252"/>
      <c r="E72" s="1252"/>
      <c r="F72" s="1252"/>
      <c r="G72" s="1251"/>
      <c r="H72" s="1251"/>
      <c r="I72" s="1082"/>
      <c r="J72" s="1025"/>
      <c r="K72" s="1252"/>
      <c r="L72" s="1252"/>
      <c r="M72" s="1252"/>
      <c r="N72" s="1252"/>
      <c r="O72" s="1252"/>
      <c r="P72" s="1252"/>
      <c r="Q72" s="1252"/>
      <c r="R72" s="1252"/>
    </row>
    <row r="73" spans="1:18" ht="12.75" customHeight="1">
      <c r="A73" s="1283"/>
      <c r="B73" s="1283"/>
      <c r="C73" s="1252"/>
      <c r="D73" s="1252"/>
      <c r="E73" s="1252"/>
      <c r="F73" s="1252"/>
      <c r="G73" s="1251"/>
      <c r="H73" s="1251"/>
      <c r="I73" s="1082"/>
      <c r="J73" s="1025"/>
      <c r="K73" s="1252"/>
      <c r="L73" s="1252"/>
      <c r="M73" s="1252"/>
      <c r="N73" s="1252"/>
      <c r="O73" s="1252"/>
      <c r="P73" s="1252"/>
      <c r="Q73" s="1252"/>
      <c r="R73" s="1252"/>
    </row>
    <row r="74" spans="1:18" ht="12.75" customHeight="1">
      <c r="A74" s="1283"/>
      <c r="B74" s="1283"/>
      <c r="C74" s="1252"/>
      <c r="D74" s="1252"/>
      <c r="E74" s="1252"/>
      <c r="F74" s="1252"/>
      <c r="G74" s="1251"/>
      <c r="H74" s="1251"/>
      <c r="I74" s="1082"/>
      <c r="J74" s="1025"/>
      <c r="K74" s="1252"/>
      <c r="L74" s="1252"/>
      <c r="M74" s="1252"/>
      <c r="N74" s="1252"/>
      <c r="O74" s="1252"/>
      <c r="P74" s="1252"/>
      <c r="Q74" s="1252"/>
      <c r="R74" s="1252"/>
    </row>
    <row r="75" spans="1:18" ht="12.75" customHeight="1">
      <c r="A75" s="1283"/>
      <c r="B75" s="1283"/>
      <c r="C75" s="1252"/>
      <c r="D75" s="1252"/>
      <c r="E75" s="1252"/>
      <c r="F75" s="1252"/>
      <c r="G75" s="1251"/>
      <c r="H75" s="1251"/>
      <c r="I75" s="1082"/>
      <c r="J75" s="1025"/>
      <c r="K75" s="1252"/>
      <c r="L75" s="1252"/>
      <c r="M75" s="1252"/>
      <c r="N75" s="1252"/>
      <c r="O75" s="1252"/>
      <c r="P75" s="1252"/>
      <c r="Q75" s="1252"/>
      <c r="R75" s="1252"/>
    </row>
    <row r="76" spans="1:18" ht="12.75" customHeight="1">
      <c r="A76" s="1283"/>
      <c r="B76" s="1283"/>
      <c r="C76" s="1252"/>
      <c r="D76" s="1252"/>
      <c r="E76" s="1252"/>
      <c r="F76" s="1252"/>
      <c r="G76" s="1251"/>
      <c r="H76" s="1251"/>
      <c r="I76" s="1082"/>
      <c r="J76" s="1025"/>
      <c r="K76" s="1252"/>
      <c r="L76" s="1252"/>
      <c r="M76" s="1252"/>
      <c r="N76" s="1252"/>
      <c r="O76" s="1252"/>
      <c r="P76" s="1252"/>
      <c r="Q76" s="1252"/>
      <c r="R76" s="1252"/>
    </row>
    <row r="77" spans="1:18" ht="12.75" customHeight="1">
      <c r="A77" s="1283"/>
      <c r="B77" s="1283"/>
      <c r="C77" s="1252"/>
      <c r="D77" s="1252"/>
      <c r="E77" s="1252"/>
      <c r="F77" s="1252"/>
      <c r="G77" s="1251"/>
      <c r="H77" s="1251"/>
      <c r="I77" s="1082"/>
      <c r="J77" s="1025"/>
      <c r="K77" s="1252"/>
      <c r="L77" s="1252"/>
      <c r="M77" s="1252"/>
      <c r="N77" s="1252"/>
      <c r="O77" s="1252"/>
      <c r="P77" s="1252"/>
      <c r="Q77" s="1252"/>
      <c r="R77" s="1252"/>
    </row>
    <row r="78" spans="1:18" ht="12.75" customHeight="1">
      <c r="A78" s="1283"/>
      <c r="B78" s="1283"/>
      <c r="C78" s="1252"/>
      <c r="D78" s="1252"/>
      <c r="E78" s="1252"/>
      <c r="F78" s="1252"/>
      <c r="G78" s="1251"/>
      <c r="H78" s="1251"/>
      <c r="I78" s="1082"/>
      <c r="J78" s="1025"/>
      <c r="K78" s="1252"/>
      <c r="L78" s="1252"/>
      <c r="M78" s="1252"/>
      <c r="N78" s="1252"/>
      <c r="O78" s="1252"/>
      <c r="P78" s="1252"/>
      <c r="Q78" s="1252"/>
      <c r="R78" s="1252"/>
    </row>
    <row r="79" spans="1:18" ht="12.75" customHeight="1">
      <c r="A79" s="1283"/>
      <c r="B79" s="1283"/>
      <c r="C79" s="1252"/>
      <c r="D79" s="1252"/>
      <c r="E79" s="1252"/>
      <c r="F79" s="1252"/>
      <c r="G79" s="1251"/>
      <c r="H79" s="1251"/>
      <c r="I79" s="1082"/>
      <c r="J79" s="1025"/>
      <c r="K79" s="1252"/>
      <c r="L79" s="1252"/>
      <c r="M79" s="1252"/>
      <c r="N79" s="1252"/>
      <c r="O79" s="1252"/>
      <c r="P79" s="1252"/>
      <c r="Q79" s="1252"/>
      <c r="R79" s="1252"/>
    </row>
    <row r="80" spans="1:18" ht="12.75" customHeight="1">
      <c r="A80" s="1283"/>
      <c r="B80" s="1283"/>
      <c r="C80" s="1252"/>
      <c r="D80" s="1252"/>
      <c r="E80" s="1252"/>
      <c r="F80" s="1252"/>
      <c r="G80" s="1251"/>
      <c r="H80" s="1251"/>
      <c r="I80" s="1082"/>
      <c r="J80" s="1025"/>
      <c r="K80" s="1252"/>
      <c r="L80" s="1252"/>
      <c r="M80" s="1252"/>
      <c r="N80" s="1252"/>
      <c r="O80" s="1252"/>
      <c r="P80" s="1252"/>
      <c r="Q80" s="1252"/>
      <c r="R80" s="1252"/>
    </row>
    <row r="81" spans="1:18" ht="12.75" customHeight="1">
      <c r="A81" s="1283"/>
      <c r="B81" s="1283"/>
      <c r="C81" s="1252"/>
      <c r="D81" s="1252"/>
      <c r="E81" s="1252"/>
      <c r="F81" s="1252"/>
      <c r="G81" s="1251"/>
      <c r="H81" s="1251"/>
      <c r="I81" s="1082"/>
      <c r="J81" s="1025"/>
      <c r="K81" s="1252"/>
      <c r="L81" s="1252"/>
      <c r="M81" s="1252"/>
      <c r="N81" s="1252"/>
      <c r="O81" s="1252"/>
      <c r="P81" s="1252"/>
      <c r="Q81" s="1252"/>
      <c r="R81" s="1252"/>
    </row>
    <row r="82" spans="1:18" ht="12.75" customHeight="1">
      <c r="A82" s="1283"/>
      <c r="B82" s="1283"/>
      <c r="C82" s="1252"/>
      <c r="D82" s="1252"/>
      <c r="E82" s="1252"/>
      <c r="F82" s="1252"/>
      <c r="G82" s="1251"/>
      <c r="H82" s="1251"/>
      <c r="I82" s="1082"/>
      <c r="J82" s="1025"/>
      <c r="K82" s="1252"/>
      <c r="L82" s="1252"/>
      <c r="M82" s="1252"/>
      <c r="N82" s="1252"/>
      <c r="O82" s="1252"/>
      <c r="P82" s="1252"/>
      <c r="Q82" s="1252"/>
      <c r="R82" s="1252"/>
    </row>
    <row r="83" spans="1:18" ht="12.75" customHeight="1">
      <c r="A83" s="1283"/>
      <c r="B83" s="1283"/>
      <c r="C83" s="1252"/>
      <c r="D83" s="1252"/>
      <c r="E83" s="1252"/>
      <c r="F83" s="1252"/>
      <c r="G83" s="1251"/>
      <c r="H83" s="1251"/>
      <c r="I83" s="1082"/>
      <c r="J83" s="1025"/>
      <c r="K83" s="1252"/>
      <c r="L83" s="1252"/>
      <c r="M83" s="1252"/>
      <c r="N83" s="1252"/>
      <c r="O83" s="1252"/>
      <c r="P83" s="1252"/>
      <c r="Q83" s="1252"/>
      <c r="R83" s="1252"/>
    </row>
    <row r="84" spans="1:18" ht="12.75" customHeight="1">
      <c r="A84" s="1283"/>
      <c r="B84" s="1283"/>
      <c r="C84" s="1252"/>
      <c r="D84" s="1252"/>
      <c r="E84" s="1252"/>
      <c r="F84" s="1252"/>
      <c r="G84" s="1251"/>
      <c r="H84" s="1251"/>
      <c r="I84" s="1082"/>
      <c r="J84" s="1025"/>
      <c r="K84" s="1252"/>
      <c r="L84" s="1252"/>
      <c r="M84" s="1252"/>
      <c r="N84" s="1252"/>
      <c r="O84" s="1252"/>
      <c r="P84" s="1252"/>
      <c r="Q84" s="1252"/>
      <c r="R84" s="1252"/>
    </row>
    <row r="85" spans="1:18" ht="12.75" customHeight="1">
      <c r="A85" s="1283"/>
      <c r="B85" s="1283"/>
      <c r="C85" s="1252"/>
      <c r="D85" s="1252"/>
      <c r="E85" s="1252"/>
      <c r="F85" s="1252"/>
      <c r="G85" s="1251"/>
      <c r="H85" s="1251"/>
      <c r="I85" s="1082"/>
      <c r="J85" s="1025"/>
      <c r="K85" s="1252"/>
      <c r="L85" s="1252"/>
      <c r="M85" s="1252"/>
      <c r="N85" s="1252"/>
      <c r="O85" s="1252"/>
      <c r="P85" s="1252"/>
      <c r="Q85" s="1252"/>
      <c r="R85" s="1252"/>
    </row>
    <row r="86" spans="1:18" ht="12.75" customHeight="1">
      <c r="A86" s="1283"/>
      <c r="B86" s="1283"/>
      <c r="C86" s="1252"/>
      <c r="D86" s="1252"/>
      <c r="E86" s="1252"/>
      <c r="F86" s="1252"/>
      <c r="G86" s="1251"/>
      <c r="H86" s="1251"/>
      <c r="I86" s="1082"/>
      <c r="J86" s="1025"/>
      <c r="K86" s="1252"/>
      <c r="L86" s="1252"/>
      <c r="M86" s="1252"/>
      <c r="N86" s="1252"/>
      <c r="O86" s="1252"/>
      <c r="P86" s="1252"/>
      <c r="Q86" s="1252"/>
      <c r="R86" s="1252"/>
    </row>
    <row r="87" spans="1:18" ht="12.75" customHeight="1">
      <c r="A87" s="1283"/>
      <c r="B87" s="1283"/>
      <c r="C87" s="1252"/>
      <c r="D87" s="1252"/>
      <c r="E87" s="1252"/>
      <c r="F87" s="1252"/>
      <c r="G87" s="1251"/>
      <c r="H87" s="1251"/>
      <c r="I87" s="1082"/>
      <c r="J87" s="1025"/>
      <c r="K87" s="1252"/>
      <c r="L87" s="1252"/>
      <c r="M87" s="1252"/>
      <c r="N87" s="1252"/>
      <c r="O87" s="1252"/>
      <c r="P87" s="1252"/>
      <c r="Q87" s="1252"/>
      <c r="R87" s="1252"/>
    </row>
    <row r="88" spans="1:18" ht="12.75" customHeight="1">
      <c r="A88" s="1283"/>
      <c r="B88" s="1283"/>
      <c r="C88" s="1252"/>
      <c r="D88" s="1252"/>
      <c r="E88" s="1252"/>
      <c r="F88" s="1252"/>
      <c r="G88" s="1251"/>
      <c r="H88" s="1251"/>
      <c r="I88" s="1082"/>
      <c r="J88" s="1025"/>
      <c r="K88" s="1252"/>
      <c r="L88" s="1252"/>
      <c r="M88" s="1252"/>
      <c r="N88" s="1252"/>
      <c r="O88" s="1252"/>
      <c r="P88" s="1252"/>
      <c r="Q88" s="1252"/>
      <c r="R88" s="1252"/>
    </row>
    <row r="89" spans="1:18" ht="12.75" customHeight="1">
      <c r="A89" s="1283"/>
      <c r="B89" s="1283"/>
      <c r="C89" s="1252"/>
      <c r="D89" s="1252"/>
      <c r="E89" s="1252"/>
      <c r="F89" s="1252"/>
      <c r="G89" s="1251"/>
      <c r="H89" s="1251"/>
      <c r="I89" s="1082"/>
      <c r="J89" s="1025"/>
      <c r="K89" s="1252"/>
      <c r="L89" s="1252"/>
      <c r="M89" s="1252"/>
      <c r="N89" s="1252"/>
      <c r="O89" s="1252"/>
      <c r="P89" s="1252"/>
      <c r="Q89" s="1252"/>
      <c r="R89" s="1252"/>
    </row>
    <row r="90" spans="1:18" ht="12.75" customHeight="1">
      <c r="A90" s="1283"/>
      <c r="B90" s="1283"/>
      <c r="C90" s="1252"/>
      <c r="D90" s="1252"/>
      <c r="E90" s="1252"/>
      <c r="F90" s="1252"/>
      <c r="G90" s="1251"/>
      <c r="H90" s="1251"/>
      <c r="I90" s="1082"/>
      <c r="J90" s="1025"/>
      <c r="K90" s="1252"/>
      <c r="L90" s="1252"/>
      <c r="M90" s="1252"/>
      <c r="N90" s="1252"/>
      <c r="O90" s="1252"/>
      <c r="P90" s="1252"/>
      <c r="Q90" s="1252"/>
      <c r="R90" s="1252"/>
    </row>
    <row r="91" spans="1:18" ht="12.75" customHeight="1">
      <c r="A91" s="1283"/>
      <c r="B91" s="1283"/>
      <c r="C91" s="1252"/>
      <c r="D91" s="1252"/>
      <c r="E91" s="1252"/>
      <c r="F91" s="1252"/>
      <c r="G91" s="1251"/>
      <c r="H91" s="1251"/>
      <c r="I91" s="1082"/>
      <c r="J91" s="1025"/>
      <c r="K91" s="1252"/>
      <c r="L91" s="1252"/>
      <c r="M91" s="1252"/>
      <c r="N91" s="1252"/>
      <c r="O91" s="1252"/>
      <c r="P91" s="1252"/>
      <c r="Q91" s="1252"/>
      <c r="R91" s="1252"/>
    </row>
    <row r="92" spans="1:18" ht="12.75" customHeight="1">
      <c r="A92" s="1283"/>
      <c r="B92" s="1283"/>
      <c r="C92" s="1252"/>
      <c r="D92" s="1252"/>
      <c r="E92" s="1252"/>
      <c r="F92" s="1252"/>
      <c r="G92" s="1251"/>
      <c r="H92" s="1251"/>
      <c r="I92" s="1082"/>
      <c r="J92" s="1025"/>
      <c r="K92" s="1252"/>
      <c r="L92" s="1252"/>
      <c r="M92" s="1252"/>
      <c r="N92" s="1252"/>
      <c r="O92" s="1252"/>
      <c r="P92" s="1252"/>
      <c r="Q92" s="1252"/>
      <c r="R92" s="1252"/>
    </row>
    <row r="93" spans="1:18" ht="12.75" customHeight="1">
      <c r="A93" s="1283"/>
      <c r="B93" s="1283"/>
      <c r="C93" s="1252"/>
      <c r="D93" s="1252"/>
      <c r="E93" s="1252"/>
      <c r="F93" s="1252"/>
      <c r="G93" s="1251"/>
      <c r="H93" s="1251"/>
      <c r="I93" s="1082"/>
      <c r="J93" s="1025"/>
      <c r="K93" s="1252"/>
      <c r="L93" s="1252"/>
      <c r="M93" s="1252"/>
      <c r="N93" s="1252"/>
      <c r="O93" s="1252"/>
      <c r="P93" s="1252"/>
      <c r="Q93" s="1252"/>
      <c r="R93" s="1252"/>
    </row>
    <row r="94" spans="1:18" ht="12.75" customHeight="1">
      <c r="A94" s="1283"/>
      <c r="B94" s="1283"/>
      <c r="C94" s="1252"/>
      <c r="D94" s="1252"/>
      <c r="E94" s="1252"/>
      <c r="F94" s="1252"/>
      <c r="G94" s="1251"/>
      <c r="H94" s="1251"/>
      <c r="I94" s="1082"/>
      <c r="J94" s="1025"/>
      <c r="K94" s="1252"/>
      <c r="L94" s="1252"/>
      <c r="M94" s="1252"/>
      <c r="N94" s="1252"/>
      <c r="O94" s="1252"/>
      <c r="P94" s="1252"/>
      <c r="Q94" s="1252"/>
      <c r="R94" s="1252"/>
    </row>
    <row r="95" spans="1:18" ht="12.75" customHeight="1">
      <c r="A95" s="1283"/>
      <c r="B95" s="1283"/>
      <c r="C95" s="1252"/>
      <c r="D95" s="1252"/>
      <c r="E95" s="1252"/>
      <c r="F95" s="1252"/>
      <c r="G95" s="1251"/>
      <c r="H95" s="1251"/>
      <c r="I95" s="1082"/>
      <c r="J95" s="1025"/>
      <c r="K95" s="1252"/>
      <c r="L95" s="1252"/>
      <c r="M95" s="1252"/>
      <c r="N95" s="1252"/>
      <c r="O95" s="1252"/>
      <c r="P95" s="1252"/>
      <c r="Q95" s="1252"/>
      <c r="R95" s="1252"/>
    </row>
    <row r="96" spans="1:18" ht="12.75" customHeight="1">
      <c r="A96" s="1283"/>
      <c r="B96" s="1283"/>
      <c r="C96" s="1252"/>
      <c r="D96" s="1252"/>
      <c r="E96" s="1252"/>
      <c r="F96" s="1252"/>
      <c r="G96" s="1251"/>
      <c r="H96" s="1251"/>
      <c r="I96" s="1082"/>
      <c r="J96" s="1025"/>
      <c r="K96" s="1252"/>
      <c r="L96" s="1252"/>
      <c r="M96" s="1252"/>
      <c r="N96" s="1252"/>
      <c r="O96" s="1252"/>
      <c r="P96" s="1252"/>
      <c r="Q96" s="1252"/>
      <c r="R96" s="1252"/>
    </row>
    <row r="97" spans="1:18" ht="12.75" customHeight="1">
      <c r="A97" s="1283"/>
      <c r="B97" s="1283"/>
      <c r="C97" s="1252"/>
      <c r="D97" s="1252"/>
      <c r="E97" s="1252"/>
      <c r="F97" s="1252"/>
      <c r="G97" s="1251"/>
      <c r="H97" s="1251"/>
      <c r="I97" s="1082"/>
      <c r="J97" s="1025"/>
      <c r="K97" s="1252"/>
      <c r="L97" s="1252"/>
      <c r="M97" s="1252"/>
      <c r="N97" s="1252"/>
      <c r="O97" s="1252"/>
      <c r="P97" s="1252"/>
      <c r="Q97" s="1252"/>
      <c r="R97" s="1252"/>
    </row>
    <row r="98" spans="1:18" ht="12.75" customHeight="1">
      <c r="A98" s="1283"/>
      <c r="B98" s="1283"/>
      <c r="C98" s="1252"/>
      <c r="D98" s="1252"/>
      <c r="E98" s="1252"/>
      <c r="F98" s="1252"/>
      <c r="G98" s="1251"/>
      <c r="H98" s="1251"/>
      <c r="I98" s="1082"/>
      <c r="J98" s="1025"/>
      <c r="K98" s="1252"/>
      <c r="L98" s="1252"/>
      <c r="M98" s="1252"/>
      <c r="N98" s="1252"/>
      <c r="O98" s="1252"/>
      <c r="P98" s="1252"/>
      <c r="Q98" s="1252"/>
      <c r="R98" s="1252"/>
    </row>
    <row r="99" spans="1:18" ht="12.75" customHeight="1">
      <c r="A99" s="1283"/>
      <c r="B99" s="1283"/>
      <c r="C99" s="1252"/>
      <c r="D99" s="1252"/>
      <c r="E99" s="1252"/>
      <c r="F99" s="1252"/>
      <c r="G99" s="1251"/>
      <c r="H99" s="1251"/>
      <c r="I99" s="1082"/>
      <c r="J99" s="1025"/>
      <c r="K99" s="1252"/>
      <c r="L99" s="1252"/>
      <c r="M99" s="1252"/>
      <c r="N99" s="1252"/>
      <c r="O99" s="1252"/>
      <c r="P99" s="1252"/>
      <c r="Q99" s="1252"/>
      <c r="R99" s="1252"/>
    </row>
    <row r="100" spans="1:18" ht="12.75" customHeight="1">
      <c r="A100" s="1283"/>
      <c r="B100" s="1283"/>
      <c r="C100" s="1252"/>
      <c r="D100" s="1252"/>
      <c r="E100" s="1252"/>
      <c r="F100" s="1252"/>
      <c r="G100" s="1251"/>
      <c r="H100" s="1251"/>
      <c r="I100" s="1082"/>
      <c r="J100" s="1025"/>
      <c r="K100" s="1252"/>
      <c r="L100" s="1252"/>
      <c r="M100" s="1252"/>
      <c r="N100" s="1252"/>
      <c r="O100" s="1252"/>
      <c r="P100" s="1252"/>
      <c r="Q100" s="1252"/>
      <c r="R100" s="1252"/>
    </row>
    <row r="101" spans="1:18" ht="12.75" customHeight="1">
      <c r="A101" s="1283"/>
      <c r="B101" s="1283"/>
      <c r="C101" s="1252"/>
      <c r="D101" s="1252"/>
      <c r="E101" s="1252"/>
      <c r="F101" s="1252"/>
      <c r="G101" s="1251"/>
      <c r="H101" s="1251"/>
      <c r="I101" s="1082"/>
      <c r="J101" s="1025"/>
      <c r="K101" s="1252"/>
      <c r="L101" s="1252"/>
      <c r="M101" s="1252"/>
      <c r="N101" s="1252"/>
      <c r="O101" s="1252"/>
      <c r="P101" s="1252"/>
      <c r="Q101" s="1252"/>
      <c r="R101" s="1252"/>
    </row>
    <row r="102" spans="1:18" ht="12.75" customHeight="1">
      <c r="A102" s="1283"/>
      <c r="B102" s="1283"/>
      <c r="C102" s="1252"/>
      <c r="D102" s="1252"/>
      <c r="E102" s="1252"/>
      <c r="F102" s="1252"/>
      <c r="G102" s="1251"/>
      <c r="H102" s="1251"/>
      <c r="I102" s="1082"/>
      <c r="J102" s="1025"/>
      <c r="K102" s="1252"/>
      <c r="L102" s="1252"/>
      <c r="M102" s="1252"/>
      <c r="N102" s="1252"/>
      <c r="O102" s="1252"/>
      <c r="P102" s="1252"/>
      <c r="Q102" s="1252"/>
      <c r="R102" s="1252"/>
    </row>
    <row r="103" spans="1:18" ht="12.75" customHeight="1">
      <c r="A103" s="1283"/>
      <c r="B103" s="1283"/>
      <c r="C103" s="1252"/>
      <c r="D103" s="1252"/>
      <c r="E103" s="1252"/>
      <c r="F103" s="1252"/>
      <c r="G103" s="1251"/>
      <c r="H103" s="1251"/>
      <c r="I103" s="1082"/>
      <c r="J103" s="1025"/>
      <c r="K103" s="1252"/>
      <c r="L103" s="1252"/>
      <c r="M103" s="1252"/>
      <c r="N103" s="1252"/>
      <c r="O103" s="1252"/>
      <c r="P103" s="1252"/>
      <c r="Q103" s="1252"/>
      <c r="R103" s="1252"/>
    </row>
    <row r="104" spans="1:18" ht="12.75" customHeight="1">
      <c r="A104" s="1283"/>
      <c r="B104" s="1283"/>
      <c r="C104" s="1252"/>
      <c r="D104" s="1252"/>
      <c r="E104" s="1252"/>
      <c r="F104" s="1252"/>
      <c r="G104" s="1251"/>
      <c r="H104" s="1251"/>
      <c r="I104" s="1082"/>
      <c r="J104" s="1025"/>
      <c r="K104" s="1252"/>
      <c r="L104" s="1252"/>
      <c r="M104" s="1252"/>
      <c r="N104" s="1252"/>
      <c r="O104" s="1252"/>
      <c r="P104" s="1252"/>
      <c r="Q104" s="1252"/>
      <c r="R104" s="1252"/>
    </row>
    <row r="105" spans="1:18" ht="12.75" customHeight="1">
      <c r="A105" s="1283"/>
      <c r="B105" s="1283"/>
      <c r="C105" s="1252"/>
      <c r="D105" s="1252"/>
      <c r="E105" s="1252"/>
      <c r="F105" s="1252"/>
      <c r="G105" s="1251"/>
      <c r="H105" s="1251"/>
      <c r="I105" s="1082"/>
      <c r="J105" s="1025"/>
      <c r="K105" s="1252"/>
      <c r="L105" s="1252"/>
      <c r="M105" s="1252"/>
      <c r="N105" s="1252"/>
      <c r="O105" s="1252"/>
      <c r="P105" s="1252"/>
      <c r="Q105" s="1252"/>
      <c r="R105" s="1252"/>
    </row>
    <row r="106" spans="1:18" ht="12.75" customHeight="1">
      <c r="A106" s="1283"/>
      <c r="B106" s="1283"/>
      <c r="C106" s="1252"/>
      <c r="D106" s="1252"/>
      <c r="E106" s="1252"/>
      <c r="F106" s="1252"/>
      <c r="G106" s="1251"/>
      <c r="H106" s="1251"/>
      <c r="I106" s="1082"/>
      <c r="J106" s="1025"/>
      <c r="K106" s="1252"/>
      <c r="L106" s="1252"/>
      <c r="M106" s="1252"/>
      <c r="N106" s="1252"/>
      <c r="O106" s="1252"/>
      <c r="P106" s="1252"/>
      <c r="Q106" s="1252"/>
      <c r="R106" s="1252"/>
    </row>
    <row r="107" spans="1:18" ht="12.75" customHeight="1">
      <c r="A107" s="1283"/>
      <c r="B107" s="1283"/>
      <c r="C107" s="1252"/>
      <c r="D107" s="1252"/>
      <c r="E107" s="1252"/>
      <c r="F107" s="1252"/>
      <c r="G107" s="1251"/>
      <c r="H107" s="1251"/>
      <c r="I107" s="1082"/>
      <c r="J107" s="1025"/>
      <c r="K107" s="1252"/>
      <c r="L107" s="1252"/>
      <c r="M107" s="1252"/>
      <c r="N107" s="1252"/>
      <c r="O107" s="1252"/>
      <c r="P107" s="1252"/>
      <c r="Q107" s="1252"/>
      <c r="R107" s="1252"/>
    </row>
    <row r="108" spans="1:18" ht="12.75" customHeight="1">
      <c r="A108" s="1283"/>
      <c r="B108" s="1283"/>
      <c r="C108" s="1252"/>
      <c r="D108" s="1252"/>
      <c r="E108" s="1252"/>
      <c r="F108" s="1252"/>
      <c r="G108" s="1251"/>
      <c r="H108" s="1251"/>
      <c r="I108" s="1082"/>
      <c r="J108" s="1025"/>
      <c r="K108" s="1252"/>
      <c r="L108" s="1252"/>
      <c r="M108" s="1252"/>
      <c r="N108" s="1252"/>
      <c r="O108" s="1252"/>
      <c r="P108" s="1252"/>
      <c r="Q108" s="1252"/>
      <c r="R108" s="1252"/>
    </row>
    <row r="109" spans="1:18" ht="12.75" customHeight="1">
      <c r="A109" s="1283"/>
      <c r="B109" s="1283"/>
      <c r="C109" s="1252"/>
      <c r="D109" s="1252"/>
      <c r="E109" s="1252"/>
      <c r="F109" s="1252"/>
      <c r="G109" s="1251"/>
      <c r="H109" s="1251"/>
      <c r="I109" s="1082"/>
      <c r="J109" s="1025"/>
      <c r="K109" s="1252"/>
      <c r="L109" s="1252"/>
      <c r="M109" s="1252"/>
      <c r="N109" s="1252"/>
      <c r="O109" s="1252"/>
      <c r="P109" s="1252"/>
      <c r="Q109" s="1252"/>
      <c r="R109" s="1252"/>
    </row>
    <row r="110" spans="1:18" ht="12.75" customHeight="1">
      <c r="A110" s="1283"/>
      <c r="B110" s="1283"/>
      <c r="C110" s="1252"/>
      <c r="D110" s="1252"/>
      <c r="E110" s="1252"/>
      <c r="F110" s="1252"/>
      <c r="G110" s="1251"/>
      <c r="H110" s="1251"/>
      <c r="I110" s="1082"/>
      <c r="J110" s="1025"/>
      <c r="K110" s="1252"/>
      <c r="L110" s="1252"/>
      <c r="M110" s="1252"/>
      <c r="N110" s="1252"/>
      <c r="O110" s="1252"/>
      <c r="P110" s="1252"/>
      <c r="Q110" s="1252"/>
      <c r="R110" s="1252"/>
    </row>
    <row r="111" spans="1:18" ht="12.75" customHeight="1">
      <c r="A111" s="1283"/>
      <c r="B111" s="1283"/>
      <c r="C111" s="1252"/>
      <c r="D111" s="1252"/>
      <c r="E111" s="1252"/>
      <c r="F111" s="1252"/>
      <c r="G111" s="1251"/>
      <c r="H111" s="1251"/>
      <c r="I111" s="1082"/>
      <c r="J111" s="1025"/>
      <c r="K111" s="1252"/>
      <c r="L111" s="1252"/>
      <c r="M111" s="1252"/>
      <c r="N111" s="1252"/>
      <c r="O111" s="1252"/>
      <c r="P111" s="1252"/>
      <c r="Q111" s="1252"/>
      <c r="R111" s="1252"/>
    </row>
    <row r="112" spans="1:18" ht="12.75" customHeight="1">
      <c r="A112" s="1283"/>
      <c r="B112" s="1283"/>
      <c r="C112" s="1252"/>
      <c r="D112" s="1252"/>
      <c r="E112" s="1252"/>
      <c r="F112" s="1252"/>
      <c r="G112" s="1251"/>
      <c r="H112" s="1251"/>
      <c r="I112" s="1082"/>
      <c r="J112" s="1025"/>
      <c r="K112" s="1252"/>
      <c r="L112" s="1252"/>
      <c r="M112" s="1252"/>
      <c r="N112" s="1252"/>
      <c r="O112" s="1252"/>
      <c r="P112" s="1252"/>
      <c r="Q112" s="1252"/>
      <c r="R112" s="1252"/>
    </row>
    <row r="113" spans="1:18" ht="12.75" customHeight="1">
      <c r="A113" s="1283"/>
      <c r="B113" s="1283"/>
      <c r="C113" s="1252"/>
      <c r="D113" s="1252"/>
      <c r="E113" s="1252"/>
      <c r="F113" s="1252"/>
      <c r="G113" s="1251"/>
      <c r="H113" s="1251"/>
      <c r="I113" s="1082"/>
      <c r="J113" s="1025"/>
      <c r="K113" s="1252"/>
      <c r="L113" s="1252"/>
      <c r="M113" s="1252"/>
      <c r="N113" s="1252"/>
      <c r="O113" s="1252"/>
      <c r="P113" s="1252"/>
      <c r="Q113" s="1252"/>
      <c r="R113" s="1252"/>
    </row>
    <row r="114" spans="1:18" ht="12.75" customHeight="1">
      <c r="A114" s="1283"/>
      <c r="B114" s="1283"/>
      <c r="C114" s="1252"/>
      <c r="D114" s="1252"/>
      <c r="E114" s="1252"/>
      <c r="F114" s="1252"/>
      <c r="G114" s="1251"/>
      <c r="H114" s="1251"/>
      <c r="I114" s="1082"/>
      <c r="J114" s="1025"/>
      <c r="K114" s="1252"/>
      <c r="L114" s="1252"/>
      <c r="M114" s="1252"/>
      <c r="N114" s="1252"/>
      <c r="O114" s="1252"/>
      <c r="P114" s="1252"/>
      <c r="Q114" s="1252"/>
      <c r="R114" s="1252"/>
    </row>
    <row r="115" spans="1:18" ht="12.75" customHeight="1">
      <c r="A115" s="1283"/>
      <c r="B115" s="1283"/>
      <c r="C115" s="1252"/>
      <c r="D115" s="1252"/>
      <c r="E115" s="1252"/>
      <c r="F115" s="1252"/>
      <c r="G115" s="1251"/>
      <c r="H115" s="1251"/>
      <c r="I115" s="1082"/>
      <c r="J115" s="1025"/>
      <c r="K115" s="1252"/>
      <c r="L115" s="1252"/>
      <c r="M115" s="1252"/>
      <c r="N115" s="1252"/>
      <c r="O115" s="1252"/>
      <c r="P115" s="1252"/>
      <c r="Q115" s="1252"/>
      <c r="R115" s="1252"/>
    </row>
    <row r="116" spans="1:18" ht="12.75" customHeight="1">
      <c r="A116" s="1283"/>
      <c r="B116" s="1283"/>
      <c r="C116" s="1252"/>
      <c r="D116" s="1252"/>
      <c r="E116" s="1252"/>
      <c r="F116" s="1252"/>
      <c r="G116" s="1251"/>
      <c r="H116" s="1251"/>
      <c r="I116" s="1082"/>
      <c r="J116" s="1025"/>
      <c r="K116" s="1252"/>
      <c r="L116" s="1252"/>
      <c r="M116" s="1252"/>
      <c r="N116" s="1252"/>
      <c r="O116" s="1252"/>
      <c r="P116" s="1252"/>
      <c r="Q116" s="1252"/>
      <c r="R116" s="1252"/>
    </row>
    <row r="117" spans="1:18" ht="12.75" customHeight="1">
      <c r="A117" s="1283"/>
      <c r="B117" s="1283"/>
      <c r="C117" s="1252"/>
      <c r="D117" s="1252"/>
      <c r="E117" s="1252"/>
      <c r="F117" s="1252"/>
      <c r="G117" s="1251"/>
      <c r="H117" s="1251"/>
      <c r="I117" s="1082"/>
      <c r="J117" s="1025"/>
      <c r="K117" s="1252"/>
      <c r="L117" s="1252"/>
      <c r="M117" s="1252"/>
      <c r="N117" s="1252"/>
      <c r="O117" s="1252"/>
      <c r="P117" s="1252"/>
      <c r="Q117" s="1252"/>
      <c r="R117" s="1252"/>
    </row>
    <row r="118" spans="1:18" ht="12.75" customHeight="1">
      <c r="A118" s="1283"/>
      <c r="B118" s="1283"/>
      <c r="C118" s="1252"/>
      <c r="D118" s="1252"/>
      <c r="E118" s="1252"/>
      <c r="F118" s="1252"/>
      <c r="G118" s="1251"/>
      <c r="H118" s="1251"/>
      <c r="I118" s="1082"/>
      <c r="J118" s="1025"/>
      <c r="K118" s="1252"/>
      <c r="L118" s="1252"/>
      <c r="M118" s="1252"/>
      <c r="N118" s="1252"/>
      <c r="O118" s="1252"/>
      <c r="P118" s="1252"/>
      <c r="Q118" s="1252"/>
      <c r="R118" s="1252"/>
    </row>
    <row r="119" spans="1:18" ht="12.75" customHeight="1">
      <c r="A119" s="1283"/>
      <c r="B119" s="1283"/>
      <c r="C119" s="1252"/>
      <c r="D119" s="1252"/>
      <c r="E119" s="1252"/>
      <c r="F119" s="1252"/>
      <c r="G119" s="1251"/>
      <c r="H119" s="1251"/>
      <c r="I119" s="1082"/>
      <c r="J119" s="1025"/>
      <c r="K119" s="1252"/>
      <c r="L119" s="1252"/>
      <c r="M119" s="1252"/>
      <c r="N119" s="1252"/>
      <c r="O119" s="1252"/>
      <c r="P119" s="1252"/>
      <c r="Q119" s="1252"/>
      <c r="R119" s="1252"/>
    </row>
    <row r="120" spans="1:18" ht="12.75" customHeight="1">
      <c r="A120" s="1283"/>
      <c r="B120" s="1283"/>
      <c r="C120" s="1252"/>
      <c r="D120" s="1252"/>
      <c r="E120" s="1252"/>
      <c r="F120" s="1252"/>
      <c r="G120" s="1251"/>
      <c r="H120" s="1251"/>
      <c r="I120" s="1082"/>
      <c r="J120" s="1025"/>
      <c r="K120" s="1252"/>
      <c r="L120" s="1252"/>
      <c r="M120" s="1252"/>
      <c r="N120" s="1252"/>
      <c r="O120" s="1252"/>
      <c r="P120" s="1252"/>
      <c r="Q120" s="1252"/>
      <c r="R120" s="1252"/>
    </row>
    <row r="121" spans="1:18" ht="12.75" customHeight="1">
      <c r="A121" s="1283"/>
      <c r="B121" s="1283"/>
      <c r="C121" s="1252"/>
      <c r="D121" s="1252"/>
      <c r="E121" s="1252"/>
      <c r="F121" s="1252"/>
      <c r="G121" s="1251"/>
      <c r="H121" s="1251"/>
      <c r="I121" s="1082"/>
      <c r="J121" s="1025"/>
      <c r="K121" s="1252"/>
      <c r="L121" s="1252"/>
      <c r="M121" s="1252"/>
      <c r="N121" s="1252"/>
      <c r="O121" s="1252"/>
      <c r="P121" s="1252"/>
      <c r="Q121" s="1252"/>
      <c r="R121" s="1252"/>
    </row>
    <row r="122" spans="1:18" ht="12.75" customHeight="1">
      <c r="A122" s="1283"/>
      <c r="B122" s="1283"/>
      <c r="C122" s="1252"/>
      <c r="D122" s="1252"/>
      <c r="E122" s="1252"/>
      <c r="F122" s="1252"/>
      <c r="G122" s="1251"/>
      <c r="H122" s="1251"/>
      <c r="I122" s="1082"/>
      <c r="J122" s="1025"/>
      <c r="K122" s="1252"/>
      <c r="L122" s="1252"/>
      <c r="M122" s="1252"/>
      <c r="N122" s="1252"/>
      <c r="O122" s="1252"/>
      <c r="P122" s="1252"/>
      <c r="Q122" s="1252"/>
      <c r="R122" s="1252"/>
    </row>
    <row r="123" spans="1:18" ht="12.75" customHeight="1">
      <c r="A123" s="1283"/>
      <c r="B123" s="1283"/>
      <c r="C123" s="1252"/>
      <c r="D123" s="1252"/>
      <c r="E123" s="1252"/>
      <c r="F123" s="1252"/>
      <c r="G123" s="1251"/>
      <c r="H123" s="1251"/>
      <c r="I123" s="1082"/>
      <c r="J123" s="1025"/>
      <c r="K123" s="1252"/>
      <c r="L123" s="1252"/>
      <c r="M123" s="1252"/>
      <c r="N123" s="1252"/>
      <c r="O123" s="1252"/>
      <c r="P123" s="1252"/>
      <c r="Q123" s="1252"/>
      <c r="R123" s="1252"/>
    </row>
    <row r="124" spans="1:18" ht="12.75" customHeight="1">
      <c r="A124" s="1283"/>
      <c r="B124" s="1283"/>
      <c r="C124" s="1252"/>
      <c r="D124" s="1252"/>
      <c r="E124" s="1252"/>
      <c r="F124" s="1252"/>
      <c r="G124" s="1251"/>
      <c r="H124" s="1251"/>
      <c r="I124" s="1082"/>
      <c r="J124" s="1025"/>
      <c r="K124" s="1252"/>
      <c r="L124" s="1252"/>
      <c r="M124" s="1252"/>
      <c r="N124" s="1252"/>
      <c r="O124" s="1252"/>
      <c r="P124" s="1252"/>
      <c r="Q124" s="1252"/>
      <c r="R124" s="1252"/>
    </row>
    <row r="125" spans="1:18" ht="12.75" customHeight="1">
      <c r="A125" s="1283"/>
      <c r="B125" s="1283"/>
      <c r="C125" s="1252"/>
      <c r="D125" s="1252"/>
      <c r="E125" s="1252"/>
      <c r="F125" s="1252"/>
      <c r="G125" s="1251"/>
      <c r="H125" s="1251"/>
      <c r="I125" s="1082"/>
      <c r="J125" s="1025"/>
      <c r="K125" s="1252"/>
      <c r="L125" s="1252"/>
      <c r="M125" s="1252"/>
      <c r="N125" s="1252"/>
      <c r="O125" s="1252"/>
      <c r="P125" s="1252"/>
      <c r="Q125" s="1252"/>
      <c r="R125" s="1252"/>
    </row>
    <row r="126" spans="1:18" ht="12.75" customHeight="1">
      <c r="A126" s="1283"/>
      <c r="B126" s="1283"/>
      <c r="C126" s="1252"/>
      <c r="D126" s="1252"/>
      <c r="E126" s="1252"/>
      <c r="F126" s="1252"/>
      <c r="G126" s="1251"/>
      <c r="H126" s="1251"/>
      <c r="I126" s="1082"/>
      <c r="J126" s="1025"/>
      <c r="K126" s="1252"/>
      <c r="L126" s="1252"/>
      <c r="M126" s="1252"/>
      <c r="N126" s="1252"/>
      <c r="O126" s="1252"/>
      <c r="P126" s="1252"/>
      <c r="Q126" s="1252"/>
      <c r="R126" s="1252"/>
    </row>
    <row r="127" spans="1:18" ht="12.75" customHeight="1">
      <c r="A127" s="1283"/>
      <c r="B127" s="1283"/>
      <c r="C127" s="1252"/>
      <c r="D127" s="1252"/>
      <c r="E127" s="1252"/>
      <c r="F127" s="1252"/>
      <c r="G127" s="1251"/>
      <c r="H127" s="1251"/>
      <c r="I127" s="1082"/>
      <c r="J127" s="1025"/>
      <c r="K127" s="1252"/>
      <c r="L127" s="1252"/>
      <c r="M127" s="1252"/>
      <c r="N127" s="1252"/>
      <c r="O127" s="1252"/>
      <c r="P127" s="1252"/>
      <c r="Q127" s="1252"/>
      <c r="R127" s="1252"/>
    </row>
    <row r="128" spans="1:18" ht="12.75" customHeight="1">
      <c r="A128" s="1283"/>
      <c r="B128" s="1283"/>
      <c r="C128" s="1252"/>
      <c r="D128" s="1252"/>
      <c r="E128" s="1252"/>
      <c r="F128" s="1252"/>
      <c r="G128" s="1251"/>
      <c r="H128" s="1251"/>
      <c r="I128" s="1082"/>
      <c r="J128" s="1025"/>
      <c r="K128" s="1252"/>
      <c r="L128" s="1252"/>
      <c r="M128" s="1252"/>
      <c r="N128" s="1252"/>
      <c r="O128" s="1252"/>
      <c r="P128" s="1252"/>
      <c r="Q128" s="1252"/>
      <c r="R128" s="1252"/>
    </row>
    <row r="129" spans="1:18" ht="12.75" customHeight="1">
      <c r="A129" s="1283"/>
      <c r="B129" s="1283"/>
      <c r="C129" s="1252"/>
      <c r="D129" s="1252"/>
      <c r="E129" s="1252"/>
      <c r="F129" s="1252"/>
      <c r="G129" s="1251"/>
      <c r="H129" s="1251"/>
      <c r="I129" s="1082"/>
      <c r="J129" s="1025"/>
      <c r="K129" s="1252"/>
      <c r="L129" s="1252"/>
      <c r="M129" s="1252"/>
      <c r="N129" s="1252"/>
      <c r="O129" s="1252"/>
      <c r="P129" s="1252"/>
      <c r="Q129" s="1252"/>
      <c r="R129" s="1252"/>
    </row>
    <row r="130" spans="1:18" ht="12.75" customHeight="1">
      <c r="A130" s="1283"/>
      <c r="B130" s="1283"/>
      <c r="C130" s="1252"/>
      <c r="D130" s="1252"/>
      <c r="E130" s="1252"/>
      <c r="F130" s="1252"/>
      <c r="G130" s="1251"/>
      <c r="H130" s="1251"/>
      <c r="I130" s="1082"/>
      <c r="J130" s="1025"/>
      <c r="K130" s="1252"/>
      <c r="L130" s="1252"/>
      <c r="M130" s="1252"/>
      <c r="N130" s="1252"/>
      <c r="O130" s="1252"/>
      <c r="P130" s="1252"/>
      <c r="Q130" s="1252"/>
      <c r="R130" s="1252"/>
    </row>
    <row r="131" spans="1:18" ht="12.75" customHeight="1">
      <c r="A131" s="1283"/>
      <c r="B131" s="1283"/>
      <c r="C131" s="1252"/>
      <c r="D131" s="1252"/>
      <c r="E131" s="1252"/>
      <c r="F131" s="1252"/>
      <c r="G131" s="1251"/>
      <c r="H131" s="1251"/>
      <c r="I131" s="1082"/>
      <c r="J131" s="1025"/>
      <c r="K131" s="1252"/>
      <c r="L131" s="1252"/>
      <c r="M131" s="1252"/>
      <c r="N131" s="1252"/>
      <c r="O131" s="1252"/>
      <c r="P131" s="1252"/>
      <c r="Q131" s="1252"/>
      <c r="R131" s="1252"/>
    </row>
    <row r="132" spans="1:18" ht="12.75" customHeight="1">
      <c r="A132" s="1283"/>
      <c r="B132" s="1283"/>
      <c r="C132" s="1252"/>
      <c r="D132" s="1252"/>
      <c r="E132" s="1252"/>
      <c r="F132" s="1252"/>
      <c r="G132" s="1251"/>
      <c r="H132" s="1251"/>
      <c r="I132" s="1082"/>
      <c r="J132" s="1025"/>
      <c r="K132" s="1252"/>
      <c r="L132" s="1252"/>
      <c r="M132" s="1252"/>
      <c r="N132" s="1252"/>
      <c r="O132" s="1252"/>
      <c r="P132" s="1252"/>
      <c r="Q132" s="1252"/>
      <c r="R132" s="1252"/>
    </row>
    <row r="133" spans="1:18" ht="12.75" customHeight="1">
      <c r="A133" s="1283"/>
      <c r="B133" s="1283"/>
      <c r="C133" s="1252"/>
      <c r="D133" s="1252"/>
      <c r="E133" s="1252"/>
      <c r="F133" s="1252"/>
      <c r="G133" s="1251"/>
      <c r="H133" s="1251"/>
      <c r="I133" s="1082"/>
      <c r="J133" s="1025"/>
      <c r="K133" s="1252"/>
      <c r="L133" s="1252"/>
      <c r="M133" s="1252"/>
      <c r="N133" s="1252"/>
      <c r="O133" s="1252"/>
      <c r="P133" s="1252"/>
      <c r="Q133" s="1252"/>
      <c r="R133" s="1252"/>
    </row>
    <row r="134" spans="1:18" ht="12.75" customHeight="1">
      <c r="A134" s="1283"/>
      <c r="B134" s="1283"/>
      <c r="C134" s="1252"/>
      <c r="D134" s="1252"/>
      <c r="E134" s="1252"/>
      <c r="F134" s="1252"/>
      <c r="G134" s="1251"/>
      <c r="H134" s="1251"/>
      <c r="I134" s="1082"/>
      <c r="J134" s="1025"/>
      <c r="K134" s="1252"/>
      <c r="L134" s="1252"/>
      <c r="M134" s="1252"/>
      <c r="N134" s="1252"/>
      <c r="O134" s="1252"/>
      <c r="P134" s="1252"/>
      <c r="Q134" s="1252"/>
      <c r="R134" s="1252"/>
    </row>
    <row r="135" spans="1:18" ht="12.75" customHeight="1">
      <c r="A135" s="1283"/>
      <c r="B135" s="1283"/>
      <c r="C135" s="1252"/>
      <c r="D135" s="1252"/>
      <c r="E135" s="1252"/>
      <c r="F135" s="1252"/>
      <c r="G135" s="1251"/>
      <c r="H135" s="1251"/>
      <c r="I135" s="1082"/>
      <c r="J135" s="1025"/>
      <c r="K135" s="1252"/>
      <c r="L135" s="1252"/>
      <c r="M135" s="1252"/>
      <c r="N135" s="1252"/>
      <c r="O135" s="1252"/>
      <c r="P135" s="1252"/>
      <c r="Q135" s="1252"/>
      <c r="R135" s="1252"/>
    </row>
    <row r="136" spans="1:18" ht="12.75" customHeight="1">
      <c r="A136" s="1283"/>
      <c r="B136" s="1283"/>
      <c r="C136" s="1252"/>
      <c r="D136" s="1252"/>
      <c r="E136" s="1252"/>
      <c r="F136" s="1252"/>
      <c r="G136" s="1251"/>
      <c r="H136" s="1251"/>
      <c r="I136" s="1082"/>
      <c r="J136" s="1025"/>
      <c r="K136" s="1252"/>
      <c r="L136" s="1252"/>
      <c r="M136" s="1252"/>
      <c r="N136" s="1252"/>
      <c r="O136" s="1252"/>
      <c r="P136" s="1252"/>
      <c r="Q136" s="1252"/>
      <c r="R136" s="1252"/>
    </row>
    <row r="137" spans="1:18" ht="12.75" customHeight="1">
      <c r="A137" s="1283"/>
      <c r="B137" s="1283"/>
      <c r="C137" s="1252"/>
      <c r="D137" s="1252"/>
      <c r="E137" s="1252"/>
      <c r="F137" s="1252"/>
      <c r="G137" s="1251"/>
      <c r="H137" s="1251"/>
      <c r="I137" s="1082"/>
      <c r="J137" s="1025"/>
      <c r="K137" s="1252"/>
      <c r="L137" s="1252"/>
      <c r="M137" s="1252"/>
      <c r="N137" s="1252"/>
      <c r="O137" s="1252"/>
      <c r="P137" s="1252"/>
      <c r="Q137" s="1252"/>
      <c r="R137" s="1252"/>
    </row>
    <row r="138" spans="1:18" ht="12.75" customHeight="1">
      <c r="A138" s="1283"/>
      <c r="B138" s="1283"/>
      <c r="C138" s="1252"/>
      <c r="D138" s="1252"/>
      <c r="E138" s="1252"/>
      <c r="F138" s="1252"/>
      <c r="G138" s="1251"/>
      <c r="H138" s="1251"/>
      <c r="I138" s="1082"/>
      <c r="J138" s="1025"/>
      <c r="K138" s="1252"/>
      <c r="L138" s="1252"/>
      <c r="M138" s="1252"/>
      <c r="N138" s="1252"/>
      <c r="O138" s="1252"/>
      <c r="P138" s="1252"/>
      <c r="Q138" s="1252"/>
      <c r="R138" s="1252"/>
    </row>
    <row r="139" spans="1:18" ht="12.75" customHeight="1">
      <c r="A139" s="1283"/>
      <c r="B139" s="1283"/>
      <c r="C139" s="1252"/>
      <c r="D139" s="1252"/>
      <c r="E139" s="1252"/>
      <c r="F139" s="1252"/>
      <c r="G139" s="1251"/>
      <c r="H139" s="1251"/>
      <c r="I139" s="1082"/>
      <c r="J139" s="1025"/>
      <c r="K139" s="1252"/>
      <c r="L139" s="1252"/>
      <c r="M139" s="1252"/>
      <c r="N139" s="1252"/>
      <c r="O139" s="1252"/>
      <c r="P139" s="1252"/>
      <c r="Q139" s="1252"/>
      <c r="R139" s="1252"/>
    </row>
    <row r="140" spans="1:18" ht="12.75" customHeight="1">
      <c r="A140" s="1283"/>
      <c r="B140" s="1283"/>
      <c r="C140" s="1252"/>
      <c r="D140" s="1252"/>
      <c r="E140" s="1252"/>
      <c r="F140" s="1252"/>
      <c r="G140" s="1251"/>
      <c r="H140" s="1251"/>
      <c r="I140" s="1082"/>
      <c r="J140" s="1025"/>
      <c r="K140" s="1252"/>
      <c r="L140" s="1252"/>
      <c r="M140" s="1252"/>
      <c r="N140" s="1252"/>
      <c r="O140" s="1252"/>
      <c r="P140" s="1252"/>
      <c r="Q140" s="1252"/>
      <c r="R140" s="1252"/>
    </row>
    <row r="141" spans="1:18" ht="12.75" customHeight="1">
      <c r="A141" s="1283"/>
      <c r="B141" s="1283"/>
      <c r="C141" s="1252"/>
      <c r="D141" s="1252"/>
      <c r="E141" s="1252"/>
      <c r="F141" s="1252"/>
      <c r="G141" s="1251"/>
      <c r="H141" s="1251"/>
      <c r="I141" s="1082"/>
      <c r="J141" s="1025"/>
      <c r="K141" s="1252"/>
      <c r="L141" s="1252"/>
      <c r="M141" s="1252"/>
      <c r="N141" s="1252"/>
      <c r="O141" s="1252"/>
      <c r="P141" s="1252"/>
      <c r="Q141" s="1252"/>
      <c r="R141" s="1252"/>
    </row>
    <row r="142" spans="1:18" ht="12.75" customHeight="1">
      <c r="A142" s="1283"/>
      <c r="B142" s="1283"/>
      <c r="C142" s="1252"/>
      <c r="D142" s="1252"/>
      <c r="E142" s="1252"/>
      <c r="F142" s="1252"/>
      <c r="G142" s="1251"/>
      <c r="H142" s="1251"/>
      <c r="I142" s="1082"/>
      <c r="J142" s="1025"/>
      <c r="K142" s="1252"/>
      <c r="L142" s="1252"/>
      <c r="M142" s="1252"/>
      <c r="N142" s="1252"/>
      <c r="O142" s="1252"/>
      <c r="P142" s="1252"/>
      <c r="Q142" s="1252"/>
      <c r="R142" s="1252"/>
    </row>
    <row r="143" spans="1:18" ht="12.75" customHeight="1">
      <c r="A143" s="1283"/>
      <c r="B143" s="1283"/>
      <c r="C143" s="1252"/>
      <c r="D143" s="1252"/>
      <c r="E143" s="1252"/>
      <c r="F143" s="1252"/>
      <c r="G143" s="1251"/>
      <c r="H143" s="1251"/>
      <c r="I143" s="1082"/>
      <c r="J143" s="1025"/>
      <c r="K143" s="1252"/>
      <c r="L143" s="1252"/>
      <c r="M143" s="1252"/>
      <c r="N143" s="1252"/>
      <c r="O143" s="1252"/>
      <c r="P143" s="1252"/>
      <c r="Q143" s="1252"/>
      <c r="R143" s="1252"/>
    </row>
    <row r="144" spans="1:18" ht="12.75" customHeight="1">
      <c r="A144" s="1283"/>
      <c r="B144" s="1283"/>
      <c r="C144" s="1252"/>
      <c r="D144" s="1252"/>
      <c r="E144" s="1252"/>
      <c r="F144" s="1252"/>
      <c r="G144" s="1251"/>
      <c r="H144" s="1251"/>
      <c r="I144" s="1082"/>
      <c r="J144" s="1025"/>
      <c r="K144" s="1252"/>
      <c r="L144" s="1252"/>
      <c r="M144" s="1252"/>
      <c r="N144" s="1252"/>
      <c r="O144" s="1252"/>
      <c r="P144" s="1252"/>
      <c r="Q144" s="1252"/>
      <c r="R144" s="1252"/>
    </row>
    <row r="145" spans="1:18" ht="12.75" customHeight="1">
      <c r="A145" s="1283"/>
      <c r="B145" s="1283"/>
      <c r="C145" s="1252"/>
      <c r="D145" s="1252"/>
      <c r="E145" s="1252"/>
      <c r="F145" s="1252"/>
      <c r="G145" s="1251"/>
      <c r="H145" s="1251"/>
      <c r="I145" s="1082"/>
      <c r="J145" s="1025"/>
      <c r="K145" s="1252"/>
      <c r="L145" s="1252"/>
      <c r="M145" s="1252"/>
      <c r="N145" s="1252"/>
      <c r="O145" s="1252"/>
      <c r="P145" s="1252"/>
      <c r="Q145" s="1252"/>
      <c r="R145" s="1252"/>
    </row>
    <row r="146" spans="1:18" ht="12.75" customHeight="1">
      <c r="A146" s="1283"/>
      <c r="B146" s="1283"/>
      <c r="C146" s="1252"/>
      <c r="D146" s="1252"/>
      <c r="E146" s="1252"/>
      <c r="F146" s="1252"/>
      <c r="G146" s="1251"/>
      <c r="H146" s="1251"/>
      <c r="I146" s="1082"/>
      <c r="J146" s="1025"/>
      <c r="K146" s="1252"/>
      <c r="L146" s="1252"/>
      <c r="M146" s="1252"/>
      <c r="N146" s="1252"/>
      <c r="O146" s="1252"/>
      <c r="P146" s="1252"/>
      <c r="Q146" s="1252"/>
      <c r="R146" s="1252"/>
    </row>
    <row r="147" spans="1:18" ht="12.75" customHeight="1">
      <c r="A147" s="1283"/>
      <c r="B147" s="1283"/>
      <c r="C147" s="1252"/>
      <c r="D147" s="1252"/>
      <c r="E147" s="1252"/>
      <c r="F147" s="1252"/>
      <c r="G147" s="1251"/>
      <c r="H147" s="1251"/>
      <c r="I147" s="1082"/>
      <c r="J147" s="1025"/>
      <c r="K147" s="1252"/>
      <c r="L147" s="1252"/>
      <c r="M147" s="1252"/>
      <c r="N147" s="1252"/>
      <c r="O147" s="1252"/>
      <c r="P147" s="1252"/>
      <c r="Q147" s="1252"/>
      <c r="R147" s="1252"/>
    </row>
    <row r="148" spans="1:18" ht="12.75" customHeight="1">
      <c r="A148" s="1283"/>
      <c r="B148" s="1283"/>
      <c r="C148" s="1252"/>
      <c r="D148" s="1252"/>
      <c r="E148" s="1252"/>
      <c r="F148" s="1252"/>
      <c r="G148" s="1251"/>
      <c r="H148" s="1251"/>
      <c r="I148" s="1082"/>
      <c r="J148" s="1025"/>
      <c r="K148" s="1252"/>
      <c r="L148" s="1252"/>
      <c r="M148" s="1252"/>
      <c r="N148" s="1252"/>
      <c r="O148" s="1252"/>
      <c r="P148" s="1252"/>
      <c r="Q148" s="1252"/>
      <c r="R148" s="1252"/>
    </row>
    <row r="149" spans="1:18" ht="12.75" customHeight="1">
      <c r="A149" s="1283"/>
      <c r="B149" s="1283"/>
      <c r="C149" s="1252"/>
      <c r="D149" s="1252"/>
      <c r="E149" s="1252"/>
      <c r="F149" s="1252"/>
      <c r="G149" s="1251"/>
      <c r="H149" s="1251"/>
      <c r="I149" s="1082"/>
      <c r="J149" s="1025"/>
      <c r="K149" s="1252"/>
      <c r="L149" s="1252"/>
      <c r="M149" s="1252"/>
      <c r="N149" s="1252"/>
      <c r="O149" s="1252"/>
      <c r="P149" s="1252"/>
      <c r="Q149" s="1252"/>
      <c r="R149" s="1252"/>
    </row>
    <row r="150" spans="1:18" ht="12.75" customHeight="1">
      <c r="A150" s="1283"/>
      <c r="B150" s="1283"/>
      <c r="C150" s="1252"/>
      <c r="D150" s="1252"/>
      <c r="E150" s="1252"/>
      <c r="F150" s="1252"/>
      <c r="G150" s="1251"/>
      <c r="H150" s="1251"/>
      <c r="I150" s="1082"/>
      <c r="J150" s="1025"/>
      <c r="K150" s="1252"/>
      <c r="L150" s="1252"/>
      <c r="M150" s="1252"/>
      <c r="N150" s="1252"/>
      <c r="O150" s="1252"/>
      <c r="P150" s="1252"/>
      <c r="Q150" s="1252"/>
      <c r="R150" s="1252"/>
    </row>
    <row r="151" spans="1:18" ht="12.75" customHeight="1">
      <c r="A151" s="1283"/>
      <c r="B151" s="1283"/>
      <c r="C151" s="1252"/>
      <c r="D151" s="1252"/>
      <c r="E151" s="1252"/>
      <c r="F151" s="1252"/>
      <c r="G151" s="1251"/>
      <c r="H151" s="1251"/>
      <c r="I151" s="1082"/>
      <c r="J151" s="1025"/>
      <c r="K151" s="1252"/>
      <c r="L151" s="1252"/>
      <c r="M151" s="1252"/>
      <c r="N151" s="1252"/>
      <c r="O151" s="1252"/>
      <c r="P151" s="1252"/>
      <c r="Q151" s="1252"/>
      <c r="R151" s="1252"/>
    </row>
    <row r="152" spans="1:18" ht="12.75" customHeight="1">
      <c r="A152" s="1283"/>
      <c r="B152" s="1283"/>
      <c r="C152" s="1252"/>
      <c r="D152" s="1252"/>
      <c r="E152" s="1252"/>
      <c r="F152" s="1252"/>
      <c r="G152" s="1251"/>
      <c r="H152" s="1251"/>
      <c r="I152" s="1082"/>
      <c r="J152" s="1025"/>
      <c r="K152" s="1252"/>
      <c r="L152" s="1252"/>
      <c r="M152" s="1252"/>
      <c r="N152" s="1252"/>
      <c r="O152" s="1252"/>
      <c r="P152" s="1252"/>
      <c r="Q152" s="1252"/>
      <c r="R152" s="1252"/>
    </row>
    <row r="153" spans="1:18" ht="12.75" customHeight="1">
      <c r="A153" s="1283"/>
      <c r="B153" s="1283"/>
      <c r="C153" s="1252"/>
      <c r="D153" s="1252"/>
      <c r="E153" s="1252"/>
      <c r="F153" s="1252"/>
      <c r="G153" s="1251"/>
      <c r="H153" s="1251"/>
      <c r="I153" s="1082"/>
      <c r="J153" s="1025"/>
      <c r="K153" s="1252"/>
      <c r="L153" s="1252"/>
      <c r="M153" s="1252"/>
      <c r="N153" s="1252"/>
      <c r="O153" s="1252"/>
      <c r="P153" s="1252"/>
      <c r="Q153" s="1252"/>
      <c r="R153" s="1252"/>
    </row>
    <row r="154" spans="1:18" ht="12.75" customHeight="1">
      <c r="A154" s="1283"/>
      <c r="B154" s="1283"/>
      <c r="C154" s="1252"/>
      <c r="D154" s="1252"/>
      <c r="E154" s="1252"/>
      <c r="F154" s="1252"/>
      <c r="G154" s="1251"/>
      <c r="H154" s="1251"/>
      <c r="I154" s="1082"/>
      <c r="J154" s="1025"/>
      <c r="K154" s="1252"/>
      <c r="L154" s="1252"/>
      <c r="M154" s="1252"/>
      <c r="N154" s="1252"/>
      <c r="O154" s="1252"/>
      <c r="P154" s="1252"/>
      <c r="Q154" s="1252"/>
      <c r="R154" s="1252"/>
    </row>
    <row r="155" spans="1:18" ht="12.75" customHeight="1">
      <c r="A155" s="1283"/>
      <c r="B155" s="1283"/>
      <c r="C155" s="1252"/>
      <c r="D155" s="1252"/>
      <c r="E155" s="1252"/>
      <c r="F155" s="1252"/>
      <c r="G155" s="1251"/>
      <c r="H155" s="1251"/>
      <c r="I155" s="1082"/>
      <c r="J155" s="1025"/>
      <c r="K155" s="1252"/>
      <c r="L155" s="1252"/>
      <c r="M155" s="1252"/>
      <c r="N155" s="1252"/>
      <c r="O155" s="1252"/>
      <c r="P155" s="1252"/>
      <c r="Q155" s="1252"/>
      <c r="R155" s="1252"/>
    </row>
    <row r="156" spans="1:18" ht="12.75" customHeight="1">
      <c r="A156" s="1283"/>
      <c r="B156" s="1283"/>
      <c r="C156" s="1252"/>
      <c r="D156" s="1252"/>
      <c r="E156" s="1252"/>
      <c r="F156" s="1252"/>
      <c r="G156" s="1251"/>
      <c r="H156" s="1251"/>
      <c r="I156" s="1082"/>
      <c r="J156" s="1025"/>
      <c r="K156" s="1252"/>
      <c r="L156" s="1252"/>
      <c r="M156" s="1252"/>
      <c r="N156" s="1252"/>
      <c r="O156" s="1252"/>
      <c r="P156" s="1252"/>
      <c r="Q156" s="1252"/>
      <c r="R156" s="1252"/>
    </row>
    <row r="157" spans="1:18" ht="12.75" customHeight="1">
      <c r="A157" s="1283"/>
      <c r="B157" s="1283"/>
      <c r="C157" s="1252"/>
      <c r="D157" s="1252"/>
      <c r="E157" s="1252"/>
      <c r="F157" s="1252"/>
      <c r="G157" s="1251"/>
      <c r="H157" s="1251"/>
      <c r="I157" s="1082"/>
      <c r="J157" s="1025"/>
      <c r="K157" s="1252"/>
      <c r="L157" s="1252"/>
      <c r="M157" s="1252"/>
      <c r="N157" s="1252"/>
      <c r="O157" s="1252"/>
      <c r="P157" s="1252"/>
      <c r="Q157" s="1252"/>
      <c r="R157" s="1252"/>
    </row>
    <row r="158" spans="1:18" ht="12.75" customHeight="1">
      <c r="A158" s="1283"/>
      <c r="B158" s="1283"/>
      <c r="C158" s="1252"/>
      <c r="D158" s="1252"/>
      <c r="E158" s="1252"/>
      <c r="F158" s="1252"/>
      <c r="G158" s="1251"/>
      <c r="H158" s="1251"/>
      <c r="I158" s="1082"/>
      <c r="J158" s="1025"/>
      <c r="K158" s="1252"/>
      <c r="L158" s="1252"/>
      <c r="M158" s="1252"/>
      <c r="N158" s="1252"/>
      <c r="O158" s="1252"/>
      <c r="P158" s="1252"/>
      <c r="Q158" s="1252"/>
      <c r="R158" s="1252"/>
    </row>
    <row r="159" spans="1:18" ht="12.75" customHeight="1">
      <c r="A159" s="1283"/>
      <c r="B159" s="1283"/>
      <c r="C159" s="1252"/>
      <c r="D159" s="1252"/>
      <c r="E159" s="1252"/>
      <c r="F159" s="1252"/>
      <c r="G159" s="1251"/>
      <c r="H159" s="1251"/>
      <c r="I159" s="1082"/>
      <c r="J159" s="1025"/>
      <c r="K159" s="1252"/>
      <c r="L159" s="1252"/>
      <c r="M159" s="1252"/>
      <c r="N159" s="1252"/>
      <c r="O159" s="1252"/>
      <c r="P159" s="1252"/>
      <c r="Q159" s="1252"/>
      <c r="R159" s="1252"/>
    </row>
    <row r="160" spans="1:18" ht="12.75" customHeight="1">
      <c r="A160" s="1283"/>
      <c r="B160" s="1283"/>
      <c r="C160" s="1252"/>
      <c r="D160" s="1252"/>
      <c r="E160" s="1252"/>
      <c r="F160" s="1252"/>
      <c r="G160" s="1251"/>
      <c r="H160" s="1251"/>
      <c r="I160" s="1082"/>
      <c r="J160" s="1025"/>
      <c r="K160" s="1252"/>
      <c r="L160" s="1252"/>
      <c r="M160" s="1252"/>
      <c r="N160" s="1252"/>
      <c r="O160" s="1252"/>
      <c r="P160" s="1252"/>
      <c r="Q160" s="1252"/>
      <c r="R160" s="1252"/>
    </row>
    <row r="161" spans="1:18" ht="12.75" customHeight="1">
      <c r="A161" s="1283"/>
      <c r="B161" s="1283"/>
      <c r="C161" s="1252"/>
      <c r="D161" s="1252"/>
      <c r="E161" s="1252"/>
      <c r="F161" s="1252"/>
      <c r="G161" s="1251"/>
      <c r="H161" s="1251"/>
      <c r="I161" s="1082"/>
      <c r="J161" s="1025"/>
      <c r="K161" s="1252"/>
      <c r="L161" s="1252"/>
      <c r="M161" s="1252"/>
      <c r="N161" s="1252"/>
      <c r="O161" s="1252"/>
      <c r="P161" s="1252"/>
      <c r="Q161" s="1252"/>
      <c r="R161" s="1252"/>
    </row>
    <row r="162" spans="1:18" ht="12.75" customHeight="1">
      <c r="A162" s="1283"/>
      <c r="B162" s="1283"/>
      <c r="C162" s="1252"/>
      <c r="D162" s="1252"/>
      <c r="E162" s="1252"/>
      <c r="F162" s="1252"/>
      <c r="G162" s="1251"/>
      <c r="H162" s="1251"/>
      <c r="I162" s="1082"/>
      <c r="J162" s="1025"/>
      <c r="K162" s="1252"/>
      <c r="L162" s="1252"/>
      <c r="M162" s="1252"/>
      <c r="N162" s="1252"/>
      <c r="O162" s="1252"/>
      <c r="P162" s="1252"/>
      <c r="Q162" s="1252"/>
      <c r="R162" s="1252"/>
    </row>
    <row r="163" spans="1:18" ht="12.75" customHeight="1">
      <c r="A163" s="1283"/>
      <c r="B163" s="1283"/>
      <c r="C163" s="1252"/>
      <c r="D163" s="1252"/>
      <c r="E163" s="1252"/>
      <c r="F163" s="1252"/>
      <c r="G163" s="1251"/>
      <c r="H163" s="1251"/>
      <c r="I163" s="1082"/>
      <c r="J163" s="1025"/>
      <c r="K163" s="1252"/>
      <c r="L163" s="1252"/>
      <c r="M163" s="1252"/>
      <c r="N163" s="1252"/>
      <c r="O163" s="1252"/>
      <c r="P163" s="1252"/>
      <c r="Q163" s="1252"/>
      <c r="R163" s="1252"/>
    </row>
    <row r="164" spans="1:18" ht="12.75" customHeight="1">
      <c r="A164" s="1283"/>
      <c r="B164" s="1283"/>
      <c r="C164" s="1252"/>
      <c r="D164" s="1252"/>
      <c r="E164" s="1252"/>
      <c r="F164" s="1252"/>
      <c r="G164" s="1251"/>
      <c r="H164" s="1251"/>
      <c r="I164" s="1082"/>
      <c r="J164" s="1025"/>
      <c r="K164" s="1252"/>
      <c r="L164" s="1252"/>
      <c r="M164" s="1252"/>
      <c r="N164" s="1252"/>
      <c r="O164" s="1252"/>
      <c r="P164" s="1252"/>
      <c r="Q164" s="1252"/>
      <c r="R164" s="1252"/>
    </row>
    <row r="165" spans="1:18" ht="12.75" customHeight="1">
      <c r="A165" s="1283"/>
      <c r="B165" s="1283"/>
      <c r="C165" s="1252"/>
      <c r="D165" s="1252"/>
      <c r="E165" s="1252"/>
      <c r="F165" s="1252"/>
      <c r="G165" s="1251"/>
      <c r="H165" s="1251"/>
      <c r="I165" s="1082"/>
      <c r="J165" s="1025"/>
      <c r="K165" s="1252"/>
      <c r="L165" s="1252"/>
      <c r="M165" s="1252"/>
      <c r="N165" s="1252"/>
      <c r="O165" s="1252"/>
      <c r="P165" s="1252"/>
      <c r="Q165" s="1252"/>
      <c r="R165" s="1252"/>
    </row>
    <row r="166" spans="1:18" ht="12.75" customHeight="1">
      <c r="A166" s="1283"/>
      <c r="B166" s="1283"/>
      <c r="C166" s="1252"/>
      <c r="D166" s="1252"/>
      <c r="E166" s="1252"/>
      <c r="F166" s="1252"/>
      <c r="G166" s="1251"/>
      <c r="H166" s="1251"/>
      <c r="I166" s="1082"/>
      <c r="J166" s="1025"/>
      <c r="K166" s="1252"/>
      <c r="L166" s="1252"/>
      <c r="M166" s="1252"/>
      <c r="N166" s="1252"/>
      <c r="O166" s="1252"/>
      <c r="P166" s="1252"/>
      <c r="Q166" s="1252"/>
      <c r="R166" s="1252"/>
    </row>
    <row r="167" spans="1:18" ht="12.75" customHeight="1">
      <c r="A167" s="1283"/>
      <c r="B167" s="1283"/>
      <c r="C167" s="1252"/>
      <c r="D167" s="1252"/>
      <c r="E167" s="1252"/>
      <c r="F167" s="1252"/>
      <c r="G167" s="1251"/>
      <c r="H167" s="1251"/>
      <c r="I167" s="1082"/>
      <c r="J167" s="1025"/>
      <c r="K167" s="1252"/>
      <c r="L167" s="1252"/>
      <c r="M167" s="1252"/>
      <c r="N167" s="1252"/>
      <c r="O167" s="1252"/>
      <c r="P167" s="1252"/>
      <c r="Q167" s="1252"/>
      <c r="R167" s="1252"/>
    </row>
    <row r="168" spans="1:18" ht="12.75" customHeight="1">
      <c r="A168" s="1283"/>
      <c r="B168" s="1283"/>
      <c r="C168" s="1252"/>
      <c r="D168" s="1252"/>
      <c r="E168" s="1252"/>
      <c r="F168" s="1252"/>
      <c r="G168" s="1251"/>
      <c r="H168" s="1251"/>
      <c r="I168" s="1082"/>
      <c r="J168" s="1025"/>
      <c r="K168" s="1252"/>
      <c r="L168" s="1252"/>
      <c r="M168" s="1252"/>
      <c r="N168" s="1252"/>
      <c r="O168" s="1252"/>
      <c r="P168" s="1252"/>
      <c r="Q168" s="1252"/>
      <c r="R168" s="1252"/>
    </row>
    <row r="169" spans="1:18" ht="12.75" customHeight="1">
      <c r="A169" s="1283"/>
      <c r="B169" s="1283"/>
      <c r="C169" s="1252"/>
      <c r="D169" s="1252"/>
      <c r="E169" s="1252"/>
      <c r="F169" s="1252"/>
      <c r="G169" s="1251"/>
      <c r="H169" s="1251"/>
      <c r="I169" s="1082"/>
      <c r="J169" s="1025"/>
      <c r="K169" s="1252"/>
      <c r="L169" s="1252"/>
      <c r="M169" s="1252"/>
      <c r="N169" s="1252"/>
      <c r="O169" s="1252"/>
      <c r="P169" s="1252"/>
      <c r="Q169" s="1252"/>
      <c r="R169" s="1252"/>
    </row>
    <row r="170" spans="1:18" ht="12.75" customHeight="1">
      <c r="A170" s="1283"/>
      <c r="B170" s="1283"/>
      <c r="C170" s="1252"/>
      <c r="D170" s="1252"/>
      <c r="E170" s="1252"/>
      <c r="F170" s="1252"/>
      <c r="G170" s="1251"/>
      <c r="H170" s="1251"/>
      <c r="I170" s="1082"/>
      <c r="J170" s="1025"/>
      <c r="K170" s="1252"/>
      <c r="L170" s="1252"/>
      <c r="M170" s="1252"/>
      <c r="N170" s="1252"/>
      <c r="O170" s="1252"/>
      <c r="P170" s="1252"/>
      <c r="Q170" s="1252"/>
      <c r="R170" s="1252"/>
    </row>
    <row r="171" spans="1:18" ht="12.75" customHeight="1">
      <c r="A171" s="1283"/>
      <c r="B171" s="1283"/>
      <c r="C171" s="1252"/>
      <c r="D171" s="1252"/>
      <c r="E171" s="1252"/>
      <c r="F171" s="1252"/>
      <c r="G171" s="1251"/>
      <c r="H171" s="1251"/>
      <c r="I171" s="1082"/>
      <c r="J171" s="1025"/>
      <c r="K171" s="1252"/>
      <c r="L171" s="1252"/>
      <c r="M171" s="1252"/>
      <c r="N171" s="1252"/>
      <c r="O171" s="1252"/>
      <c r="P171" s="1252"/>
      <c r="Q171" s="1252"/>
      <c r="R171" s="1252"/>
    </row>
    <row r="172" spans="1:18" ht="12.75" customHeight="1">
      <c r="A172" s="1283"/>
      <c r="B172" s="1283"/>
      <c r="C172" s="1252"/>
      <c r="D172" s="1252"/>
      <c r="E172" s="1252"/>
      <c r="F172" s="1252"/>
      <c r="G172" s="1251"/>
      <c r="H172" s="1251"/>
      <c r="I172" s="1082"/>
      <c r="J172" s="1025"/>
      <c r="K172" s="1252"/>
      <c r="L172" s="1252"/>
      <c r="M172" s="1252"/>
      <c r="N172" s="1252"/>
      <c r="O172" s="1252"/>
      <c r="P172" s="1252"/>
      <c r="Q172" s="1252"/>
      <c r="R172" s="1252"/>
    </row>
    <row r="173" spans="1:18" ht="12.75" customHeight="1">
      <c r="A173" s="1283"/>
      <c r="B173" s="1283"/>
      <c r="C173" s="1252"/>
      <c r="D173" s="1252"/>
      <c r="E173" s="1252"/>
      <c r="F173" s="1252"/>
      <c r="G173" s="1251"/>
      <c r="H173" s="1251"/>
      <c r="I173" s="1082"/>
      <c r="J173" s="1025"/>
      <c r="K173" s="1252"/>
      <c r="L173" s="1252"/>
      <c r="M173" s="1252"/>
      <c r="N173" s="1252"/>
      <c r="O173" s="1252"/>
      <c r="P173" s="1252"/>
      <c r="Q173" s="1252"/>
      <c r="R173" s="1252"/>
    </row>
    <row r="174" spans="1:18" ht="12.75" customHeight="1">
      <c r="A174" s="1283"/>
      <c r="B174" s="1283"/>
      <c r="C174" s="1252"/>
      <c r="D174" s="1252"/>
      <c r="E174" s="1252"/>
      <c r="F174" s="1252"/>
      <c r="G174" s="1251"/>
      <c r="H174" s="1251"/>
      <c r="I174" s="1082"/>
      <c r="J174" s="1025"/>
      <c r="K174" s="1252"/>
      <c r="L174" s="1252"/>
      <c r="M174" s="1252"/>
      <c r="N174" s="1252"/>
      <c r="O174" s="1252"/>
      <c r="P174" s="1252"/>
      <c r="Q174" s="1252"/>
      <c r="R174" s="1252"/>
    </row>
    <row r="175" spans="1:18" ht="12.75" customHeight="1">
      <c r="A175" s="1283"/>
      <c r="B175" s="1283"/>
      <c r="C175" s="1252"/>
      <c r="D175" s="1252"/>
      <c r="E175" s="1252"/>
      <c r="F175" s="1252"/>
      <c r="G175" s="1251"/>
      <c r="H175" s="1251"/>
      <c r="I175" s="1082"/>
      <c r="J175" s="1025"/>
      <c r="K175" s="1252"/>
      <c r="L175" s="1252"/>
      <c r="M175" s="1252"/>
      <c r="N175" s="1252"/>
      <c r="O175" s="1252"/>
      <c r="P175" s="1252"/>
      <c r="Q175" s="1252"/>
      <c r="R175" s="1252"/>
    </row>
    <row r="176" spans="1:18" ht="12.75" customHeight="1">
      <c r="A176" s="1283"/>
      <c r="B176" s="1283"/>
      <c r="C176" s="1252"/>
      <c r="D176" s="1252"/>
      <c r="E176" s="1252"/>
      <c r="F176" s="1252"/>
      <c r="G176" s="1251"/>
      <c r="H176" s="1251"/>
      <c r="I176" s="1082"/>
      <c r="J176" s="1025"/>
      <c r="K176" s="1252"/>
      <c r="L176" s="1252"/>
      <c r="M176" s="1252"/>
      <c r="N176" s="1252"/>
      <c r="O176" s="1252"/>
      <c r="P176" s="1252"/>
      <c r="Q176" s="1252"/>
      <c r="R176" s="1252"/>
    </row>
    <row r="177" spans="1:18" ht="12.75" customHeight="1">
      <c r="A177" s="1283"/>
      <c r="B177" s="1283"/>
      <c r="C177" s="1252"/>
      <c r="D177" s="1252"/>
      <c r="E177" s="1252"/>
      <c r="F177" s="1252"/>
      <c r="G177" s="1251"/>
      <c r="H177" s="1251"/>
      <c r="I177" s="1082"/>
      <c r="J177" s="1025"/>
      <c r="K177" s="1252"/>
      <c r="L177" s="1252"/>
      <c r="M177" s="1252"/>
      <c r="N177" s="1252"/>
      <c r="O177" s="1252"/>
      <c r="P177" s="1252"/>
      <c r="Q177" s="1252"/>
      <c r="R177" s="1252"/>
    </row>
    <row r="178" spans="1:18" ht="12.75" customHeight="1">
      <c r="A178" s="1283"/>
      <c r="B178" s="1283"/>
      <c r="C178" s="1252"/>
      <c r="D178" s="1252"/>
      <c r="E178" s="1252"/>
      <c r="F178" s="1252"/>
      <c r="G178" s="1251"/>
      <c r="H178" s="1251"/>
      <c r="I178" s="1082"/>
      <c r="J178" s="1025"/>
      <c r="K178" s="1252"/>
      <c r="L178" s="1252"/>
      <c r="M178" s="1252"/>
      <c r="N178" s="1252"/>
      <c r="O178" s="1252"/>
      <c r="P178" s="1252"/>
      <c r="Q178" s="1252"/>
      <c r="R178" s="1252"/>
    </row>
    <row r="179" spans="1:18" ht="12.75" customHeight="1">
      <c r="A179" s="1283"/>
      <c r="B179" s="1283"/>
      <c r="C179" s="1252"/>
      <c r="D179" s="1252"/>
      <c r="E179" s="1252"/>
      <c r="F179" s="1252"/>
      <c r="G179" s="1251"/>
      <c r="H179" s="1251"/>
      <c r="I179" s="1082"/>
      <c r="J179" s="1025"/>
      <c r="K179" s="1252"/>
      <c r="L179" s="1252"/>
      <c r="M179" s="1252"/>
      <c r="N179" s="1252"/>
      <c r="O179" s="1252"/>
      <c r="P179" s="1252"/>
      <c r="Q179" s="1252"/>
      <c r="R179" s="1252"/>
    </row>
    <row r="180" spans="1:18" ht="12.75" customHeight="1">
      <c r="A180" s="1283"/>
      <c r="B180" s="1283"/>
      <c r="C180" s="1252"/>
      <c r="D180" s="1252"/>
      <c r="E180" s="1252"/>
      <c r="F180" s="1252"/>
      <c r="G180" s="1251"/>
      <c r="H180" s="1251"/>
      <c r="I180" s="1082"/>
      <c r="J180" s="1025"/>
      <c r="K180" s="1252"/>
      <c r="L180" s="1252"/>
      <c r="M180" s="1252"/>
      <c r="N180" s="1252"/>
      <c r="O180" s="1252"/>
      <c r="P180" s="1252"/>
      <c r="Q180" s="1252"/>
      <c r="R180" s="1252"/>
    </row>
    <row r="181" spans="1:18" ht="12.75" customHeight="1">
      <c r="A181" s="1283"/>
      <c r="B181" s="1283"/>
      <c r="C181" s="1252"/>
      <c r="D181" s="1252"/>
      <c r="E181" s="1252"/>
      <c r="F181" s="1252"/>
      <c r="G181" s="1251"/>
      <c r="H181" s="1251"/>
      <c r="I181" s="1082"/>
      <c r="J181" s="1025"/>
      <c r="K181" s="1252"/>
      <c r="L181" s="1252"/>
      <c r="M181" s="1252"/>
      <c r="N181" s="1252"/>
      <c r="O181" s="1252"/>
      <c r="P181" s="1252"/>
      <c r="Q181" s="1252"/>
      <c r="R181" s="1252"/>
    </row>
    <row r="182" spans="1:18" ht="12.75" customHeight="1">
      <c r="A182" s="1283"/>
      <c r="B182" s="1283"/>
      <c r="C182" s="1252"/>
      <c r="D182" s="1252"/>
      <c r="E182" s="1252"/>
      <c r="F182" s="1252"/>
      <c r="G182" s="1251"/>
      <c r="H182" s="1251"/>
      <c r="I182" s="1082"/>
      <c r="J182" s="1025"/>
      <c r="K182" s="1252"/>
      <c r="L182" s="1252"/>
      <c r="M182" s="1252"/>
      <c r="N182" s="1252"/>
      <c r="O182" s="1252"/>
      <c r="P182" s="1252"/>
      <c r="Q182" s="1252"/>
      <c r="R182" s="1252"/>
    </row>
    <row r="183" spans="1:18" ht="12.75" customHeight="1">
      <c r="A183" s="1283"/>
      <c r="B183" s="1283"/>
      <c r="C183" s="1252"/>
      <c r="D183" s="1252"/>
      <c r="E183" s="1252"/>
      <c r="F183" s="1252"/>
      <c r="G183" s="1251"/>
      <c r="H183" s="1251"/>
      <c r="I183" s="1082"/>
      <c r="J183" s="1025"/>
      <c r="K183" s="1252"/>
      <c r="L183" s="1252"/>
      <c r="M183" s="1252"/>
      <c r="N183" s="1252"/>
      <c r="O183" s="1252"/>
      <c r="P183" s="1252"/>
      <c r="Q183" s="1252"/>
      <c r="R183" s="1252"/>
    </row>
    <row r="184" spans="1:18" ht="12.75" customHeight="1">
      <c r="A184" s="1283"/>
      <c r="B184" s="1283"/>
      <c r="C184" s="1252"/>
      <c r="D184" s="1252"/>
      <c r="E184" s="1252"/>
      <c r="F184" s="1252"/>
      <c r="G184" s="1251"/>
      <c r="H184" s="1251"/>
      <c r="I184" s="1082"/>
      <c r="J184" s="1025"/>
      <c r="K184" s="1252"/>
      <c r="L184" s="1252"/>
      <c r="M184" s="1252"/>
      <c r="N184" s="1252"/>
      <c r="O184" s="1252"/>
      <c r="P184" s="1252"/>
      <c r="Q184" s="1252"/>
      <c r="R184" s="1252"/>
    </row>
    <row r="185" spans="1:18" ht="12.75" customHeight="1">
      <c r="A185" s="1283"/>
      <c r="B185" s="1283"/>
      <c r="C185" s="1252"/>
      <c r="D185" s="1252"/>
      <c r="E185" s="1252"/>
      <c r="F185" s="1252"/>
      <c r="G185" s="1251"/>
      <c r="H185" s="1251"/>
      <c r="I185" s="1082"/>
      <c r="J185" s="1025"/>
      <c r="K185" s="1252"/>
      <c r="L185" s="1252"/>
      <c r="M185" s="1252"/>
      <c r="N185" s="1252"/>
      <c r="O185" s="1252"/>
      <c r="P185" s="1252"/>
      <c r="Q185" s="1252"/>
      <c r="R185" s="1252"/>
    </row>
    <row r="186" spans="1:18" ht="12.75" customHeight="1">
      <c r="A186" s="1283"/>
      <c r="B186" s="1283"/>
      <c r="C186" s="1252"/>
      <c r="D186" s="1252"/>
      <c r="E186" s="1252"/>
      <c r="F186" s="1252"/>
      <c r="G186" s="1251"/>
      <c r="H186" s="1251"/>
      <c r="I186" s="1082"/>
      <c r="J186" s="1025"/>
      <c r="K186" s="1252"/>
      <c r="L186" s="1252"/>
      <c r="M186" s="1252"/>
      <c r="N186" s="1252"/>
      <c r="O186" s="1252"/>
      <c r="P186" s="1252"/>
      <c r="Q186" s="1252"/>
      <c r="R186" s="1252"/>
    </row>
    <row r="187" spans="1:18" ht="12.75" customHeight="1">
      <c r="A187" s="1283"/>
      <c r="B187" s="1283"/>
      <c r="C187" s="1252"/>
      <c r="D187" s="1252"/>
      <c r="E187" s="1252"/>
      <c r="F187" s="1252"/>
      <c r="G187" s="1251"/>
      <c r="H187" s="1251"/>
      <c r="I187" s="1082"/>
      <c r="J187" s="1025"/>
      <c r="K187" s="1252"/>
      <c r="L187" s="1252"/>
      <c r="M187" s="1252"/>
      <c r="N187" s="1252"/>
      <c r="O187" s="1252"/>
      <c r="P187" s="1252"/>
      <c r="Q187" s="1252"/>
      <c r="R187" s="1252"/>
    </row>
    <row r="188" spans="1:18" ht="12.75" customHeight="1">
      <c r="A188" s="1283"/>
      <c r="B188" s="1283"/>
      <c r="C188" s="1252"/>
      <c r="D188" s="1252"/>
      <c r="E188" s="1252"/>
      <c r="F188" s="1252"/>
      <c r="G188" s="1251"/>
      <c r="H188" s="1251"/>
      <c r="I188" s="1082"/>
      <c r="J188" s="1025"/>
      <c r="K188" s="1252"/>
      <c r="L188" s="1252"/>
      <c r="M188" s="1252"/>
      <c r="N188" s="1252"/>
      <c r="O188" s="1252"/>
      <c r="P188" s="1252"/>
      <c r="Q188" s="1252"/>
      <c r="R188" s="1252"/>
    </row>
    <row r="189" spans="1:18" ht="12.75" customHeight="1">
      <c r="A189" s="1283"/>
      <c r="B189" s="1283"/>
      <c r="C189" s="1252"/>
      <c r="D189" s="1252"/>
      <c r="E189" s="1252"/>
      <c r="F189" s="1252"/>
      <c r="G189" s="1251"/>
      <c r="H189" s="1251"/>
      <c r="I189" s="1082"/>
      <c r="J189" s="1025"/>
      <c r="K189" s="1252"/>
      <c r="L189" s="1252"/>
      <c r="M189" s="1252"/>
      <c r="N189" s="1252"/>
      <c r="O189" s="1252"/>
      <c r="P189" s="1252"/>
      <c r="Q189" s="1252"/>
      <c r="R189" s="1252"/>
    </row>
    <row r="190" spans="1:18" ht="12.75" customHeight="1">
      <c r="A190" s="1283"/>
      <c r="B190" s="1283"/>
      <c r="C190" s="1252"/>
      <c r="D190" s="1252"/>
      <c r="E190" s="1252"/>
      <c r="F190" s="1252"/>
      <c r="G190" s="1251"/>
      <c r="H190" s="1251"/>
      <c r="I190" s="1082"/>
      <c r="J190" s="1025"/>
      <c r="K190" s="1252"/>
      <c r="L190" s="1252"/>
      <c r="M190" s="1252"/>
      <c r="N190" s="1252"/>
      <c r="O190" s="1252"/>
      <c r="P190" s="1252"/>
      <c r="Q190" s="1252"/>
      <c r="R190" s="1252"/>
    </row>
    <row r="191" spans="1:18" ht="12.75" customHeight="1">
      <c r="A191" s="1283"/>
      <c r="B191" s="1283"/>
      <c r="C191" s="1252"/>
      <c r="D191" s="1252"/>
      <c r="E191" s="1252"/>
      <c r="F191" s="1252"/>
      <c r="G191" s="1251"/>
      <c r="H191" s="1251"/>
      <c r="I191" s="1082"/>
      <c r="J191" s="1025"/>
      <c r="K191" s="1252"/>
      <c r="L191" s="1252"/>
      <c r="M191" s="1252"/>
      <c r="N191" s="1252"/>
      <c r="O191" s="1252"/>
      <c r="P191" s="1252"/>
      <c r="Q191" s="1252"/>
      <c r="R191" s="1252"/>
    </row>
    <row r="192" spans="1:18" ht="12.75" customHeight="1">
      <c r="A192" s="1283"/>
      <c r="B192" s="1283"/>
      <c r="C192" s="1252"/>
      <c r="D192" s="1252"/>
      <c r="E192" s="1252"/>
      <c r="F192" s="1252"/>
      <c r="G192" s="1251"/>
      <c r="H192" s="1251"/>
      <c r="I192" s="1082"/>
      <c r="J192" s="1025"/>
      <c r="K192" s="1252"/>
      <c r="L192" s="1252"/>
      <c r="M192" s="1252"/>
      <c r="N192" s="1252"/>
      <c r="O192" s="1252"/>
      <c r="P192" s="1252"/>
      <c r="Q192" s="1252"/>
      <c r="R192" s="1252"/>
    </row>
    <row r="193" spans="1:18" ht="12.75" customHeight="1">
      <c r="A193" s="1283"/>
      <c r="B193" s="1283"/>
      <c r="C193" s="1252"/>
      <c r="D193" s="1252"/>
      <c r="E193" s="1252"/>
      <c r="F193" s="1252"/>
      <c r="G193" s="1251"/>
      <c r="H193" s="1251"/>
      <c r="I193" s="1082"/>
      <c r="J193" s="1025"/>
      <c r="K193" s="1252"/>
      <c r="L193" s="1252"/>
      <c r="M193" s="1252"/>
      <c r="N193" s="1252"/>
      <c r="O193" s="1252"/>
      <c r="P193" s="1252"/>
      <c r="Q193" s="1252"/>
      <c r="R193" s="1252"/>
    </row>
    <row r="194" spans="1:18" ht="12.75" customHeight="1">
      <c r="A194" s="1283"/>
      <c r="B194" s="1283"/>
      <c r="C194" s="1252"/>
      <c r="D194" s="1252"/>
      <c r="E194" s="1252"/>
      <c r="F194" s="1252"/>
      <c r="G194" s="1251"/>
      <c r="H194" s="1251"/>
      <c r="I194" s="1082"/>
      <c r="J194" s="1025"/>
      <c r="K194" s="1252"/>
      <c r="L194" s="1252"/>
      <c r="M194" s="1252"/>
      <c r="N194" s="1252"/>
      <c r="O194" s="1252"/>
      <c r="P194" s="1252"/>
      <c r="Q194" s="1252"/>
      <c r="R194" s="1252"/>
    </row>
    <row r="195" spans="1:18" ht="12.75" customHeight="1">
      <c r="A195" s="1283"/>
      <c r="B195" s="1283"/>
      <c r="C195" s="1252"/>
      <c r="D195" s="1252"/>
      <c r="E195" s="1252"/>
      <c r="F195" s="1252"/>
      <c r="G195" s="1251"/>
      <c r="H195" s="1251"/>
      <c r="I195" s="1082"/>
      <c r="J195" s="1025"/>
      <c r="K195" s="1252"/>
      <c r="L195" s="1252"/>
      <c r="M195" s="1252"/>
      <c r="N195" s="1252"/>
      <c r="O195" s="1252"/>
      <c r="P195" s="1252"/>
      <c r="Q195" s="1252"/>
      <c r="R195" s="1252"/>
    </row>
    <row r="196" spans="1:18" ht="12.75" customHeight="1">
      <c r="A196" s="1283"/>
      <c r="B196" s="1283"/>
      <c r="C196" s="1252"/>
      <c r="D196" s="1252"/>
      <c r="E196" s="1252"/>
      <c r="F196" s="1252"/>
      <c r="G196" s="1251"/>
      <c r="H196" s="1251"/>
      <c r="I196" s="1082"/>
      <c r="J196" s="1025"/>
      <c r="K196" s="1252"/>
      <c r="L196" s="1252"/>
      <c r="M196" s="1252"/>
      <c r="N196" s="1252"/>
      <c r="O196" s="1252"/>
      <c r="P196" s="1252"/>
      <c r="Q196" s="1252"/>
      <c r="R196" s="1252"/>
    </row>
    <row r="197" spans="1:18" ht="12.75" customHeight="1">
      <c r="A197" s="1283"/>
      <c r="B197" s="1283"/>
      <c r="C197" s="1252"/>
      <c r="D197" s="1252"/>
      <c r="E197" s="1252"/>
      <c r="F197" s="1252"/>
      <c r="G197" s="1251"/>
      <c r="H197" s="1251"/>
      <c r="I197" s="1082"/>
      <c r="J197" s="1025"/>
      <c r="K197" s="1252"/>
      <c r="L197" s="1252"/>
      <c r="M197" s="1252"/>
      <c r="N197" s="1252"/>
      <c r="O197" s="1252"/>
      <c r="P197" s="1252"/>
      <c r="Q197" s="1252"/>
      <c r="R197" s="1252"/>
    </row>
    <row r="198" spans="1:18" ht="12.75" customHeight="1">
      <c r="A198" s="1283"/>
      <c r="B198" s="1283"/>
      <c r="C198" s="1252"/>
      <c r="D198" s="1252"/>
      <c r="E198" s="1252"/>
      <c r="F198" s="1252"/>
      <c r="G198" s="1251"/>
      <c r="H198" s="1251"/>
      <c r="I198" s="1082"/>
      <c r="J198" s="1025"/>
      <c r="K198" s="1252"/>
      <c r="L198" s="1252"/>
      <c r="M198" s="1252"/>
      <c r="N198" s="1252"/>
      <c r="O198" s="1252"/>
      <c r="P198" s="1252"/>
      <c r="Q198" s="1252"/>
      <c r="R198" s="1252"/>
    </row>
    <row r="199" spans="1:18" ht="12.75" customHeight="1">
      <c r="A199" s="1283"/>
      <c r="B199" s="1283"/>
      <c r="C199" s="1252"/>
      <c r="D199" s="1252"/>
      <c r="E199" s="1252"/>
      <c r="F199" s="1252"/>
      <c r="G199" s="1251"/>
      <c r="H199" s="1251"/>
      <c r="I199" s="1082"/>
      <c r="J199" s="1025"/>
      <c r="K199" s="1252"/>
      <c r="L199" s="1252"/>
      <c r="M199" s="1252"/>
      <c r="N199" s="1252"/>
      <c r="O199" s="1252"/>
      <c r="P199" s="1252"/>
      <c r="Q199" s="1252"/>
      <c r="R199" s="1252"/>
    </row>
    <row r="200" spans="1:18" ht="12.75" customHeight="1">
      <c r="A200" s="1283"/>
      <c r="B200" s="1283"/>
      <c r="C200" s="1252"/>
      <c r="D200" s="1252"/>
      <c r="E200" s="1252"/>
      <c r="F200" s="1252"/>
      <c r="G200" s="1251"/>
      <c r="H200" s="1251"/>
      <c r="I200" s="1082"/>
      <c r="J200" s="1025"/>
      <c r="K200" s="1252"/>
      <c r="L200" s="1252"/>
      <c r="M200" s="1252"/>
      <c r="N200" s="1252"/>
      <c r="O200" s="1252"/>
      <c r="P200" s="1252"/>
      <c r="Q200" s="1252"/>
      <c r="R200" s="1252"/>
    </row>
    <row r="201" spans="1:18" ht="12.75" customHeight="1">
      <c r="A201" s="1283"/>
      <c r="B201" s="1283"/>
      <c r="C201" s="1252"/>
      <c r="D201" s="1252"/>
      <c r="E201" s="1252"/>
      <c r="F201" s="1252"/>
      <c r="G201" s="1251"/>
      <c r="H201" s="1251"/>
      <c r="I201" s="1082"/>
      <c r="J201" s="1025"/>
      <c r="K201" s="1252"/>
      <c r="L201" s="1252"/>
      <c r="M201" s="1252"/>
      <c r="N201" s="1252"/>
      <c r="O201" s="1252"/>
      <c r="P201" s="1252"/>
      <c r="Q201" s="1252"/>
      <c r="R201" s="1252"/>
    </row>
    <row r="202" spans="1:18" ht="12.75" customHeight="1">
      <c r="A202" s="1283"/>
      <c r="B202" s="1283"/>
      <c r="C202" s="1252"/>
      <c r="D202" s="1252"/>
      <c r="E202" s="1252"/>
      <c r="F202" s="1252"/>
      <c r="G202" s="1251"/>
      <c r="H202" s="1251"/>
      <c r="I202" s="1082"/>
      <c r="J202" s="1025"/>
      <c r="K202" s="1252"/>
      <c r="L202" s="1252"/>
      <c r="M202" s="1252"/>
      <c r="N202" s="1252"/>
      <c r="O202" s="1252"/>
      <c r="P202" s="1252"/>
      <c r="Q202" s="1252"/>
      <c r="R202" s="1252"/>
    </row>
    <row r="203" spans="1:18" ht="12.75" customHeight="1">
      <c r="A203" s="1283"/>
      <c r="B203" s="1283"/>
      <c r="C203" s="1252"/>
      <c r="D203" s="1252"/>
      <c r="E203" s="1252"/>
      <c r="F203" s="1252"/>
      <c r="G203" s="1251"/>
      <c r="H203" s="1251"/>
      <c r="I203" s="1082"/>
      <c r="J203" s="1025"/>
      <c r="K203" s="1252"/>
      <c r="L203" s="1252"/>
      <c r="M203" s="1252"/>
      <c r="N203" s="1252"/>
      <c r="O203" s="1252"/>
      <c r="P203" s="1252"/>
      <c r="Q203" s="1252"/>
      <c r="R203" s="1252"/>
    </row>
    <row r="204" spans="1:18" ht="12.75" customHeight="1">
      <c r="A204" s="1283"/>
      <c r="B204" s="1283"/>
      <c r="C204" s="1252"/>
      <c r="D204" s="1252"/>
      <c r="E204" s="1252"/>
      <c r="F204" s="1252"/>
      <c r="G204" s="1251"/>
      <c r="H204" s="1251"/>
      <c r="I204" s="1082"/>
      <c r="J204" s="1025"/>
      <c r="K204" s="1252"/>
      <c r="L204" s="1252"/>
      <c r="M204" s="1252"/>
      <c r="N204" s="1252"/>
      <c r="O204" s="1252"/>
      <c r="P204" s="1252"/>
      <c r="Q204" s="1252"/>
      <c r="R204" s="1252"/>
    </row>
    <row r="205" spans="1:18" ht="12.75" customHeight="1">
      <c r="A205" s="1283"/>
      <c r="B205" s="1283"/>
      <c r="C205" s="1252"/>
      <c r="D205" s="1252"/>
      <c r="E205" s="1252"/>
      <c r="F205" s="1252"/>
      <c r="G205" s="1251"/>
      <c r="H205" s="1251"/>
      <c r="I205" s="1082"/>
      <c r="J205" s="1025"/>
      <c r="K205" s="1252"/>
      <c r="L205" s="1252"/>
      <c r="M205" s="1252"/>
      <c r="N205" s="1252"/>
      <c r="O205" s="1252"/>
      <c r="P205" s="1252"/>
      <c r="Q205" s="1252"/>
      <c r="R205" s="1252"/>
    </row>
    <row r="206" spans="1:18" ht="12.75" customHeight="1">
      <c r="A206" s="1283"/>
      <c r="B206" s="1283"/>
      <c r="C206" s="1252"/>
      <c r="D206" s="1252"/>
      <c r="E206" s="1252"/>
      <c r="F206" s="1252"/>
      <c r="G206" s="1251"/>
      <c r="H206" s="1251"/>
      <c r="I206" s="1082"/>
      <c r="J206" s="1025"/>
      <c r="K206" s="1252"/>
      <c r="L206" s="1252"/>
      <c r="M206" s="1252"/>
      <c r="N206" s="1252"/>
      <c r="O206" s="1252"/>
      <c r="P206" s="1252"/>
      <c r="Q206" s="1252"/>
      <c r="R206" s="1252"/>
    </row>
    <row r="207" spans="1:18" ht="12.75" customHeight="1">
      <c r="A207" s="1283"/>
      <c r="B207" s="1283"/>
      <c r="C207" s="1252"/>
      <c r="D207" s="1252"/>
      <c r="E207" s="1252"/>
      <c r="F207" s="1252"/>
      <c r="G207" s="1251"/>
      <c r="H207" s="1251"/>
      <c r="I207" s="1082"/>
      <c r="J207" s="1025"/>
      <c r="K207" s="1252"/>
      <c r="L207" s="1252"/>
      <c r="M207" s="1252"/>
      <c r="N207" s="1252"/>
      <c r="O207" s="1252"/>
      <c r="P207" s="1252"/>
      <c r="Q207" s="1252"/>
      <c r="R207" s="1252"/>
    </row>
    <row r="208" spans="1:18" ht="12.75" customHeight="1">
      <c r="A208" s="1283"/>
      <c r="B208" s="1283"/>
      <c r="C208" s="1252"/>
      <c r="D208" s="1252"/>
      <c r="E208" s="1252"/>
      <c r="F208" s="1252"/>
      <c r="G208" s="1251"/>
      <c r="H208" s="1251"/>
      <c r="I208" s="1082"/>
      <c r="J208" s="1025"/>
      <c r="K208" s="1252"/>
      <c r="L208" s="1252"/>
      <c r="M208" s="1252"/>
      <c r="N208" s="1252"/>
      <c r="O208" s="1252"/>
      <c r="P208" s="1252"/>
      <c r="Q208" s="1252"/>
      <c r="R208" s="1252"/>
    </row>
    <row r="209" spans="1:18" ht="12.75" customHeight="1">
      <c r="A209" s="1283"/>
      <c r="B209" s="1283"/>
      <c r="C209" s="1252"/>
      <c r="D209" s="1252"/>
      <c r="E209" s="1252"/>
      <c r="F209" s="1252"/>
      <c r="G209" s="1251"/>
      <c r="H209" s="1251"/>
      <c r="I209" s="1082"/>
      <c r="J209" s="1025"/>
      <c r="K209" s="1252"/>
      <c r="L209" s="1252"/>
      <c r="M209" s="1252"/>
      <c r="N209" s="1252"/>
      <c r="O209" s="1252"/>
      <c r="P209" s="1252"/>
      <c r="Q209" s="1252"/>
      <c r="R209" s="1252"/>
    </row>
    <row r="210" spans="1:18" ht="12.75" customHeight="1">
      <c r="A210" s="1283"/>
      <c r="B210" s="1283"/>
      <c r="C210" s="1252"/>
      <c r="D210" s="1252"/>
      <c r="E210" s="1252"/>
      <c r="F210" s="1252"/>
      <c r="G210" s="1251"/>
      <c r="H210" s="1251"/>
      <c r="I210" s="1082"/>
      <c r="J210" s="1025"/>
      <c r="K210" s="1252"/>
      <c r="L210" s="1252"/>
      <c r="M210" s="1252"/>
      <c r="N210" s="1252"/>
      <c r="O210" s="1252"/>
      <c r="P210" s="1252"/>
      <c r="Q210" s="1252"/>
      <c r="R210" s="1252"/>
    </row>
    <row r="211" spans="1:18" ht="12.75" customHeight="1">
      <c r="A211" s="1283"/>
      <c r="B211" s="1283"/>
      <c r="C211" s="1252"/>
      <c r="D211" s="1252"/>
      <c r="E211" s="1252"/>
      <c r="F211" s="1252"/>
      <c r="G211" s="1251"/>
      <c r="H211" s="1251"/>
      <c r="I211" s="1082"/>
      <c r="J211" s="1025"/>
      <c r="K211" s="1252"/>
      <c r="L211" s="1252"/>
      <c r="M211" s="1252"/>
      <c r="N211" s="1252"/>
      <c r="O211" s="1252"/>
      <c r="P211" s="1252"/>
      <c r="Q211" s="1252"/>
      <c r="R211" s="1252"/>
    </row>
    <row r="212" spans="1:18" ht="12.75" customHeight="1">
      <c r="A212" s="1283"/>
      <c r="B212" s="1283"/>
      <c r="C212" s="1252"/>
      <c r="D212" s="1252"/>
      <c r="E212" s="1252"/>
      <c r="F212" s="1252"/>
      <c r="G212" s="1251"/>
      <c r="H212" s="1251"/>
      <c r="I212" s="1082"/>
      <c r="J212" s="1025"/>
      <c r="K212" s="1252"/>
      <c r="L212" s="1252"/>
      <c r="M212" s="1252"/>
      <c r="N212" s="1252"/>
      <c r="O212" s="1252"/>
      <c r="P212" s="1252"/>
      <c r="Q212" s="1252"/>
      <c r="R212" s="1252"/>
    </row>
    <row r="213" spans="1:18" ht="12.75" customHeight="1">
      <c r="A213" s="1283"/>
      <c r="B213" s="1283"/>
      <c r="C213" s="1252"/>
      <c r="D213" s="1252"/>
      <c r="E213" s="1252"/>
      <c r="F213" s="1252"/>
      <c r="G213" s="1251"/>
      <c r="H213" s="1251"/>
      <c r="I213" s="1082"/>
      <c r="J213" s="1025"/>
      <c r="K213" s="1252"/>
      <c r="L213" s="1252"/>
      <c r="M213" s="1252"/>
      <c r="N213" s="1252"/>
      <c r="O213" s="1252"/>
      <c r="P213" s="1252"/>
      <c r="Q213" s="1252"/>
      <c r="R213" s="1252"/>
    </row>
    <row r="214" spans="1:18" ht="12.75" customHeight="1">
      <c r="A214" s="1283"/>
      <c r="B214" s="1283"/>
      <c r="C214" s="1252"/>
      <c r="D214" s="1252"/>
      <c r="E214" s="1252"/>
      <c r="F214" s="1252"/>
      <c r="G214" s="1251"/>
      <c r="H214" s="1251"/>
      <c r="I214" s="1082"/>
      <c r="J214" s="1025"/>
      <c r="K214" s="1252"/>
      <c r="L214" s="1252"/>
      <c r="M214" s="1252"/>
      <c r="N214" s="1252"/>
      <c r="O214" s="1252"/>
      <c r="P214" s="1252"/>
      <c r="Q214" s="1252"/>
      <c r="R214" s="1252"/>
    </row>
    <row r="215" spans="1:18" ht="12.75" customHeight="1">
      <c r="A215" s="1283"/>
      <c r="B215" s="1283"/>
      <c r="C215" s="1252"/>
      <c r="D215" s="1252"/>
      <c r="E215" s="1252"/>
      <c r="F215" s="1252"/>
      <c r="G215" s="1251"/>
      <c r="H215" s="1251"/>
      <c r="I215" s="1082"/>
      <c r="J215" s="1025"/>
      <c r="K215" s="1252"/>
      <c r="L215" s="1252"/>
      <c r="M215" s="1252"/>
      <c r="N215" s="1252"/>
      <c r="O215" s="1252"/>
      <c r="P215" s="1252"/>
      <c r="Q215" s="1252"/>
      <c r="R215" s="1252"/>
    </row>
    <row r="216" spans="1:18" ht="12.75" customHeight="1">
      <c r="A216" s="1283"/>
      <c r="B216" s="1283"/>
      <c r="C216" s="1252"/>
      <c r="D216" s="1252"/>
      <c r="E216" s="1252"/>
      <c r="F216" s="1252"/>
      <c r="G216" s="1251"/>
      <c r="H216" s="1251"/>
      <c r="I216" s="1082"/>
      <c r="J216" s="1025"/>
      <c r="K216" s="1252"/>
      <c r="L216" s="1252"/>
      <c r="M216" s="1252"/>
      <c r="N216" s="1252"/>
      <c r="O216" s="1252"/>
      <c r="P216" s="1252"/>
      <c r="Q216" s="1252"/>
      <c r="R216" s="1252"/>
    </row>
    <row r="217" spans="1:18" ht="12.75" customHeight="1">
      <c r="A217" s="1283"/>
      <c r="B217" s="1283"/>
      <c r="C217" s="1252"/>
      <c r="D217" s="1252"/>
      <c r="E217" s="1252"/>
      <c r="F217" s="1252"/>
      <c r="G217" s="1251"/>
      <c r="H217" s="1251"/>
      <c r="I217" s="1082"/>
      <c r="J217" s="1025"/>
      <c r="K217" s="1252"/>
      <c r="L217" s="1252"/>
      <c r="M217" s="1252"/>
      <c r="N217" s="1252"/>
      <c r="O217" s="1252"/>
      <c r="P217" s="1252"/>
      <c r="Q217" s="1252"/>
      <c r="R217" s="1252"/>
    </row>
    <row r="218" spans="1:18" ht="12.75" customHeight="1">
      <c r="A218" s="1283"/>
      <c r="B218" s="1283"/>
      <c r="C218" s="1252"/>
      <c r="D218" s="1252"/>
      <c r="E218" s="1252"/>
      <c r="F218" s="1252"/>
      <c r="G218" s="1251"/>
      <c r="H218" s="1251"/>
      <c r="I218" s="1082"/>
      <c r="J218" s="1025"/>
      <c r="K218" s="1252"/>
      <c r="L218" s="1252"/>
      <c r="M218" s="1252"/>
      <c r="N218" s="1252"/>
      <c r="O218" s="1252"/>
      <c r="P218" s="1252"/>
      <c r="Q218" s="1252"/>
      <c r="R218" s="1252"/>
    </row>
    <row r="219" spans="1:18" ht="12.75" customHeight="1">
      <c r="A219" s="1283"/>
      <c r="B219" s="1283"/>
      <c r="C219" s="1252"/>
      <c r="D219" s="1252"/>
      <c r="E219" s="1252"/>
      <c r="F219" s="1252"/>
      <c r="G219" s="1251"/>
      <c r="H219" s="1251"/>
      <c r="I219" s="1082"/>
      <c r="J219" s="1025"/>
      <c r="K219" s="1252"/>
      <c r="L219" s="1252"/>
      <c r="M219" s="1252"/>
      <c r="N219" s="1252"/>
      <c r="O219" s="1252"/>
      <c r="P219" s="1252"/>
      <c r="Q219" s="1252"/>
      <c r="R219" s="1252"/>
    </row>
    <row r="220" spans="1:18" ht="12.75" customHeight="1">
      <c r="A220" s="1283"/>
      <c r="B220" s="1283"/>
      <c r="C220" s="1252"/>
      <c r="D220" s="1252"/>
      <c r="E220" s="1252"/>
      <c r="F220" s="1252"/>
      <c r="G220" s="1251"/>
      <c r="H220" s="1251"/>
      <c r="I220" s="1082"/>
      <c r="J220" s="1025"/>
      <c r="K220" s="1252"/>
      <c r="L220" s="1252"/>
      <c r="M220" s="1252"/>
      <c r="N220" s="1252"/>
      <c r="O220" s="1252"/>
      <c r="P220" s="1252"/>
      <c r="Q220" s="1252"/>
      <c r="R220" s="1252"/>
    </row>
    <row r="221" spans="1:18" ht="12.75" customHeight="1">
      <c r="A221" s="1283"/>
      <c r="B221" s="1283"/>
      <c r="C221" s="1252"/>
      <c r="D221" s="1252"/>
      <c r="E221" s="1252"/>
      <c r="F221" s="1252"/>
      <c r="G221" s="1251"/>
      <c r="H221" s="1251"/>
      <c r="I221" s="1082"/>
      <c r="J221" s="1025"/>
      <c r="K221" s="1252"/>
      <c r="L221" s="1252"/>
      <c r="M221" s="1252"/>
      <c r="N221" s="1252"/>
      <c r="O221" s="1252"/>
      <c r="P221" s="1252"/>
      <c r="Q221" s="1252"/>
      <c r="R221" s="1252"/>
    </row>
    <row r="222" spans="1:18" ht="12.75" customHeight="1">
      <c r="A222" s="1283"/>
      <c r="B222" s="1283"/>
      <c r="C222" s="1252"/>
      <c r="D222" s="1252"/>
      <c r="E222" s="1252"/>
      <c r="F222" s="1252"/>
      <c r="G222" s="1251"/>
      <c r="H222" s="1251"/>
      <c r="I222" s="1082"/>
      <c r="J222" s="1025"/>
      <c r="K222" s="1252"/>
      <c r="L222" s="1252"/>
      <c r="M222" s="1252"/>
      <c r="N222" s="1252"/>
      <c r="O222" s="1252"/>
      <c r="P222" s="1252"/>
      <c r="Q222" s="1252"/>
      <c r="R222" s="1252"/>
    </row>
    <row r="223" spans="1:18" ht="12.75" customHeight="1">
      <c r="A223" s="1283"/>
      <c r="B223" s="1283"/>
      <c r="C223" s="1252"/>
      <c r="D223" s="1252"/>
      <c r="E223" s="1252"/>
      <c r="F223" s="1252"/>
      <c r="G223" s="1251"/>
      <c r="H223" s="1251"/>
      <c r="I223" s="1082"/>
      <c r="J223" s="1025"/>
      <c r="K223" s="1252"/>
      <c r="L223" s="1252"/>
      <c r="M223" s="1252"/>
      <c r="N223" s="1252"/>
      <c r="O223" s="1252"/>
      <c r="P223" s="1252"/>
      <c r="Q223" s="1252"/>
      <c r="R223" s="1252"/>
    </row>
    <row r="224" spans="1:18" ht="12.75" customHeight="1">
      <c r="A224" s="1283"/>
      <c r="B224" s="1283"/>
      <c r="C224" s="1252"/>
      <c r="D224" s="1252"/>
      <c r="E224" s="1252"/>
      <c r="F224" s="1252"/>
      <c r="G224" s="1251"/>
      <c r="H224" s="1251"/>
      <c r="I224" s="1082"/>
      <c r="J224" s="1025"/>
      <c r="K224" s="1252"/>
      <c r="L224" s="1252"/>
      <c r="M224" s="1252"/>
      <c r="N224" s="1252"/>
      <c r="O224" s="1252"/>
      <c r="P224" s="1252"/>
      <c r="Q224" s="1252"/>
      <c r="R224" s="1252"/>
    </row>
    <row r="225" spans="1:18" ht="12.75" customHeight="1">
      <c r="A225" s="1283"/>
      <c r="B225" s="1283"/>
      <c r="C225" s="1252"/>
      <c r="D225" s="1252"/>
      <c r="E225" s="1252"/>
      <c r="F225" s="1252"/>
      <c r="G225" s="1251"/>
      <c r="H225" s="1251"/>
      <c r="I225" s="1082"/>
      <c r="J225" s="1025"/>
      <c r="K225" s="1252"/>
      <c r="L225" s="1252"/>
      <c r="M225" s="1252"/>
      <c r="N225" s="1252"/>
      <c r="O225" s="1252"/>
      <c r="P225" s="1252"/>
      <c r="Q225" s="1252"/>
      <c r="R225" s="1252"/>
    </row>
    <row r="226" spans="1:18" ht="12.75" customHeight="1">
      <c r="A226" s="1283"/>
      <c r="B226" s="1283"/>
      <c r="C226" s="1252"/>
      <c r="D226" s="1252"/>
      <c r="E226" s="1252"/>
      <c r="F226" s="1252"/>
      <c r="G226" s="1251"/>
      <c r="H226" s="1251"/>
      <c r="I226" s="1082"/>
      <c r="J226" s="1025"/>
      <c r="K226" s="1252"/>
      <c r="L226" s="1252"/>
      <c r="M226" s="1252"/>
      <c r="N226" s="1252"/>
      <c r="O226" s="1252"/>
      <c r="P226" s="1252"/>
      <c r="Q226" s="1252"/>
      <c r="R226" s="1252"/>
    </row>
    <row r="227" spans="1:18" ht="12.75" customHeight="1">
      <c r="A227" s="1283"/>
      <c r="B227" s="1283"/>
      <c r="C227" s="1252"/>
      <c r="D227" s="1252"/>
      <c r="E227" s="1252"/>
      <c r="F227" s="1252"/>
      <c r="G227" s="1251"/>
      <c r="H227" s="1251"/>
      <c r="I227" s="1082"/>
      <c r="J227" s="1025"/>
      <c r="K227" s="1252"/>
      <c r="L227" s="1252"/>
      <c r="M227" s="1252"/>
      <c r="N227" s="1252"/>
      <c r="O227" s="1252"/>
      <c r="P227" s="1252"/>
      <c r="Q227" s="1252"/>
      <c r="R227" s="1252"/>
    </row>
    <row r="228" spans="1:18" ht="12.75" customHeight="1">
      <c r="A228" s="1283"/>
      <c r="B228" s="1283"/>
      <c r="C228" s="1252"/>
      <c r="D228" s="1252"/>
      <c r="E228" s="1252"/>
      <c r="F228" s="1252"/>
      <c r="G228" s="1251"/>
      <c r="H228" s="1251"/>
      <c r="I228" s="1082"/>
      <c r="J228" s="1025"/>
      <c r="K228" s="1252"/>
      <c r="L228" s="1252"/>
      <c r="M228" s="1252"/>
      <c r="N228" s="1252"/>
      <c r="O228" s="1252"/>
      <c r="P228" s="1252"/>
      <c r="Q228" s="1252"/>
      <c r="R228" s="1252"/>
    </row>
    <row r="229" spans="1:18" ht="12.75" customHeight="1">
      <c r="A229" s="1283"/>
      <c r="B229" s="1283"/>
      <c r="C229" s="1252"/>
      <c r="D229" s="1252"/>
      <c r="E229" s="1252"/>
      <c r="F229" s="1252"/>
      <c r="G229" s="1251"/>
      <c r="H229" s="1251"/>
      <c r="I229" s="1082"/>
      <c r="J229" s="1025"/>
      <c r="K229" s="1252"/>
      <c r="L229" s="1252"/>
      <c r="M229" s="1252"/>
      <c r="N229" s="1252"/>
      <c r="O229" s="1252"/>
      <c r="P229" s="1252"/>
      <c r="Q229" s="1252"/>
      <c r="R229" s="1252"/>
    </row>
    <row r="230" spans="1:18" ht="12.75" customHeight="1">
      <c r="A230" s="1283"/>
      <c r="B230" s="1283"/>
      <c r="C230" s="1252"/>
      <c r="D230" s="1252"/>
      <c r="E230" s="1252"/>
      <c r="F230" s="1252"/>
      <c r="G230" s="1251"/>
      <c r="H230" s="1251"/>
      <c r="I230" s="1082"/>
      <c r="J230" s="1025"/>
      <c r="K230" s="1252"/>
      <c r="L230" s="1252"/>
      <c r="M230" s="1252"/>
      <c r="N230" s="1252"/>
      <c r="O230" s="1252"/>
      <c r="P230" s="1252"/>
      <c r="Q230" s="1252"/>
      <c r="R230" s="1252"/>
    </row>
    <row r="231" spans="1:18" ht="12.75" customHeight="1">
      <c r="A231" s="1283"/>
      <c r="B231" s="1283"/>
      <c r="C231" s="1252"/>
      <c r="D231" s="1252"/>
      <c r="E231" s="1252"/>
      <c r="F231" s="1252"/>
      <c r="G231" s="1251"/>
      <c r="H231" s="1251"/>
      <c r="I231" s="1082"/>
      <c r="J231" s="1025"/>
      <c r="K231" s="1252"/>
      <c r="L231" s="1252"/>
      <c r="M231" s="1252"/>
      <c r="N231" s="1252"/>
      <c r="O231" s="1252"/>
      <c r="P231" s="1252"/>
      <c r="Q231" s="1252"/>
      <c r="R231" s="1252"/>
    </row>
    <row r="232" spans="1:18" ht="12.75" customHeight="1">
      <c r="A232" s="1283"/>
      <c r="B232" s="1283"/>
      <c r="C232" s="1252"/>
      <c r="D232" s="1252"/>
      <c r="E232" s="1252"/>
      <c r="F232" s="1252"/>
      <c r="G232" s="1251"/>
      <c r="H232" s="1251"/>
      <c r="I232" s="1082"/>
      <c r="J232" s="1025"/>
      <c r="K232" s="1252"/>
      <c r="L232" s="1252"/>
      <c r="M232" s="1252"/>
      <c r="N232" s="1252"/>
      <c r="O232" s="1252"/>
      <c r="P232" s="1252"/>
      <c r="Q232" s="1252"/>
      <c r="R232" s="1252"/>
    </row>
    <row r="233" spans="1:18" ht="12.75" customHeight="1">
      <c r="A233" s="1283"/>
      <c r="B233" s="1283"/>
      <c r="C233" s="1252"/>
      <c r="D233" s="1252"/>
      <c r="E233" s="1252"/>
      <c r="F233" s="1252"/>
      <c r="G233" s="1251"/>
      <c r="H233" s="1251"/>
      <c r="I233" s="1082"/>
      <c r="J233" s="1025"/>
      <c r="K233" s="1252"/>
      <c r="L233" s="1252"/>
      <c r="M233" s="1252"/>
      <c r="N233" s="1252"/>
      <c r="O233" s="1252"/>
      <c r="P233" s="1252"/>
      <c r="Q233" s="1252"/>
      <c r="R233" s="1252"/>
    </row>
    <row r="234" spans="1:18" ht="12.75" customHeight="1">
      <c r="A234" s="1283"/>
      <c r="B234" s="1283"/>
      <c r="C234" s="1252"/>
      <c r="D234" s="1252"/>
      <c r="E234" s="1252"/>
      <c r="F234" s="1252"/>
      <c r="G234" s="1251"/>
      <c r="H234" s="1251"/>
      <c r="I234" s="1082"/>
      <c r="J234" s="1025"/>
      <c r="K234" s="1252"/>
      <c r="L234" s="1252"/>
      <c r="M234" s="1252"/>
      <c r="N234" s="1252"/>
      <c r="O234" s="1252"/>
      <c r="P234" s="1252"/>
      <c r="Q234" s="1252"/>
      <c r="R234" s="1252"/>
    </row>
    <row r="235" spans="1:18" ht="12.75" customHeight="1">
      <c r="A235" s="1283"/>
      <c r="B235" s="1283"/>
      <c r="C235" s="1252"/>
      <c r="D235" s="1252"/>
      <c r="E235" s="1252"/>
      <c r="F235" s="1252"/>
      <c r="G235" s="1251"/>
      <c r="H235" s="1251"/>
      <c r="I235" s="1082"/>
      <c r="J235" s="1025"/>
      <c r="K235" s="1252"/>
      <c r="L235" s="1252"/>
      <c r="M235" s="1252"/>
      <c r="N235" s="1252"/>
      <c r="O235" s="1252"/>
      <c r="P235" s="1252"/>
      <c r="Q235" s="1252"/>
      <c r="R235" s="1252"/>
    </row>
    <row r="236" spans="1:18" ht="12.75" customHeight="1">
      <c r="A236" s="1283"/>
      <c r="B236" s="1283"/>
      <c r="C236" s="1252"/>
      <c r="D236" s="1252"/>
      <c r="E236" s="1252"/>
      <c r="F236" s="1252"/>
      <c r="G236" s="1251"/>
      <c r="H236" s="1251"/>
      <c r="I236" s="1082"/>
      <c r="J236" s="1025"/>
      <c r="K236" s="1252"/>
      <c r="L236" s="1252"/>
      <c r="M236" s="1252"/>
      <c r="N236" s="1252"/>
      <c r="O236" s="1252"/>
      <c r="P236" s="1252"/>
      <c r="Q236" s="1252"/>
      <c r="R236" s="1252"/>
    </row>
    <row r="237" spans="1:18" ht="12.75" customHeight="1">
      <c r="A237" s="1283"/>
      <c r="B237" s="1283"/>
      <c r="C237" s="1252"/>
      <c r="D237" s="1252"/>
      <c r="E237" s="1252"/>
      <c r="F237" s="1252"/>
      <c r="G237" s="1251"/>
      <c r="H237" s="1251"/>
      <c r="I237" s="1082"/>
      <c r="J237" s="1025"/>
      <c r="K237" s="1252"/>
      <c r="L237" s="1252"/>
      <c r="M237" s="1252"/>
      <c r="N237" s="1252"/>
      <c r="O237" s="1252"/>
      <c r="P237" s="1252"/>
      <c r="Q237" s="1252"/>
      <c r="R237" s="1252"/>
    </row>
    <row r="238" spans="1:18" ht="12.75" customHeight="1">
      <c r="A238" s="1283"/>
      <c r="B238" s="1283"/>
      <c r="C238" s="1252"/>
      <c r="D238" s="1252"/>
      <c r="E238" s="1252"/>
      <c r="F238" s="1252"/>
      <c r="G238" s="1251"/>
      <c r="H238" s="1251"/>
      <c r="I238" s="1082"/>
      <c r="J238" s="1025"/>
      <c r="K238" s="1252"/>
      <c r="L238" s="1252"/>
      <c r="M238" s="1252"/>
      <c r="N238" s="1252"/>
      <c r="O238" s="1252"/>
      <c r="P238" s="1252"/>
      <c r="Q238" s="1252"/>
      <c r="R238" s="1252"/>
    </row>
    <row r="239" spans="1:18" ht="12.75" customHeight="1">
      <c r="A239" s="1283"/>
      <c r="B239" s="1283"/>
      <c r="C239" s="1252"/>
      <c r="D239" s="1252"/>
      <c r="E239" s="1252"/>
      <c r="F239" s="1252"/>
      <c r="G239" s="1251"/>
      <c r="H239" s="1251"/>
      <c r="I239" s="1082"/>
      <c r="J239" s="1025"/>
      <c r="K239" s="1252"/>
      <c r="L239" s="1252"/>
      <c r="M239" s="1252"/>
      <c r="N239" s="1252"/>
      <c r="O239" s="1252"/>
      <c r="P239" s="1252"/>
      <c r="Q239" s="1252"/>
      <c r="R239" s="1252"/>
    </row>
    <row r="240" spans="1:18" ht="12.75" customHeight="1">
      <c r="A240" s="1283"/>
      <c r="B240" s="1283"/>
      <c r="C240" s="1252"/>
      <c r="D240" s="1252"/>
      <c r="E240" s="1252"/>
      <c r="F240" s="1252"/>
      <c r="G240" s="1251"/>
      <c r="H240" s="1251"/>
      <c r="I240" s="1082"/>
      <c r="J240" s="1025"/>
      <c r="K240" s="1252"/>
      <c r="L240" s="1252"/>
      <c r="M240" s="1252"/>
      <c r="N240" s="1252"/>
      <c r="O240" s="1252"/>
      <c r="P240" s="1252"/>
      <c r="Q240" s="1252"/>
      <c r="R240" s="1252"/>
    </row>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5">
    <mergeCell ref="A1:F1"/>
    <mergeCell ref="A2:F2"/>
    <mergeCell ref="A3:F3"/>
    <mergeCell ref="A4:F4"/>
    <mergeCell ref="A5:F5"/>
  </mergeCells>
  <printOptions horizontalCentered="1"/>
  <pageMargins left="0.59055118110236227" right="0.23622047244094491" top="0.39370078740157483" bottom="0.27559055118110237" header="0" footer="0"/>
  <pageSetup scale="65"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44546A"/>
    <pageSetUpPr fitToPage="1"/>
  </sheetPr>
  <dimension ref="A1:U235"/>
  <sheetViews>
    <sheetView showGridLines="0" view="pageBreakPreview" zoomScale="115" zoomScaleNormal="115" zoomScaleSheetLayoutView="115" zoomScalePageLayoutView="115" workbookViewId="0">
      <selection sqref="A1:F1"/>
    </sheetView>
  </sheetViews>
  <sheetFormatPr baseColWidth="10" defaultColWidth="14.28515625" defaultRowHeight="12"/>
  <cols>
    <col min="1" max="1" width="44" style="55" customWidth="1"/>
    <col min="2" max="6" width="16.28515625" style="46" customWidth="1"/>
    <col min="7" max="7" width="1.85546875" style="46" customWidth="1"/>
    <col min="8" max="8" width="13.28515625" style="46" bestFit="1" customWidth="1"/>
    <col min="9" max="9" width="8" style="46" customWidth="1"/>
    <col min="10" max="10" width="18.5703125" style="46" bestFit="1" customWidth="1"/>
    <col min="11" max="21" width="8" style="46" customWidth="1"/>
    <col min="22" max="16384" width="14.28515625" style="46"/>
  </cols>
  <sheetData>
    <row r="1" spans="1:21" ht="12.75" customHeight="1">
      <c r="A1" s="1571" t="s">
        <v>284</v>
      </c>
      <c r="B1" s="1571"/>
      <c r="C1" s="1571"/>
      <c r="D1" s="1571"/>
      <c r="E1" s="1571"/>
      <c r="F1" s="1571"/>
    </row>
    <row r="2" spans="1:21" ht="12.75">
      <c r="A2" s="1571" t="s">
        <v>283</v>
      </c>
      <c r="B2" s="1571"/>
      <c r="C2" s="1571"/>
      <c r="D2" s="1571"/>
      <c r="E2" s="1571"/>
      <c r="F2" s="1571"/>
    </row>
    <row r="3" spans="1:21" ht="12.75">
      <c r="A3" s="1571" t="s">
        <v>271</v>
      </c>
      <c r="B3" s="1571"/>
      <c r="C3" s="1571"/>
      <c r="D3" s="1571"/>
      <c r="E3" s="1571"/>
      <c r="F3" s="1571"/>
    </row>
    <row r="4" spans="1:21" ht="12.75">
      <c r="A4" s="1571" t="s">
        <v>279</v>
      </c>
      <c r="B4" s="1571"/>
      <c r="C4" s="1571"/>
      <c r="D4" s="1571"/>
      <c r="E4" s="1571"/>
      <c r="F4" s="1571"/>
    </row>
    <row r="5" spans="1:21" ht="12.75">
      <c r="A5" s="1572" t="s">
        <v>264</v>
      </c>
      <c r="B5" s="1572"/>
      <c r="C5" s="1572"/>
      <c r="D5" s="1572"/>
      <c r="E5" s="1572"/>
      <c r="F5" s="1572"/>
    </row>
    <row r="6" spans="1:21" ht="12.75">
      <c r="A6" s="80"/>
      <c r="B6" s="80"/>
      <c r="C6" s="80"/>
      <c r="D6" s="80"/>
      <c r="E6" s="80"/>
      <c r="F6" s="80"/>
    </row>
    <row r="7" spans="1:21" s="55" customFormat="1" ht="53.25" customHeight="1">
      <c r="A7" s="137" t="s">
        <v>0</v>
      </c>
      <c r="B7" s="133" t="s">
        <v>144</v>
      </c>
      <c r="C7" s="204" t="s">
        <v>241</v>
      </c>
      <c r="D7" s="204" t="s">
        <v>145</v>
      </c>
      <c r="E7" s="133" t="s">
        <v>242</v>
      </c>
      <c r="F7" s="204" t="s">
        <v>243</v>
      </c>
      <c r="G7" s="53"/>
      <c r="H7" s="53"/>
      <c r="I7" s="53"/>
      <c r="J7" s="54"/>
      <c r="K7" s="53"/>
      <c r="L7" s="53"/>
      <c r="M7" s="53"/>
      <c r="N7" s="53"/>
      <c r="O7" s="53"/>
      <c r="P7" s="53"/>
      <c r="Q7" s="53"/>
      <c r="R7" s="53"/>
      <c r="S7" s="53"/>
      <c r="T7" s="53"/>
      <c r="U7" s="53"/>
    </row>
    <row r="8" spans="1:21" ht="30" customHeight="1">
      <c r="A8" s="134" t="s">
        <v>1</v>
      </c>
      <c r="B8" s="182">
        <v>29699025149.590027</v>
      </c>
      <c r="C8" s="182">
        <v>1014609179913.24</v>
      </c>
      <c r="D8" s="182">
        <v>1009028407687.47</v>
      </c>
      <c r="E8" s="182">
        <v>35279797375.97998</v>
      </c>
      <c r="F8" s="311">
        <v>5580772226</v>
      </c>
      <c r="G8" s="49"/>
      <c r="H8" s="49"/>
      <c r="I8" s="50"/>
      <c r="J8" s="51"/>
      <c r="K8" s="50"/>
      <c r="L8" s="50"/>
      <c r="M8" s="50"/>
      <c r="N8" s="50"/>
      <c r="O8" s="50"/>
      <c r="P8" s="50"/>
      <c r="Q8" s="50"/>
      <c r="R8" s="50"/>
      <c r="S8" s="50"/>
      <c r="T8" s="50"/>
      <c r="U8" s="50"/>
    </row>
    <row r="9" spans="1:21" ht="30" customHeight="1">
      <c r="A9" s="135" t="s">
        <v>3</v>
      </c>
      <c r="B9" s="183">
        <v>8475453234.5900269</v>
      </c>
      <c r="C9" s="183">
        <v>1003026141831.36</v>
      </c>
      <c r="D9" s="183">
        <v>997485387503.70996</v>
      </c>
      <c r="E9" s="302">
        <v>14016207563</v>
      </c>
      <c r="F9" s="205">
        <v>5540754328</v>
      </c>
      <c r="G9" s="49"/>
      <c r="H9" s="50"/>
      <c r="I9" s="50"/>
      <c r="J9" s="51"/>
      <c r="K9" s="50"/>
      <c r="L9" s="50"/>
      <c r="M9" s="50"/>
      <c r="N9" s="50"/>
      <c r="O9" s="50"/>
      <c r="P9" s="50"/>
      <c r="Q9" s="50"/>
      <c r="R9" s="50"/>
      <c r="S9" s="50"/>
      <c r="T9" s="50"/>
      <c r="U9" s="50"/>
    </row>
    <row r="10" spans="1:21" ht="30" customHeight="1">
      <c r="A10" s="136" t="s">
        <v>114</v>
      </c>
      <c r="B10" s="184">
        <v>2616240779</v>
      </c>
      <c r="C10" s="206">
        <v>846880141953</v>
      </c>
      <c r="D10" s="206">
        <v>841748522094</v>
      </c>
      <c r="E10" s="206">
        <v>7747860638</v>
      </c>
      <c r="F10" s="206">
        <v>5131619859</v>
      </c>
      <c r="G10" s="49"/>
      <c r="H10" s="47"/>
      <c r="I10" s="47"/>
      <c r="J10" s="48"/>
      <c r="K10" s="47"/>
      <c r="L10" s="47"/>
      <c r="M10" s="47"/>
      <c r="N10" s="47"/>
      <c r="O10" s="47"/>
      <c r="P10" s="47"/>
      <c r="Q10" s="47"/>
      <c r="R10" s="47"/>
      <c r="S10" s="47"/>
      <c r="T10" s="47"/>
      <c r="U10" s="47"/>
    </row>
    <row r="11" spans="1:21" ht="30" customHeight="1">
      <c r="A11" s="136" t="s">
        <v>115</v>
      </c>
      <c r="B11" s="184">
        <v>5709118693.5900269</v>
      </c>
      <c r="C11" s="206">
        <v>156098740578.72</v>
      </c>
      <c r="D11" s="206">
        <v>155663530118.26999</v>
      </c>
      <c r="E11" s="206">
        <v>6144329153.9800415</v>
      </c>
      <c r="F11" s="206">
        <v>435210460.39001465</v>
      </c>
      <c r="G11" s="49"/>
      <c r="H11" s="52"/>
      <c r="I11" s="47"/>
      <c r="J11" s="48"/>
      <c r="K11" s="47"/>
      <c r="L11" s="47"/>
      <c r="M11" s="47"/>
      <c r="N11" s="47"/>
      <c r="O11" s="47"/>
      <c r="P11" s="47"/>
      <c r="Q11" s="47"/>
      <c r="R11" s="47"/>
      <c r="S11" s="47"/>
      <c r="T11" s="47"/>
      <c r="U11" s="47"/>
    </row>
    <row r="12" spans="1:21" ht="33" customHeight="1">
      <c r="A12" s="136" t="s">
        <v>146</v>
      </c>
      <c r="B12" s="184">
        <v>150093762</v>
      </c>
      <c r="C12" s="206">
        <v>47259299</v>
      </c>
      <c r="D12" s="206">
        <v>73335291</v>
      </c>
      <c r="E12" s="206">
        <v>124017770</v>
      </c>
      <c r="F12" s="206">
        <v>-26075992</v>
      </c>
      <c r="G12" s="49"/>
      <c r="H12" s="47"/>
      <c r="I12" s="47"/>
      <c r="J12" s="48"/>
      <c r="K12" s="47"/>
      <c r="L12" s="47"/>
      <c r="M12" s="47"/>
      <c r="N12" s="47"/>
      <c r="O12" s="47"/>
      <c r="P12" s="47"/>
      <c r="Q12" s="47"/>
      <c r="R12" s="47"/>
      <c r="S12" s="47"/>
      <c r="T12" s="47"/>
      <c r="U12" s="47"/>
    </row>
    <row r="13" spans="1:21" ht="30" customHeight="1">
      <c r="A13" s="136" t="s">
        <v>9</v>
      </c>
      <c r="B13" s="184">
        <v>0</v>
      </c>
      <c r="C13" s="206">
        <v>0</v>
      </c>
      <c r="D13" s="206">
        <v>0</v>
      </c>
      <c r="E13" s="206">
        <v>0</v>
      </c>
      <c r="F13" s="206">
        <v>0</v>
      </c>
      <c r="G13" s="49"/>
      <c r="H13" s="47"/>
      <c r="I13" s="47"/>
      <c r="J13" s="48"/>
      <c r="K13" s="47"/>
      <c r="L13" s="47"/>
      <c r="M13" s="47"/>
      <c r="N13" s="47"/>
      <c r="O13" s="47"/>
      <c r="P13" s="47"/>
      <c r="Q13" s="47"/>
      <c r="R13" s="47"/>
      <c r="S13" s="47"/>
      <c r="T13" s="47"/>
      <c r="U13" s="47"/>
    </row>
    <row r="14" spans="1:21" ht="30" customHeight="1">
      <c r="A14" s="136" t="s">
        <v>11</v>
      </c>
      <c r="B14" s="184">
        <v>0</v>
      </c>
      <c r="C14" s="206">
        <v>0</v>
      </c>
      <c r="D14" s="206">
        <v>0</v>
      </c>
      <c r="E14" s="206">
        <v>0</v>
      </c>
      <c r="F14" s="206">
        <v>0</v>
      </c>
      <c r="G14" s="49"/>
      <c r="H14" s="47"/>
      <c r="I14" s="47"/>
      <c r="J14" s="48"/>
      <c r="K14" s="47"/>
      <c r="L14" s="47"/>
      <c r="M14" s="47"/>
      <c r="N14" s="47"/>
      <c r="O14" s="47"/>
      <c r="P14" s="47"/>
      <c r="Q14" s="47"/>
      <c r="R14" s="47"/>
      <c r="S14" s="47"/>
      <c r="T14" s="47"/>
      <c r="U14" s="47"/>
    </row>
    <row r="15" spans="1:21" ht="30" customHeight="1">
      <c r="A15" s="136" t="s">
        <v>13</v>
      </c>
      <c r="B15" s="184">
        <v>0</v>
      </c>
      <c r="C15" s="206">
        <v>0</v>
      </c>
      <c r="D15" s="206">
        <v>0</v>
      </c>
      <c r="E15" s="206">
        <v>0</v>
      </c>
      <c r="F15" s="206">
        <v>0</v>
      </c>
      <c r="G15" s="49"/>
      <c r="H15" s="47"/>
      <c r="I15" s="47"/>
      <c r="J15" s="48"/>
      <c r="K15" s="47"/>
      <c r="L15" s="47"/>
      <c r="M15" s="47"/>
      <c r="N15" s="47"/>
      <c r="O15" s="47"/>
      <c r="P15" s="47"/>
      <c r="Q15" s="47"/>
      <c r="R15" s="47"/>
      <c r="S15" s="47"/>
      <c r="T15" s="47"/>
      <c r="U15" s="47"/>
    </row>
    <row r="16" spans="1:21" ht="30" customHeight="1">
      <c r="A16" s="136" t="s">
        <v>15</v>
      </c>
      <c r="B16" s="184">
        <v>0</v>
      </c>
      <c r="C16" s="206">
        <v>0</v>
      </c>
      <c r="D16" s="206">
        <v>0</v>
      </c>
      <c r="E16" s="206">
        <v>0</v>
      </c>
      <c r="F16" s="206">
        <v>0</v>
      </c>
      <c r="G16" s="49"/>
      <c r="H16" s="47"/>
      <c r="I16" s="47"/>
      <c r="J16" s="48"/>
      <c r="K16" s="47"/>
      <c r="L16" s="47"/>
      <c r="M16" s="47"/>
      <c r="N16" s="47"/>
      <c r="O16" s="47"/>
      <c r="P16" s="47"/>
      <c r="Q16" s="47"/>
      <c r="R16" s="47"/>
      <c r="S16" s="47"/>
      <c r="T16" s="47"/>
      <c r="U16" s="47"/>
    </row>
    <row r="17" spans="1:21" ht="30" customHeight="1">
      <c r="A17" s="135" t="s">
        <v>20</v>
      </c>
      <c r="B17" s="183">
        <v>21223571915</v>
      </c>
      <c r="C17" s="183">
        <v>11583038082</v>
      </c>
      <c r="D17" s="303">
        <v>11543020184</v>
      </c>
      <c r="E17" s="229">
        <v>21263589813</v>
      </c>
      <c r="F17" s="205">
        <v>40017898</v>
      </c>
      <c r="G17" s="49"/>
      <c r="H17" s="50"/>
      <c r="I17" s="50"/>
      <c r="J17" s="51"/>
      <c r="K17" s="50"/>
      <c r="L17" s="50"/>
      <c r="M17" s="50"/>
      <c r="N17" s="50"/>
      <c r="O17" s="50"/>
      <c r="P17" s="50"/>
      <c r="Q17" s="50"/>
      <c r="R17" s="50"/>
      <c r="S17" s="50"/>
      <c r="T17" s="50"/>
      <c r="U17" s="50"/>
    </row>
    <row r="18" spans="1:21" ht="30" customHeight="1">
      <c r="A18" s="136" t="s">
        <v>147</v>
      </c>
      <c r="B18" s="184">
        <v>1604821694</v>
      </c>
      <c r="C18" s="206">
        <v>9778495395</v>
      </c>
      <c r="D18" s="206">
        <v>9520388173</v>
      </c>
      <c r="E18" s="230">
        <v>1862928916</v>
      </c>
      <c r="F18" s="206">
        <v>258107222</v>
      </c>
      <c r="G18" s="49"/>
      <c r="H18" s="47"/>
      <c r="I18" s="47"/>
      <c r="J18" s="48"/>
      <c r="K18" s="47"/>
      <c r="L18" s="47"/>
      <c r="M18" s="47"/>
      <c r="N18" s="47"/>
      <c r="O18" s="47"/>
      <c r="P18" s="47"/>
      <c r="Q18" s="47"/>
      <c r="R18" s="47"/>
      <c r="S18" s="47"/>
      <c r="T18" s="47"/>
      <c r="U18" s="47"/>
    </row>
    <row r="19" spans="1:21" ht="30" customHeight="1">
      <c r="A19" s="136" t="s">
        <v>24</v>
      </c>
      <c r="B19" s="184">
        <v>24169</v>
      </c>
      <c r="C19" s="206">
        <v>0</v>
      </c>
      <c r="D19" s="206">
        <v>0</v>
      </c>
      <c r="E19" s="230">
        <v>24169</v>
      </c>
      <c r="F19" s="206">
        <v>0</v>
      </c>
      <c r="G19" s="49"/>
      <c r="H19" s="47"/>
      <c r="I19" s="47"/>
      <c r="J19" s="48"/>
      <c r="K19" s="47"/>
      <c r="L19" s="47"/>
      <c r="M19" s="47"/>
      <c r="N19" s="47"/>
      <c r="O19" s="47"/>
      <c r="P19" s="47"/>
      <c r="Q19" s="47"/>
      <c r="R19" s="47"/>
      <c r="S19" s="47"/>
      <c r="T19" s="47"/>
      <c r="U19" s="47"/>
    </row>
    <row r="20" spans="1:21" ht="30" customHeight="1">
      <c r="A20" s="136" t="s">
        <v>26</v>
      </c>
      <c r="B20" s="184">
        <v>17776402521</v>
      </c>
      <c r="C20" s="206">
        <v>1211717930</v>
      </c>
      <c r="D20" s="206">
        <v>1370872302</v>
      </c>
      <c r="E20" s="230">
        <v>17617248149</v>
      </c>
      <c r="F20" s="206">
        <v>-159154371</v>
      </c>
      <c r="G20" s="49"/>
      <c r="H20" s="47"/>
      <c r="I20" s="47"/>
      <c r="J20" s="48"/>
      <c r="K20" s="47"/>
      <c r="L20" s="47"/>
      <c r="M20" s="47"/>
      <c r="N20" s="47"/>
      <c r="O20" s="47"/>
      <c r="P20" s="47"/>
      <c r="Q20" s="47"/>
      <c r="R20" s="47"/>
      <c r="S20" s="47"/>
      <c r="T20" s="47"/>
      <c r="U20" s="47"/>
    </row>
    <row r="21" spans="1:21" ht="30" customHeight="1">
      <c r="A21" s="136" t="s">
        <v>133</v>
      </c>
      <c r="B21" s="184">
        <v>3133733621</v>
      </c>
      <c r="C21" s="206">
        <v>476770088</v>
      </c>
      <c r="D21" s="206">
        <v>309982133</v>
      </c>
      <c r="E21" s="230">
        <v>3300521576</v>
      </c>
      <c r="F21" s="206">
        <v>166787955</v>
      </c>
      <c r="G21" s="49"/>
      <c r="H21" s="47"/>
      <c r="I21" s="47"/>
      <c r="J21" s="48"/>
      <c r="K21" s="47"/>
      <c r="L21" s="47"/>
      <c r="M21" s="47"/>
      <c r="N21" s="47"/>
      <c r="O21" s="47"/>
      <c r="P21" s="47"/>
      <c r="Q21" s="47"/>
      <c r="R21" s="47"/>
      <c r="S21" s="47"/>
      <c r="T21" s="47"/>
      <c r="U21" s="47"/>
    </row>
    <row r="22" spans="1:21" ht="30" customHeight="1">
      <c r="A22" s="136" t="s">
        <v>148</v>
      </c>
      <c r="B22" s="184">
        <v>225997218</v>
      </c>
      <c r="C22" s="206">
        <v>39530382</v>
      </c>
      <c r="D22" s="206">
        <v>26565006</v>
      </c>
      <c r="E22" s="230">
        <v>238962594</v>
      </c>
      <c r="F22" s="206">
        <v>12965375</v>
      </c>
      <c r="G22" s="49"/>
      <c r="H22" s="47"/>
      <c r="I22" s="47"/>
      <c r="J22" s="47"/>
      <c r="K22" s="47"/>
      <c r="L22" s="47"/>
      <c r="M22" s="47"/>
      <c r="N22" s="47"/>
      <c r="O22" s="47"/>
      <c r="P22" s="47"/>
      <c r="Q22" s="47"/>
      <c r="R22" s="47"/>
      <c r="S22" s="47"/>
      <c r="T22" s="47"/>
      <c r="U22" s="47"/>
    </row>
    <row r="23" spans="1:21" ht="30" customHeight="1">
      <c r="A23" s="136" t="s">
        <v>30</v>
      </c>
      <c r="B23" s="184">
        <v>-1517407308</v>
      </c>
      <c r="C23" s="206">
        <v>76524287</v>
      </c>
      <c r="D23" s="206">
        <v>315212570</v>
      </c>
      <c r="E23" s="230">
        <v>-1756095591</v>
      </c>
      <c r="F23" s="206">
        <v>-238688283</v>
      </c>
      <c r="G23" s="49"/>
      <c r="H23" s="47"/>
      <c r="I23" s="47"/>
      <c r="J23" s="47"/>
      <c r="K23" s="47"/>
      <c r="L23" s="47"/>
      <c r="M23" s="47"/>
      <c r="N23" s="47"/>
      <c r="O23" s="47"/>
      <c r="P23" s="47"/>
      <c r="Q23" s="47"/>
      <c r="R23" s="47"/>
      <c r="S23" s="47"/>
      <c r="T23" s="47"/>
      <c r="U23" s="47"/>
    </row>
    <row r="24" spans="1:21" ht="30" customHeight="1">
      <c r="A24" s="136" t="s">
        <v>32</v>
      </c>
      <c r="B24" s="184">
        <v>0</v>
      </c>
      <c r="C24" s="206">
        <v>0</v>
      </c>
      <c r="D24" s="206">
        <v>0</v>
      </c>
      <c r="E24" s="230">
        <v>0</v>
      </c>
      <c r="F24" s="206">
        <v>0</v>
      </c>
      <c r="G24" s="49"/>
      <c r="H24" s="47"/>
      <c r="I24" s="47"/>
      <c r="J24" s="47"/>
      <c r="K24" s="47"/>
      <c r="L24" s="47"/>
      <c r="M24" s="47"/>
      <c r="N24" s="47"/>
      <c r="O24" s="47"/>
      <c r="P24" s="47"/>
      <c r="Q24" s="47"/>
      <c r="R24" s="47"/>
      <c r="S24" s="47"/>
      <c r="T24" s="47"/>
      <c r="U24" s="47"/>
    </row>
    <row r="25" spans="1:21" ht="30" customHeight="1">
      <c r="A25" s="136" t="s">
        <v>33</v>
      </c>
      <c r="B25" s="184">
        <v>0</v>
      </c>
      <c r="C25" s="206">
        <v>0</v>
      </c>
      <c r="D25" s="206">
        <v>0</v>
      </c>
      <c r="E25" s="230">
        <v>0</v>
      </c>
      <c r="F25" s="206">
        <v>0</v>
      </c>
      <c r="G25" s="49"/>
      <c r="H25" s="47"/>
      <c r="I25" s="47"/>
      <c r="J25" s="47"/>
      <c r="K25" s="47"/>
      <c r="L25" s="47"/>
      <c r="M25" s="47"/>
      <c r="N25" s="47"/>
      <c r="O25" s="47"/>
      <c r="P25" s="47"/>
      <c r="Q25" s="47"/>
      <c r="R25" s="47"/>
      <c r="S25" s="47"/>
      <c r="T25" s="47"/>
      <c r="U25" s="47"/>
    </row>
    <row r="26" spans="1:21" ht="30" customHeight="1">
      <c r="A26" s="136" t="s">
        <v>35</v>
      </c>
      <c r="B26" s="184">
        <v>0</v>
      </c>
      <c r="C26" s="206">
        <v>0</v>
      </c>
      <c r="D26" s="206">
        <v>0</v>
      </c>
      <c r="E26" s="230">
        <v>0</v>
      </c>
      <c r="F26" s="206">
        <v>0</v>
      </c>
      <c r="G26" s="49"/>
      <c r="H26" s="47"/>
      <c r="I26" s="47"/>
      <c r="J26" s="47"/>
      <c r="K26" s="47"/>
      <c r="L26" s="47"/>
      <c r="M26" s="47"/>
      <c r="N26" s="47"/>
      <c r="O26" s="47"/>
      <c r="P26" s="47"/>
      <c r="Q26" s="47"/>
      <c r="R26" s="47"/>
      <c r="S26" s="47"/>
      <c r="T26" s="47"/>
      <c r="U26" s="47"/>
    </row>
    <row r="27" spans="1:21" ht="13.5" customHeight="1">
      <c r="A27" s="283"/>
      <c r="B27" s="284"/>
      <c r="C27" s="285"/>
      <c r="D27" s="285"/>
      <c r="E27" s="286"/>
      <c r="F27" s="285"/>
      <c r="G27" s="335"/>
      <c r="H27" s="50"/>
      <c r="I27" s="50"/>
      <c r="J27" s="50"/>
      <c r="K27" s="50"/>
      <c r="L27" s="50"/>
      <c r="M27" s="50"/>
      <c r="N27" s="50"/>
      <c r="O27" s="50"/>
      <c r="P27" s="50"/>
      <c r="Q27" s="50"/>
      <c r="R27" s="50"/>
      <c r="S27" s="50"/>
      <c r="T27" s="50"/>
      <c r="U27" s="50"/>
    </row>
    <row r="28" spans="1:21" ht="16.5" customHeight="1">
      <c r="A28" s="1582" t="s">
        <v>54</v>
      </c>
      <c r="B28" s="1582"/>
      <c r="C28" s="1582"/>
      <c r="D28" s="1582"/>
      <c r="E28" s="1582"/>
      <c r="F28" s="1582"/>
      <c r="G28" s="47"/>
      <c r="H28" s="47"/>
      <c r="I28" s="47"/>
      <c r="J28" s="47"/>
      <c r="K28" s="47"/>
      <c r="L28" s="47"/>
      <c r="M28" s="47"/>
      <c r="N28" s="47"/>
      <c r="O28" s="47"/>
      <c r="P28" s="47"/>
      <c r="Q28" s="47"/>
      <c r="R28" s="47"/>
      <c r="S28" s="47"/>
      <c r="T28" s="47"/>
      <c r="U28" s="47"/>
    </row>
    <row r="29" spans="1:21">
      <c r="A29" s="264"/>
      <c r="B29" s="47"/>
      <c r="C29" s="47"/>
      <c r="D29" s="47"/>
      <c r="E29" s="47"/>
      <c r="F29" s="47"/>
      <c r="G29" s="47"/>
      <c r="H29" s="47"/>
      <c r="I29" s="47"/>
      <c r="J29" s="47"/>
      <c r="K29" s="47"/>
      <c r="L29" s="47"/>
      <c r="M29" s="47"/>
      <c r="N29" s="47"/>
      <c r="O29" s="47"/>
      <c r="P29" s="47"/>
      <c r="Q29" s="47"/>
      <c r="R29" s="47"/>
      <c r="S29" s="47"/>
      <c r="T29" s="47"/>
      <c r="U29" s="47"/>
    </row>
    <row r="30" spans="1:21">
      <c r="A30" s="264"/>
      <c r="B30" s="47"/>
      <c r="C30" s="52"/>
      <c r="D30" s="52"/>
      <c r="E30" s="47"/>
      <c r="F30" s="47"/>
      <c r="G30" s="47"/>
      <c r="H30" s="47"/>
      <c r="I30" s="47"/>
      <c r="J30" s="47"/>
      <c r="K30" s="47"/>
      <c r="L30" s="47"/>
      <c r="M30" s="47"/>
      <c r="N30" s="47"/>
      <c r="O30" s="47"/>
      <c r="P30" s="47"/>
      <c r="Q30" s="47"/>
      <c r="R30" s="47"/>
      <c r="S30" s="47"/>
      <c r="T30" s="47"/>
      <c r="U30" s="47"/>
    </row>
    <row r="31" spans="1:21">
      <c r="A31" s="264"/>
      <c r="B31" s="47"/>
      <c r="C31" s="52"/>
      <c r="D31" s="52"/>
      <c r="E31" s="47"/>
      <c r="F31" s="47"/>
      <c r="G31" s="47"/>
      <c r="H31" s="47"/>
      <c r="I31" s="47"/>
      <c r="J31" s="47"/>
      <c r="K31" s="47"/>
      <c r="L31" s="47"/>
      <c r="M31" s="47"/>
      <c r="N31" s="47"/>
      <c r="O31" s="47"/>
      <c r="P31" s="47"/>
      <c r="Q31" s="47"/>
      <c r="R31" s="47"/>
      <c r="S31" s="47"/>
      <c r="T31" s="47"/>
      <c r="U31" s="47"/>
    </row>
    <row r="32" spans="1:21">
      <c r="A32" s="264"/>
      <c r="B32" s="47"/>
      <c r="C32" s="47"/>
      <c r="D32" s="47"/>
      <c r="E32" s="47"/>
      <c r="F32" s="47"/>
      <c r="G32" s="47"/>
      <c r="H32" s="47"/>
      <c r="I32" s="47"/>
      <c r="J32" s="47"/>
      <c r="K32" s="47"/>
      <c r="L32" s="47"/>
      <c r="M32" s="47"/>
      <c r="N32" s="47"/>
      <c r="O32" s="47"/>
      <c r="P32" s="47"/>
      <c r="Q32" s="47"/>
      <c r="R32" s="47"/>
      <c r="S32" s="47"/>
      <c r="T32" s="47"/>
      <c r="U32" s="47"/>
    </row>
    <row r="33" spans="1:21">
      <c r="A33" s="264"/>
      <c r="B33" s="47"/>
      <c r="C33" s="47"/>
      <c r="D33" s="47"/>
      <c r="E33" s="47"/>
      <c r="F33" s="47"/>
      <c r="G33" s="47"/>
      <c r="H33" s="47"/>
      <c r="I33" s="47"/>
      <c r="J33" s="47"/>
      <c r="K33" s="47"/>
      <c r="L33" s="47"/>
      <c r="M33" s="47"/>
      <c r="N33" s="47"/>
      <c r="O33" s="47"/>
      <c r="P33" s="47"/>
      <c r="Q33" s="47"/>
      <c r="R33" s="47"/>
      <c r="S33" s="47"/>
      <c r="T33" s="47"/>
      <c r="U33" s="47"/>
    </row>
    <row r="34" spans="1:21">
      <c r="A34" s="264"/>
      <c r="B34" s="47"/>
      <c r="C34" s="47"/>
      <c r="D34" s="47"/>
      <c r="E34" s="47"/>
      <c r="F34" s="47"/>
      <c r="G34" s="47"/>
      <c r="H34" s="47"/>
      <c r="I34" s="47"/>
      <c r="J34" s="47"/>
      <c r="K34" s="47"/>
      <c r="L34" s="47"/>
      <c r="M34" s="47"/>
      <c r="N34" s="47"/>
      <c r="O34" s="47"/>
      <c r="P34" s="47"/>
      <c r="Q34" s="47"/>
      <c r="R34" s="47"/>
      <c r="S34" s="47"/>
      <c r="T34" s="47"/>
      <c r="U34" s="47"/>
    </row>
    <row r="35" spans="1:21" ht="12" customHeight="1">
      <c r="A35" s="1580" t="s">
        <v>240</v>
      </c>
      <c r="B35" s="1581"/>
      <c r="C35" s="1580"/>
      <c r="D35" s="1581"/>
      <c r="E35" s="1581"/>
      <c r="F35" s="1581"/>
      <c r="G35" s="47"/>
      <c r="H35" s="47"/>
      <c r="I35" s="47"/>
      <c r="J35" s="47"/>
      <c r="K35" s="47"/>
      <c r="L35" s="47"/>
      <c r="M35" s="47"/>
      <c r="N35" s="47"/>
      <c r="O35" s="47"/>
      <c r="P35" s="47"/>
      <c r="Q35" s="47"/>
      <c r="R35" s="47"/>
      <c r="S35" s="47"/>
      <c r="T35" s="47"/>
      <c r="U35" s="47"/>
    </row>
    <row r="36" spans="1:21">
      <c r="A36" s="53"/>
      <c r="B36" s="47"/>
      <c r="C36" s="47"/>
      <c r="D36" s="47"/>
      <c r="E36" s="47"/>
      <c r="F36" s="47"/>
      <c r="G36" s="47"/>
      <c r="H36" s="47"/>
      <c r="I36" s="47"/>
      <c r="J36" s="47"/>
      <c r="K36" s="47"/>
      <c r="L36" s="47"/>
      <c r="M36" s="47"/>
      <c r="N36" s="47"/>
      <c r="O36" s="47"/>
      <c r="P36" s="47"/>
      <c r="Q36" s="47"/>
      <c r="R36" s="47"/>
      <c r="S36" s="47"/>
      <c r="T36" s="47"/>
      <c r="U36" s="47"/>
    </row>
    <row r="37" spans="1:21">
      <c r="A37" s="53"/>
      <c r="B37" s="47"/>
      <c r="C37" s="47"/>
      <c r="D37" s="47"/>
      <c r="E37" s="47"/>
      <c r="F37" s="47"/>
      <c r="G37" s="47"/>
      <c r="H37" s="47"/>
      <c r="I37" s="47"/>
      <c r="J37" s="47"/>
      <c r="K37" s="47"/>
      <c r="L37" s="47"/>
      <c r="M37" s="47"/>
      <c r="N37" s="47"/>
      <c r="O37" s="47"/>
      <c r="P37" s="47"/>
      <c r="Q37" s="47"/>
      <c r="R37" s="47"/>
      <c r="S37" s="47"/>
      <c r="T37" s="47"/>
      <c r="U37" s="47"/>
    </row>
    <row r="38" spans="1:21">
      <c r="A38" s="53"/>
      <c r="B38" s="47"/>
      <c r="C38" s="47"/>
      <c r="D38" s="47"/>
      <c r="E38" s="47"/>
      <c r="F38" s="47"/>
      <c r="G38" s="47"/>
      <c r="H38" s="47"/>
      <c r="I38" s="47"/>
      <c r="J38" s="47"/>
      <c r="K38" s="47"/>
      <c r="L38" s="47"/>
      <c r="M38" s="47"/>
      <c r="N38" s="47"/>
      <c r="O38" s="47"/>
      <c r="P38" s="47"/>
      <c r="Q38" s="47"/>
      <c r="R38" s="47"/>
      <c r="S38" s="47"/>
      <c r="T38" s="47"/>
      <c r="U38" s="47"/>
    </row>
    <row r="39" spans="1:21">
      <c r="A39" s="53"/>
      <c r="B39" s="47"/>
      <c r="C39" s="47"/>
      <c r="D39" s="47"/>
      <c r="E39" s="47"/>
      <c r="F39" s="47"/>
      <c r="G39" s="47"/>
      <c r="H39" s="47"/>
      <c r="I39" s="47"/>
      <c r="J39" s="47"/>
      <c r="K39" s="47"/>
      <c r="L39" s="47"/>
      <c r="M39" s="47"/>
      <c r="N39" s="47"/>
      <c r="O39" s="47"/>
      <c r="P39" s="47"/>
      <c r="Q39" s="47"/>
      <c r="R39" s="47"/>
      <c r="S39" s="47"/>
      <c r="T39" s="47"/>
      <c r="U39" s="47"/>
    </row>
    <row r="40" spans="1:21">
      <c r="A40" s="53"/>
      <c r="B40" s="47"/>
      <c r="C40" s="47"/>
      <c r="D40" s="47"/>
      <c r="E40" s="47"/>
      <c r="F40" s="47"/>
      <c r="G40" s="47"/>
      <c r="H40" s="47"/>
      <c r="I40" s="47"/>
      <c r="J40" s="47"/>
      <c r="K40" s="47"/>
      <c r="L40" s="47"/>
      <c r="M40" s="47"/>
      <c r="N40" s="47"/>
      <c r="O40" s="47"/>
      <c r="P40" s="47"/>
      <c r="Q40" s="47"/>
      <c r="R40" s="47"/>
      <c r="S40" s="47"/>
      <c r="T40" s="47"/>
      <c r="U40" s="47"/>
    </row>
    <row r="41" spans="1:21">
      <c r="A41" s="53"/>
      <c r="B41" s="47"/>
      <c r="C41" s="47"/>
      <c r="D41" s="47"/>
      <c r="E41" s="47"/>
      <c r="F41" s="47"/>
      <c r="G41" s="47"/>
      <c r="H41" s="47"/>
      <c r="I41" s="47"/>
      <c r="J41" s="47"/>
      <c r="K41" s="47"/>
      <c r="L41" s="47"/>
      <c r="M41" s="47"/>
      <c r="N41" s="47"/>
      <c r="O41" s="47"/>
      <c r="P41" s="47"/>
      <c r="Q41" s="47"/>
      <c r="R41" s="47"/>
      <c r="S41" s="47"/>
      <c r="T41" s="47"/>
      <c r="U41" s="47"/>
    </row>
    <row r="42" spans="1:21">
      <c r="A42" s="53"/>
      <c r="B42" s="47"/>
      <c r="C42" s="47"/>
      <c r="D42" s="47"/>
      <c r="E42" s="47"/>
      <c r="F42" s="47"/>
      <c r="G42" s="47"/>
      <c r="H42" s="47"/>
      <c r="I42" s="47"/>
      <c r="J42" s="47"/>
      <c r="K42" s="47"/>
      <c r="L42" s="47"/>
      <c r="M42" s="47"/>
      <c r="N42" s="47"/>
      <c r="O42" s="47"/>
      <c r="P42" s="47"/>
      <c r="Q42" s="47"/>
      <c r="R42" s="47"/>
      <c r="S42" s="47"/>
      <c r="T42" s="47"/>
      <c r="U42" s="47"/>
    </row>
    <row r="43" spans="1:21">
      <c r="A43" s="53"/>
      <c r="B43" s="47"/>
      <c r="C43" s="47"/>
      <c r="D43" s="47"/>
      <c r="E43" s="47"/>
      <c r="F43" s="52"/>
      <c r="G43" s="52"/>
      <c r="H43" s="47"/>
      <c r="I43" s="47"/>
      <c r="J43" s="47"/>
      <c r="K43" s="47"/>
      <c r="L43" s="47"/>
      <c r="M43" s="47"/>
      <c r="N43" s="47"/>
      <c r="O43" s="47"/>
      <c r="P43" s="47"/>
      <c r="Q43" s="47"/>
      <c r="R43" s="47"/>
      <c r="S43" s="47"/>
      <c r="T43" s="47"/>
      <c r="U43" s="47"/>
    </row>
    <row r="44" spans="1:21">
      <c r="A44" s="53"/>
      <c r="B44" s="47"/>
      <c r="C44" s="47"/>
      <c r="D44" s="47"/>
      <c r="E44" s="47"/>
      <c r="F44" s="47"/>
      <c r="G44" s="47"/>
      <c r="H44" s="47"/>
      <c r="I44" s="47"/>
      <c r="J44" s="47"/>
      <c r="K44" s="47"/>
      <c r="L44" s="47"/>
      <c r="M44" s="47"/>
      <c r="N44" s="47"/>
      <c r="O44" s="47"/>
      <c r="P44" s="47"/>
      <c r="Q44" s="47"/>
      <c r="R44" s="47"/>
      <c r="S44" s="47"/>
      <c r="T44" s="47"/>
      <c r="U44" s="47"/>
    </row>
    <row r="45" spans="1:21">
      <c r="A45" s="53"/>
      <c r="B45" s="47"/>
      <c r="C45" s="47"/>
      <c r="D45" s="47"/>
      <c r="E45" s="47"/>
      <c r="F45" s="47"/>
      <c r="G45" s="47"/>
      <c r="H45" s="47"/>
      <c r="I45" s="47"/>
      <c r="J45" s="47"/>
      <c r="K45" s="47"/>
      <c r="L45" s="47"/>
      <c r="M45" s="47"/>
      <c r="N45" s="47"/>
      <c r="O45" s="47"/>
      <c r="P45" s="47"/>
      <c r="Q45" s="47"/>
      <c r="R45" s="47"/>
      <c r="S45" s="47"/>
      <c r="T45" s="47"/>
      <c r="U45" s="47"/>
    </row>
    <row r="46" spans="1:21">
      <c r="A46" s="53"/>
      <c r="B46" s="47"/>
      <c r="C46" s="47"/>
      <c r="D46" s="47"/>
      <c r="E46" s="47"/>
      <c r="F46" s="47"/>
      <c r="G46" s="47"/>
      <c r="H46" s="47"/>
      <c r="I46" s="47"/>
      <c r="J46" s="47"/>
      <c r="K46" s="47"/>
      <c r="L46" s="47"/>
      <c r="M46" s="47"/>
      <c r="N46" s="47"/>
      <c r="O46" s="47"/>
      <c r="P46" s="47"/>
      <c r="Q46" s="47"/>
      <c r="R46" s="47"/>
      <c r="S46" s="47"/>
      <c r="T46" s="47"/>
      <c r="U46" s="47"/>
    </row>
    <row r="47" spans="1:21">
      <c r="A47" s="53"/>
      <c r="B47" s="47"/>
      <c r="C47" s="47"/>
      <c r="D47" s="47"/>
      <c r="E47" s="47"/>
      <c r="F47" s="47"/>
      <c r="G47" s="47"/>
      <c r="H47" s="47"/>
      <c r="I47" s="47"/>
      <c r="J47" s="47"/>
      <c r="K47" s="47"/>
      <c r="L47" s="47"/>
      <c r="M47" s="47"/>
      <c r="N47" s="47"/>
      <c r="O47" s="47"/>
      <c r="P47" s="47"/>
      <c r="Q47" s="47"/>
      <c r="R47" s="47"/>
      <c r="S47" s="47"/>
      <c r="T47" s="47"/>
      <c r="U47" s="47"/>
    </row>
    <row r="48" spans="1:21">
      <c r="A48" s="53"/>
      <c r="B48" s="47"/>
      <c r="C48" s="47"/>
      <c r="D48" s="47"/>
      <c r="E48" s="47"/>
      <c r="F48" s="47"/>
      <c r="G48" s="47"/>
      <c r="H48" s="47"/>
      <c r="I48" s="47"/>
      <c r="J48" s="47"/>
      <c r="K48" s="47"/>
      <c r="L48" s="47"/>
      <c r="M48" s="47"/>
      <c r="N48" s="47"/>
      <c r="O48" s="47"/>
      <c r="P48" s="47"/>
      <c r="Q48" s="47"/>
      <c r="R48" s="47"/>
      <c r="S48" s="47"/>
      <c r="T48" s="47"/>
      <c r="U48" s="47"/>
    </row>
    <row r="49" spans="1:21">
      <c r="A49" s="53"/>
      <c r="B49" s="47"/>
      <c r="C49" s="47"/>
      <c r="D49" s="47"/>
      <c r="E49" s="47"/>
      <c r="F49" s="47"/>
      <c r="G49" s="47"/>
      <c r="H49" s="47"/>
      <c r="I49" s="47"/>
      <c r="J49" s="47"/>
      <c r="K49" s="47"/>
      <c r="L49" s="47"/>
      <c r="M49" s="47"/>
      <c r="N49" s="47"/>
      <c r="O49" s="47"/>
      <c r="P49" s="47"/>
      <c r="Q49" s="47"/>
      <c r="R49" s="47"/>
      <c r="S49" s="47"/>
      <c r="T49" s="47"/>
      <c r="U49" s="47"/>
    </row>
    <row r="50" spans="1:21">
      <c r="A50" s="53"/>
      <c r="B50" s="47"/>
      <c r="C50" s="47"/>
      <c r="D50" s="47"/>
      <c r="E50" s="47"/>
      <c r="F50" s="47"/>
      <c r="G50" s="47"/>
      <c r="H50" s="47"/>
      <c r="I50" s="47"/>
      <c r="J50" s="47"/>
      <c r="K50" s="47"/>
      <c r="L50" s="47"/>
      <c r="M50" s="47"/>
      <c r="N50" s="47"/>
      <c r="O50" s="47"/>
      <c r="P50" s="47"/>
      <c r="Q50" s="47"/>
      <c r="R50" s="47"/>
      <c r="S50" s="47"/>
      <c r="T50" s="47"/>
      <c r="U50" s="47"/>
    </row>
    <row r="51" spans="1:21">
      <c r="A51" s="53"/>
      <c r="B51" s="47"/>
      <c r="C51" s="47"/>
      <c r="D51" s="47"/>
      <c r="E51" s="47"/>
      <c r="F51" s="47"/>
      <c r="G51" s="47"/>
      <c r="H51" s="47"/>
      <c r="I51" s="47"/>
      <c r="J51" s="47"/>
      <c r="K51" s="47"/>
      <c r="L51" s="47"/>
      <c r="M51" s="47"/>
      <c r="N51" s="47"/>
      <c r="O51" s="47"/>
      <c r="P51" s="47"/>
      <c r="Q51" s="47"/>
      <c r="R51" s="47"/>
      <c r="S51" s="47"/>
      <c r="T51" s="47"/>
      <c r="U51" s="47"/>
    </row>
    <row r="52" spans="1:21">
      <c r="A52" s="53"/>
      <c r="B52" s="47"/>
      <c r="C52" s="47"/>
      <c r="D52" s="47"/>
      <c r="E52" s="47"/>
      <c r="F52" s="47"/>
      <c r="G52" s="47"/>
      <c r="H52" s="47"/>
      <c r="I52" s="47"/>
      <c r="J52" s="47"/>
      <c r="K52" s="47"/>
      <c r="L52" s="47"/>
      <c r="M52" s="47"/>
      <c r="N52" s="47"/>
      <c r="O52" s="47"/>
      <c r="P52" s="47"/>
      <c r="Q52" s="47"/>
      <c r="R52" s="47"/>
      <c r="S52" s="47"/>
      <c r="T52" s="47"/>
      <c r="U52" s="47"/>
    </row>
    <row r="53" spans="1:21">
      <c r="A53" s="53"/>
      <c r="B53" s="47"/>
      <c r="C53" s="47"/>
      <c r="D53" s="47"/>
      <c r="E53" s="47"/>
      <c r="F53" s="47"/>
      <c r="G53" s="47"/>
      <c r="H53" s="47"/>
      <c r="I53" s="47"/>
      <c r="J53" s="47"/>
      <c r="K53" s="47"/>
      <c r="L53" s="47"/>
      <c r="M53" s="47"/>
      <c r="N53" s="47"/>
      <c r="O53" s="47"/>
      <c r="P53" s="47"/>
      <c r="Q53" s="47"/>
      <c r="R53" s="47"/>
      <c r="S53" s="47"/>
      <c r="T53" s="47"/>
      <c r="U53" s="47"/>
    </row>
    <row r="54" spans="1:21">
      <c r="A54" s="53"/>
      <c r="B54" s="47"/>
      <c r="C54" s="47"/>
      <c r="D54" s="47"/>
      <c r="E54" s="47"/>
      <c r="F54" s="47"/>
      <c r="G54" s="47"/>
      <c r="H54" s="47"/>
      <c r="I54" s="47"/>
      <c r="J54" s="47"/>
      <c r="K54" s="47"/>
      <c r="L54" s="47"/>
      <c r="M54" s="47"/>
      <c r="N54" s="47"/>
      <c r="O54" s="47"/>
      <c r="P54" s="47"/>
      <c r="Q54" s="47"/>
      <c r="R54" s="47"/>
      <c r="S54" s="47"/>
      <c r="T54" s="47"/>
      <c r="U54" s="47"/>
    </row>
    <row r="55" spans="1:21">
      <c r="A55" s="53"/>
      <c r="B55" s="47"/>
      <c r="C55" s="47"/>
      <c r="D55" s="47"/>
      <c r="E55" s="47"/>
      <c r="F55" s="47"/>
      <c r="G55" s="47"/>
      <c r="H55" s="47"/>
      <c r="I55" s="47"/>
      <c r="J55" s="47"/>
      <c r="K55" s="47"/>
      <c r="L55" s="47"/>
      <c r="M55" s="47"/>
      <c r="N55" s="47"/>
      <c r="O55" s="47"/>
      <c r="P55" s="47"/>
      <c r="Q55" s="47"/>
      <c r="R55" s="47"/>
      <c r="S55" s="47"/>
      <c r="T55" s="47"/>
      <c r="U55" s="47"/>
    </row>
    <row r="56" spans="1:21">
      <c r="A56" s="53"/>
      <c r="B56" s="47"/>
      <c r="C56" s="47"/>
      <c r="D56" s="47"/>
      <c r="E56" s="47"/>
      <c r="F56" s="47"/>
      <c r="G56" s="47"/>
      <c r="H56" s="47"/>
      <c r="I56" s="47"/>
      <c r="J56" s="47"/>
      <c r="K56" s="47"/>
      <c r="L56" s="47"/>
      <c r="M56" s="47"/>
      <c r="N56" s="47"/>
      <c r="O56" s="47"/>
      <c r="P56" s="47"/>
      <c r="Q56" s="47"/>
      <c r="R56" s="47"/>
      <c r="S56" s="47"/>
      <c r="T56" s="47"/>
      <c r="U56" s="47"/>
    </row>
    <row r="57" spans="1:21">
      <c r="A57" s="53"/>
      <c r="B57" s="47"/>
      <c r="C57" s="47"/>
      <c r="D57" s="47"/>
      <c r="E57" s="47"/>
      <c r="F57" s="47"/>
      <c r="G57" s="47"/>
      <c r="H57" s="47"/>
      <c r="I57" s="47"/>
      <c r="J57" s="47"/>
      <c r="K57" s="47"/>
      <c r="L57" s="47"/>
      <c r="M57" s="47"/>
      <c r="N57" s="47"/>
      <c r="O57" s="47"/>
      <c r="P57" s="47"/>
      <c r="Q57" s="47"/>
      <c r="R57" s="47"/>
      <c r="S57" s="47"/>
      <c r="T57" s="47"/>
      <c r="U57" s="47"/>
    </row>
    <row r="58" spans="1:21">
      <c r="A58" s="53"/>
      <c r="B58" s="47"/>
      <c r="C58" s="47"/>
      <c r="D58" s="47"/>
      <c r="E58" s="47"/>
      <c r="F58" s="47"/>
      <c r="G58" s="47"/>
      <c r="H58" s="47"/>
      <c r="I58" s="47"/>
      <c r="J58" s="47"/>
      <c r="K58" s="47"/>
      <c r="L58" s="47"/>
      <c r="M58" s="47"/>
      <c r="N58" s="47"/>
      <c r="O58" s="47"/>
      <c r="P58" s="47"/>
      <c r="Q58" s="47"/>
      <c r="R58" s="47"/>
      <c r="S58" s="47"/>
      <c r="T58" s="47"/>
      <c r="U58" s="47"/>
    </row>
    <row r="59" spans="1:21">
      <c r="A59" s="53"/>
      <c r="B59" s="47"/>
      <c r="C59" s="47"/>
      <c r="D59" s="47"/>
      <c r="E59" s="47"/>
      <c r="F59" s="47"/>
      <c r="G59" s="47"/>
      <c r="H59" s="47"/>
      <c r="I59" s="47"/>
      <c r="J59" s="47"/>
      <c r="K59" s="47"/>
      <c r="L59" s="47"/>
      <c r="M59" s="47"/>
      <c r="N59" s="47"/>
      <c r="O59" s="47"/>
      <c r="P59" s="47"/>
      <c r="Q59" s="47"/>
      <c r="R59" s="47"/>
      <c r="S59" s="47"/>
      <c r="T59" s="47"/>
      <c r="U59" s="47"/>
    </row>
    <row r="60" spans="1:21">
      <c r="A60" s="53"/>
      <c r="B60" s="47"/>
      <c r="C60" s="47"/>
      <c r="D60" s="47"/>
      <c r="E60" s="47"/>
      <c r="F60" s="47"/>
      <c r="G60" s="47"/>
      <c r="H60" s="47"/>
      <c r="I60" s="47"/>
      <c r="J60" s="47"/>
      <c r="K60" s="47"/>
      <c r="L60" s="47"/>
      <c r="M60" s="47"/>
      <c r="N60" s="47"/>
      <c r="O60" s="47"/>
      <c r="P60" s="47"/>
      <c r="Q60" s="47"/>
      <c r="R60" s="47"/>
      <c r="S60" s="47"/>
      <c r="T60" s="47"/>
      <c r="U60" s="47"/>
    </row>
    <row r="61" spans="1:21">
      <c r="A61" s="53"/>
      <c r="B61" s="47"/>
      <c r="C61" s="47"/>
      <c r="D61" s="47"/>
      <c r="E61" s="47"/>
      <c r="F61" s="47"/>
      <c r="G61" s="47"/>
      <c r="H61" s="47"/>
      <c r="I61" s="47"/>
      <c r="J61" s="47"/>
      <c r="K61" s="47"/>
      <c r="L61" s="47"/>
      <c r="M61" s="47"/>
      <c r="N61" s="47"/>
      <c r="O61" s="47"/>
      <c r="P61" s="47"/>
      <c r="Q61" s="47"/>
      <c r="R61" s="47"/>
      <c r="S61" s="47"/>
      <c r="T61" s="47"/>
      <c r="U61" s="47"/>
    </row>
    <row r="62" spans="1:21">
      <c r="A62" s="53"/>
      <c r="B62" s="47"/>
      <c r="C62" s="47"/>
      <c r="D62" s="47"/>
      <c r="E62" s="47"/>
      <c r="F62" s="47"/>
      <c r="G62" s="47"/>
      <c r="H62" s="47"/>
      <c r="I62" s="47"/>
      <c r="J62" s="47"/>
      <c r="K62" s="47"/>
      <c r="L62" s="47"/>
      <c r="M62" s="47"/>
      <c r="N62" s="47"/>
      <c r="O62" s="47"/>
      <c r="P62" s="47"/>
      <c r="Q62" s="47"/>
      <c r="R62" s="47"/>
      <c r="S62" s="47"/>
      <c r="T62" s="47"/>
      <c r="U62" s="47"/>
    </row>
    <row r="63" spans="1:21">
      <c r="A63" s="53"/>
      <c r="B63" s="47"/>
      <c r="C63" s="47"/>
      <c r="D63" s="47"/>
      <c r="E63" s="47"/>
      <c r="F63" s="47"/>
      <c r="G63" s="47"/>
      <c r="H63" s="47"/>
      <c r="I63" s="47"/>
      <c r="J63" s="47"/>
      <c r="K63" s="47"/>
      <c r="L63" s="47"/>
      <c r="M63" s="47"/>
      <c r="N63" s="47"/>
      <c r="O63" s="47"/>
      <c r="P63" s="47"/>
      <c r="Q63" s="47"/>
      <c r="R63" s="47"/>
      <c r="S63" s="47"/>
      <c r="T63" s="47"/>
      <c r="U63" s="47"/>
    </row>
    <row r="64" spans="1:21">
      <c r="A64" s="53"/>
      <c r="B64" s="47"/>
      <c r="C64" s="47"/>
      <c r="D64" s="47"/>
      <c r="E64" s="47"/>
      <c r="F64" s="47"/>
      <c r="G64" s="47"/>
      <c r="H64" s="47"/>
      <c r="I64" s="47"/>
      <c r="J64" s="47"/>
      <c r="K64" s="47"/>
      <c r="L64" s="47"/>
      <c r="M64" s="47"/>
      <c r="N64" s="47"/>
      <c r="O64" s="47"/>
      <c r="P64" s="47"/>
      <c r="Q64" s="47"/>
      <c r="R64" s="47"/>
      <c r="S64" s="47"/>
      <c r="T64" s="47"/>
      <c r="U64" s="47"/>
    </row>
    <row r="65" spans="1:21">
      <c r="A65" s="53"/>
      <c r="B65" s="47"/>
      <c r="C65" s="47"/>
      <c r="D65" s="47"/>
      <c r="E65" s="47"/>
      <c r="F65" s="47"/>
      <c r="G65" s="47"/>
      <c r="H65" s="47"/>
      <c r="I65" s="47"/>
      <c r="J65" s="47"/>
      <c r="K65" s="47"/>
      <c r="L65" s="47"/>
      <c r="M65" s="47"/>
      <c r="N65" s="47"/>
      <c r="O65" s="47"/>
      <c r="P65" s="47"/>
      <c r="Q65" s="47"/>
      <c r="R65" s="47"/>
      <c r="S65" s="47"/>
      <c r="T65" s="47"/>
      <c r="U65" s="47"/>
    </row>
    <row r="66" spans="1:21">
      <c r="A66" s="53"/>
      <c r="B66" s="47"/>
      <c r="C66" s="47"/>
      <c r="D66" s="47"/>
      <c r="E66" s="47"/>
      <c r="F66" s="47"/>
      <c r="G66" s="47"/>
      <c r="H66" s="47"/>
      <c r="I66" s="47"/>
      <c r="J66" s="47"/>
      <c r="K66" s="47"/>
      <c r="L66" s="47"/>
      <c r="M66" s="47"/>
      <c r="N66" s="47"/>
      <c r="O66" s="47"/>
      <c r="P66" s="47"/>
      <c r="Q66" s="47"/>
      <c r="R66" s="47"/>
      <c r="S66" s="47"/>
      <c r="T66" s="47"/>
      <c r="U66" s="47"/>
    </row>
    <row r="67" spans="1:21">
      <c r="A67" s="53"/>
      <c r="B67" s="47"/>
      <c r="C67" s="47"/>
      <c r="D67" s="47"/>
      <c r="E67" s="47"/>
      <c r="F67" s="47"/>
      <c r="G67" s="47"/>
      <c r="H67" s="47"/>
      <c r="I67" s="47"/>
      <c r="J67" s="47"/>
      <c r="K67" s="47"/>
      <c r="L67" s="47"/>
      <c r="M67" s="47"/>
      <c r="N67" s="47"/>
      <c r="O67" s="47"/>
      <c r="P67" s="47"/>
      <c r="Q67" s="47"/>
      <c r="R67" s="47"/>
      <c r="S67" s="47"/>
      <c r="T67" s="47"/>
      <c r="U67" s="47"/>
    </row>
    <row r="68" spans="1:21">
      <c r="A68" s="53"/>
      <c r="B68" s="47"/>
      <c r="C68" s="47"/>
      <c r="D68" s="47"/>
      <c r="E68" s="47"/>
      <c r="F68" s="47"/>
      <c r="G68" s="47"/>
      <c r="H68" s="47"/>
      <c r="I68" s="47"/>
      <c r="J68" s="47"/>
      <c r="K68" s="47"/>
      <c r="L68" s="47"/>
      <c r="M68" s="47"/>
      <c r="N68" s="47"/>
      <c r="O68" s="47"/>
      <c r="P68" s="47"/>
      <c r="Q68" s="47"/>
      <c r="R68" s="47"/>
      <c r="S68" s="47"/>
      <c r="T68" s="47"/>
      <c r="U68" s="47"/>
    </row>
    <row r="69" spans="1:21">
      <c r="A69" s="53"/>
      <c r="B69" s="47"/>
      <c r="C69" s="47"/>
      <c r="D69" s="47"/>
      <c r="E69" s="47"/>
      <c r="F69" s="47"/>
      <c r="G69" s="47"/>
      <c r="H69" s="47"/>
      <c r="I69" s="47"/>
      <c r="J69" s="47"/>
      <c r="K69" s="47"/>
      <c r="L69" s="47"/>
      <c r="M69" s="47"/>
      <c r="N69" s="47"/>
      <c r="O69" s="47"/>
      <c r="P69" s="47"/>
      <c r="Q69" s="47"/>
      <c r="R69" s="47"/>
      <c r="S69" s="47"/>
      <c r="T69" s="47"/>
      <c r="U69" s="47"/>
    </row>
    <row r="70" spans="1:21">
      <c r="A70" s="53"/>
      <c r="B70" s="47"/>
      <c r="C70" s="47"/>
      <c r="D70" s="47"/>
      <c r="E70" s="47"/>
      <c r="F70" s="47"/>
      <c r="G70" s="47"/>
      <c r="H70" s="47"/>
      <c r="I70" s="47"/>
      <c r="J70" s="47"/>
      <c r="K70" s="47"/>
      <c r="L70" s="47"/>
      <c r="M70" s="47"/>
      <c r="N70" s="47"/>
      <c r="O70" s="47"/>
      <c r="P70" s="47"/>
      <c r="Q70" s="47"/>
      <c r="R70" s="47"/>
      <c r="S70" s="47"/>
      <c r="T70" s="47"/>
      <c r="U70" s="47"/>
    </row>
    <row r="71" spans="1:21">
      <c r="A71" s="53"/>
      <c r="B71" s="47"/>
      <c r="C71" s="47"/>
      <c r="D71" s="47"/>
      <c r="E71" s="47"/>
      <c r="F71" s="47"/>
      <c r="G71" s="47"/>
      <c r="H71" s="47"/>
      <c r="I71" s="47"/>
      <c r="J71" s="47"/>
      <c r="K71" s="47"/>
      <c r="L71" s="47"/>
      <c r="M71" s="47"/>
      <c r="N71" s="47"/>
      <c r="O71" s="47"/>
      <c r="P71" s="47"/>
      <c r="Q71" s="47"/>
      <c r="R71" s="47"/>
      <c r="S71" s="47"/>
      <c r="T71" s="47"/>
      <c r="U71" s="47"/>
    </row>
    <row r="72" spans="1:21">
      <c r="A72" s="53"/>
      <c r="B72" s="47"/>
      <c r="C72" s="47"/>
      <c r="D72" s="47"/>
      <c r="E72" s="47"/>
      <c r="F72" s="47"/>
      <c r="G72" s="47"/>
      <c r="H72" s="47"/>
      <c r="I72" s="47"/>
      <c r="J72" s="47"/>
      <c r="K72" s="47"/>
      <c r="L72" s="47"/>
      <c r="M72" s="47"/>
      <c r="N72" s="47"/>
      <c r="O72" s="47"/>
      <c r="P72" s="47"/>
      <c r="Q72" s="47"/>
      <c r="R72" s="47"/>
      <c r="S72" s="47"/>
      <c r="T72" s="47"/>
      <c r="U72" s="47"/>
    </row>
    <row r="73" spans="1:21">
      <c r="A73" s="53"/>
      <c r="B73" s="47"/>
      <c r="C73" s="47"/>
      <c r="D73" s="47"/>
      <c r="E73" s="47"/>
      <c r="F73" s="47"/>
      <c r="G73" s="47"/>
      <c r="H73" s="47"/>
      <c r="I73" s="47"/>
      <c r="J73" s="47"/>
      <c r="K73" s="47"/>
      <c r="L73" s="47"/>
      <c r="M73" s="47"/>
      <c r="N73" s="47"/>
      <c r="O73" s="47"/>
      <c r="P73" s="47"/>
      <c r="Q73" s="47"/>
      <c r="R73" s="47"/>
      <c r="S73" s="47"/>
      <c r="T73" s="47"/>
      <c r="U73" s="47"/>
    </row>
    <row r="74" spans="1:21">
      <c r="A74" s="53"/>
      <c r="B74" s="47"/>
      <c r="C74" s="47"/>
      <c r="D74" s="47"/>
      <c r="E74" s="47"/>
      <c r="F74" s="47"/>
      <c r="G74" s="47"/>
      <c r="H74" s="47"/>
      <c r="I74" s="47"/>
      <c r="J74" s="47"/>
      <c r="K74" s="47"/>
      <c r="L74" s="47"/>
      <c r="M74" s="47"/>
      <c r="N74" s="47"/>
      <c r="O74" s="47"/>
      <c r="P74" s="47"/>
      <c r="Q74" s="47"/>
      <c r="R74" s="47"/>
      <c r="S74" s="47"/>
      <c r="T74" s="47"/>
      <c r="U74" s="47"/>
    </row>
    <row r="75" spans="1:21">
      <c r="A75" s="53"/>
      <c r="B75" s="47"/>
      <c r="C75" s="47"/>
      <c r="D75" s="47"/>
      <c r="E75" s="47"/>
      <c r="F75" s="47"/>
      <c r="G75" s="47"/>
      <c r="H75" s="47"/>
      <c r="I75" s="47"/>
      <c r="J75" s="47"/>
      <c r="K75" s="47"/>
      <c r="L75" s="47"/>
      <c r="M75" s="47"/>
      <c r="N75" s="47"/>
      <c r="O75" s="47"/>
      <c r="P75" s="47"/>
      <c r="Q75" s="47"/>
      <c r="R75" s="47"/>
      <c r="S75" s="47"/>
      <c r="T75" s="47"/>
      <c r="U75" s="47"/>
    </row>
    <row r="76" spans="1:21">
      <c r="A76" s="53"/>
      <c r="B76" s="47"/>
      <c r="C76" s="47"/>
      <c r="D76" s="47"/>
      <c r="E76" s="47"/>
      <c r="F76" s="47"/>
      <c r="G76" s="47"/>
      <c r="H76" s="47"/>
      <c r="I76" s="47"/>
      <c r="J76" s="47"/>
      <c r="K76" s="47"/>
      <c r="L76" s="47"/>
      <c r="M76" s="47"/>
      <c r="N76" s="47"/>
      <c r="O76" s="47"/>
      <c r="P76" s="47"/>
      <c r="Q76" s="47"/>
      <c r="R76" s="47"/>
      <c r="S76" s="47"/>
      <c r="T76" s="47"/>
      <c r="U76" s="47"/>
    </row>
    <row r="77" spans="1:21">
      <c r="A77" s="53"/>
      <c r="B77" s="47"/>
      <c r="C77" s="47"/>
      <c r="D77" s="47"/>
      <c r="E77" s="47"/>
      <c r="F77" s="47"/>
      <c r="G77" s="47"/>
      <c r="H77" s="47"/>
      <c r="I77" s="47"/>
      <c r="J77" s="47"/>
      <c r="K77" s="47"/>
      <c r="L77" s="47"/>
      <c r="M77" s="47"/>
      <c r="N77" s="47"/>
      <c r="O77" s="47"/>
      <c r="P77" s="47"/>
      <c r="Q77" s="47"/>
      <c r="R77" s="47"/>
      <c r="S77" s="47"/>
      <c r="T77" s="47"/>
      <c r="U77" s="47"/>
    </row>
    <row r="78" spans="1:21">
      <c r="A78" s="53"/>
      <c r="B78" s="47"/>
      <c r="C78" s="47"/>
      <c r="D78" s="47"/>
      <c r="E78" s="47"/>
      <c r="F78" s="47"/>
      <c r="G78" s="47"/>
      <c r="H78" s="47"/>
      <c r="I78" s="47"/>
      <c r="J78" s="47"/>
      <c r="K78" s="47"/>
      <c r="L78" s="47"/>
      <c r="M78" s="47"/>
      <c r="N78" s="47"/>
      <c r="O78" s="47"/>
      <c r="P78" s="47"/>
      <c r="Q78" s="47"/>
      <c r="R78" s="47"/>
      <c r="S78" s="47"/>
      <c r="T78" s="47"/>
      <c r="U78" s="47"/>
    </row>
    <row r="79" spans="1:21">
      <c r="A79" s="53"/>
      <c r="B79" s="47"/>
      <c r="C79" s="47"/>
      <c r="D79" s="47"/>
      <c r="E79" s="47"/>
      <c r="F79" s="47"/>
      <c r="G79" s="47"/>
      <c r="H79" s="47"/>
      <c r="I79" s="47"/>
      <c r="J79" s="47"/>
      <c r="K79" s="47"/>
      <c r="L79" s="47"/>
      <c r="M79" s="47"/>
      <c r="N79" s="47"/>
      <c r="O79" s="47"/>
      <c r="P79" s="47"/>
      <c r="Q79" s="47"/>
      <c r="R79" s="47"/>
      <c r="S79" s="47"/>
      <c r="T79" s="47"/>
      <c r="U79" s="47"/>
    </row>
    <row r="80" spans="1:21">
      <c r="A80" s="53"/>
      <c r="B80" s="47"/>
      <c r="C80" s="47"/>
      <c r="D80" s="47"/>
      <c r="E80" s="47"/>
      <c r="F80" s="47"/>
      <c r="G80" s="47"/>
      <c r="H80" s="47"/>
      <c r="I80" s="47"/>
      <c r="J80" s="47"/>
      <c r="K80" s="47"/>
      <c r="L80" s="47"/>
      <c r="M80" s="47"/>
      <c r="N80" s="47"/>
      <c r="O80" s="47"/>
      <c r="P80" s="47"/>
      <c r="Q80" s="47"/>
      <c r="R80" s="47"/>
      <c r="S80" s="47"/>
      <c r="T80" s="47"/>
      <c r="U80" s="47"/>
    </row>
    <row r="81" spans="1:21">
      <c r="A81" s="53"/>
      <c r="B81" s="47"/>
      <c r="C81" s="47"/>
      <c r="D81" s="47"/>
      <c r="E81" s="47"/>
      <c r="F81" s="47"/>
      <c r="G81" s="47"/>
      <c r="H81" s="47"/>
      <c r="I81" s="47"/>
      <c r="J81" s="47"/>
      <c r="K81" s="47"/>
      <c r="L81" s="47"/>
      <c r="M81" s="47"/>
      <c r="N81" s="47"/>
      <c r="O81" s="47"/>
      <c r="P81" s="47"/>
      <c r="Q81" s="47"/>
      <c r="R81" s="47"/>
      <c r="S81" s="47"/>
      <c r="T81" s="47"/>
      <c r="U81" s="47"/>
    </row>
    <row r="82" spans="1:21">
      <c r="A82" s="53"/>
      <c r="B82" s="47"/>
      <c r="C82" s="47"/>
      <c r="D82" s="47"/>
      <c r="E82" s="47"/>
      <c r="F82" s="47"/>
      <c r="G82" s="47"/>
      <c r="H82" s="47"/>
      <c r="I82" s="47"/>
      <c r="J82" s="47"/>
      <c r="K82" s="47"/>
      <c r="L82" s="47"/>
      <c r="M82" s="47"/>
      <c r="N82" s="47"/>
      <c r="O82" s="47"/>
      <c r="P82" s="47"/>
      <c r="Q82" s="47"/>
      <c r="R82" s="47"/>
      <c r="S82" s="47"/>
      <c r="T82" s="47"/>
      <c r="U82" s="47"/>
    </row>
    <row r="83" spans="1:21">
      <c r="A83" s="53"/>
      <c r="B83" s="47"/>
      <c r="C83" s="47"/>
      <c r="D83" s="47"/>
      <c r="E83" s="47"/>
      <c r="F83" s="47"/>
      <c r="G83" s="47"/>
      <c r="H83" s="47"/>
      <c r="I83" s="47"/>
      <c r="J83" s="47"/>
      <c r="K83" s="47"/>
      <c r="L83" s="47"/>
      <c r="M83" s="47"/>
      <c r="N83" s="47"/>
      <c r="O83" s="47"/>
      <c r="P83" s="47"/>
      <c r="Q83" s="47"/>
      <c r="R83" s="47"/>
      <c r="S83" s="47"/>
      <c r="T83" s="47"/>
      <c r="U83" s="47"/>
    </row>
    <row r="84" spans="1:21">
      <c r="A84" s="53"/>
      <c r="B84" s="47"/>
      <c r="C84" s="47"/>
      <c r="D84" s="47"/>
      <c r="E84" s="47"/>
      <c r="F84" s="47"/>
      <c r="G84" s="47"/>
      <c r="H84" s="47"/>
      <c r="I84" s="47"/>
      <c r="J84" s="47"/>
      <c r="K84" s="47"/>
      <c r="L84" s="47"/>
      <c r="M84" s="47"/>
      <c r="N84" s="47"/>
      <c r="O84" s="47"/>
      <c r="P84" s="47"/>
      <c r="Q84" s="47"/>
      <c r="R84" s="47"/>
      <c r="S84" s="47"/>
      <c r="T84" s="47"/>
      <c r="U84" s="47"/>
    </row>
    <row r="85" spans="1:21">
      <c r="A85" s="53"/>
      <c r="B85" s="47"/>
      <c r="C85" s="47"/>
      <c r="D85" s="47"/>
      <c r="E85" s="47"/>
      <c r="F85" s="47"/>
      <c r="G85" s="47"/>
      <c r="H85" s="47"/>
      <c r="I85" s="47"/>
      <c r="J85" s="47"/>
      <c r="K85" s="47"/>
      <c r="L85" s="47"/>
      <c r="M85" s="47"/>
      <c r="N85" s="47"/>
      <c r="O85" s="47"/>
      <c r="P85" s="47"/>
      <c r="Q85" s="47"/>
      <c r="R85" s="47"/>
      <c r="S85" s="47"/>
      <c r="T85" s="47"/>
      <c r="U85" s="47"/>
    </row>
    <row r="86" spans="1:21">
      <c r="A86" s="53"/>
      <c r="B86" s="47"/>
      <c r="C86" s="47"/>
      <c r="D86" s="47"/>
      <c r="E86" s="47"/>
      <c r="F86" s="47"/>
      <c r="G86" s="47"/>
      <c r="H86" s="47"/>
      <c r="I86" s="47"/>
      <c r="J86" s="47"/>
      <c r="K86" s="47"/>
      <c r="L86" s="47"/>
      <c r="M86" s="47"/>
      <c r="N86" s="47"/>
      <c r="O86" s="47"/>
      <c r="P86" s="47"/>
      <c r="Q86" s="47"/>
      <c r="R86" s="47"/>
      <c r="S86" s="47"/>
      <c r="T86" s="47"/>
      <c r="U86" s="47"/>
    </row>
    <row r="87" spans="1:21">
      <c r="A87" s="53"/>
      <c r="B87" s="47"/>
      <c r="C87" s="47"/>
      <c r="D87" s="47"/>
      <c r="E87" s="47"/>
      <c r="F87" s="47"/>
      <c r="G87" s="47"/>
      <c r="H87" s="47"/>
      <c r="I87" s="47"/>
      <c r="J87" s="47"/>
      <c r="K87" s="47"/>
      <c r="L87" s="47"/>
      <c r="M87" s="47"/>
      <c r="N87" s="47"/>
      <c r="O87" s="47"/>
      <c r="P87" s="47"/>
      <c r="Q87" s="47"/>
      <c r="R87" s="47"/>
      <c r="S87" s="47"/>
      <c r="T87" s="47"/>
      <c r="U87" s="47"/>
    </row>
    <row r="88" spans="1:21">
      <c r="A88" s="53"/>
      <c r="B88" s="47"/>
      <c r="C88" s="47"/>
      <c r="D88" s="47"/>
      <c r="E88" s="47"/>
      <c r="F88" s="47"/>
      <c r="G88" s="47"/>
      <c r="H88" s="47"/>
      <c r="I88" s="47"/>
      <c r="J88" s="47"/>
      <c r="K88" s="47"/>
      <c r="L88" s="47"/>
      <c r="M88" s="47"/>
      <c r="N88" s="47"/>
      <c r="O88" s="47"/>
      <c r="P88" s="47"/>
      <c r="Q88" s="47"/>
      <c r="R88" s="47"/>
      <c r="S88" s="47"/>
      <c r="T88" s="47"/>
      <c r="U88" s="47"/>
    </row>
    <row r="89" spans="1:21">
      <c r="A89" s="53"/>
      <c r="B89" s="47"/>
      <c r="C89" s="47"/>
      <c r="D89" s="47"/>
      <c r="E89" s="47"/>
      <c r="F89" s="47"/>
      <c r="G89" s="47"/>
      <c r="H89" s="47"/>
      <c r="I89" s="47"/>
      <c r="J89" s="47"/>
      <c r="K89" s="47"/>
      <c r="L89" s="47"/>
      <c r="M89" s="47"/>
      <c r="N89" s="47"/>
      <c r="O89" s="47"/>
      <c r="P89" s="47"/>
      <c r="Q89" s="47"/>
      <c r="R89" s="47"/>
      <c r="S89" s="47"/>
      <c r="T89" s="47"/>
      <c r="U89" s="47"/>
    </row>
    <row r="90" spans="1:21">
      <c r="A90" s="53"/>
      <c r="B90" s="47"/>
      <c r="C90" s="47"/>
      <c r="D90" s="47"/>
      <c r="E90" s="47"/>
      <c r="F90" s="47"/>
      <c r="G90" s="47"/>
      <c r="H90" s="47"/>
      <c r="I90" s="47"/>
      <c r="J90" s="47"/>
      <c r="K90" s="47"/>
      <c r="L90" s="47"/>
      <c r="M90" s="47"/>
      <c r="N90" s="47"/>
      <c r="O90" s="47"/>
      <c r="P90" s="47"/>
      <c r="Q90" s="47"/>
      <c r="R90" s="47"/>
      <c r="S90" s="47"/>
      <c r="T90" s="47"/>
      <c r="U90" s="47"/>
    </row>
    <row r="91" spans="1:21">
      <c r="A91" s="53"/>
      <c r="B91" s="47"/>
      <c r="C91" s="47"/>
      <c r="D91" s="47"/>
      <c r="E91" s="47"/>
      <c r="F91" s="47"/>
      <c r="G91" s="47"/>
      <c r="H91" s="47"/>
      <c r="I91" s="47"/>
      <c r="J91" s="47"/>
      <c r="K91" s="47"/>
      <c r="L91" s="47"/>
      <c r="M91" s="47"/>
      <c r="N91" s="47"/>
      <c r="O91" s="47"/>
      <c r="P91" s="47"/>
      <c r="Q91" s="47"/>
      <c r="R91" s="47"/>
      <c r="S91" s="47"/>
      <c r="T91" s="47"/>
      <c r="U91" s="47"/>
    </row>
    <row r="92" spans="1:21">
      <c r="A92" s="53"/>
      <c r="B92" s="47"/>
      <c r="C92" s="47"/>
      <c r="D92" s="47"/>
      <c r="E92" s="47"/>
      <c r="F92" s="47"/>
      <c r="G92" s="47"/>
      <c r="H92" s="47"/>
      <c r="I92" s="47"/>
      <c r="J92" s="47"/>
      <c r="K92" s="47"/>
      <c r="L92" s="47"/>
      <c r="M92" s="47"/>
      <c r="N92" s="47"/>
      <c r="O92" s="47"/>
      <c r="P92" s="47"/>
      <c r="Q92" s="47"/>
      <c r="R92" s="47"/>
      <c r="S92" s="47"/>
      <c r="T92" s="47"/>
      <c r="U92" s="47"/>
    </row>
    <row r="93" spans="1:21">
      <c r="A93" s="53"/>
      <c r="B93" s="47"/>
      <c r="C93" s="47"/>
      <c r="D93" s="47"/>
      <c r="E93" s="47"/>
      <c r="F93" s="47"/>
      <c r="G93" s="47"/>
      <c r="H93" s="47"/>
      <c r="I93" s="47"/>
      <c r="J93" s="47"/>
      <c r="K93" s="47"/>
      <c r="L93" s="47"/>
      <c r="M93" s="47"/>
      <c r="N93" s="47"/>
      <c r="O93" s="47"/>
      <c r="P93" s="47"/>
      <c r="Q93" s="47"/>
      <c r="R93" s="47"/>
      <c r="S93" s="47"/>
      <c r="T93" s="47"/>
      <c r="U93" s="47"/>
    </row>
    <row r="94" spans="1:21">
      <c r="A94" s="53"/>
      <c r="B94" s="47"/>
      <c r="C94" s="47"/>
      <c r="D94" s="47"/>
      <c r="E94" s="47"/>
      <c r="F94" s="47"/>
      <c r="G94" s="47"/>
      <c r="H94" s="47"/>
      <c r="I94" s="47"/>
      <c r="J94" s="47"/>
      <c r="K94" s="47"/>
      <c r="L94" s="47"/>
      <c r="M94" s="47"/>
      <c r="N94" s="47"/>
      <c r="O94" s="47"/>
      <c r="P94" s="47"/>
      <c r="Q94" s="47"/>
      <c r="R94" s="47"/>
      <c r="S94" s="47"/>
      <c r="T94" s="47"/>
      <c r="U94" s="47"/>
    </row>
    <row r="95" spans="1:21">
      <c r="A95" s="53"/>
      <c r="B95" s="47"/>
      <c r="C95" s="47"/>
      <c r="D95" s="47"/>
      <c r="E95" s="47"/>
      <c r="F95" s="47"/>
      <c r="G95" s="47"/>
      <c r="H95" s="47"/>
      <c r="I95" s="47"/>
      <c r="J95" s="47"/>
      <c r="K95" s="47"/>
      <c r="L95" s="47"/>
      <c r="M95" s="47"/>
      <c r="N95" s="47"/>
      <c r="O95" s="47"/>
      <c r="P95" s="47"/>
      <c r="Q95" s="47"/>
      <c r="R95" s="47"/>
      <c r="S95" s="47"/>
      <c r="T95" s="47"/>
      <c r="U95" s="47"/>
    </row>
    <row r="96" spans="1:21">
      <c r="A96" s="53"/>
      <c r="B96" s="47"/>
      <c r="C96" s="47"/>
      <c r="D96" s="47"/>
      <c r="E96" s="47"/>
      <c r="F96" s="47"/>
      <c r="G96" s="47"/>
      <c r="H96" s="47"/>
      <c r="I96" s="47"/>
      <c r="J96" s="47"/>
      <c r="K96" s="47"/>
      <c r="L96" s="47"/>
      <c r="M96" s="47"/>
      <c r="N96" s="47"/>
      <c r="O96" s="47"/>
      <c r="P96" s="47"/>
      <c r="Q96" s="47"/>
      <c r="R96" s="47"/>
      <c r="S96" s="47"/>
      <c r="T96" s="47"/>
      <c r="U96" s="47"/>
    </row>
    <row r="97" spans="1:21">
      <c r="A97" s="53"/>
      <c r="B97" s="47"/>
      <c r="C97" s="47"/>
      <c r="D97" s="47"/>
      <c r="E97" s="47"/>
      <c r="F97" s="47"/>
      <c r="G97" s="47"/>
      <c r="H97" s="47"/>
      <c r="I97" s="47"/>
      <c r="J97" s="47"/>
      <c r="K97" s="47"/>
      <c r="L97" s="47"/>
      <c r="M97" s="47"/>
      <c r="N97" s="47"/>
      <c r="O97" s="47"/>
      <c r="P97" s="47"/>
      <c r="Q97" s="47"/>
      <c r="R97" s="47"/>
      <c r="S97" s="47"/>
      <c r="T97" s="47"/>
      <c r="U97" s="47"/>
    </row>
    <row r="98" spans="1:21">
      <c r="A98" s="53"/>
      <c r="B98" s="47"/>
      <c r="C98" s="47"/>
      <c r="D98" s="47"/>
      <c r="E98" s="47"/>
      <c r="F98" s="47"/>
      <c r="G98" s="47"/>
      <c r="H98" s="47"/>
      <c r="I98" s="47"/>
      <c r="J98" s="47"/>
      <c r="K98" s="47"/>
      <c r="L98" s="47"/>
      <c r="M98" s="47"/>
      <c r="N98" s="47"/>
      <c r="O98" s="47"/>
      <c r="P98" s="47"/>
      <c r="Q98" s="47"/>
      <c r="R98" s="47"/>
      <c r="S98" s="47"/>
      <c r="T98" s="47"/>
      <c r="U98" s="47"/>
    </row>
    <row r="99" spans="1:21">
      <c r="A99" s="53"/>
      <c r="B99" s="47"/>
      <c r="C99" s="47"/>
      <c r="D99" s="47"/>
      <c r="E99" s="47"/>
      <c r="F99" s="47"/>
      <c r="G99" s="47"/>
      <c r="H99" s="47"/>
      <c r="I99" s="47"/>
      <c r="J99" s="47"/>
      <c r="K99" s="47"/>
      <c r="L99" s="47"/>
      <c r="M99" s="47"/>
      <c r="N99" s="47"/>
      <c r="O99" s="47"/>
      <c r="P99" s="47"/>
      <c r="Q99" s="47"/>
      <c r="R99" s="47"/>
      <c r="S99" s="47"/>
      <c r="T99" s="47"/>
      <c r="U99" s="47"/>
    </row>
    <row r="100" spans="1:21">
      <c r="A100" s="53"/>
      <c r="B100" s="47"/>
      <c r="C100" s="47"/>
      <c r="D100" s="47"/>
      <c r="E100" s="47"/>
      <c r="F100" s="47"/>
      <c r="G100" s="47"/>
      <c r="H100" s="47"/>
      <c r="I100" s="47"/>
      <c r="J100" s="47"/>
      <c r="K100" s="47"/>
      <c r="L100" s="47"/>
      <c r="M100" s="47"/>
      <c r="N100" s="47"/>
      <c r="O100" s="47"/>
      <c r="P100" s="47"/>
      <c r="Q100" s="47"/>
      <c r="R100" s="47"/>
      <c r="S100" s="47"/>
      <c r="T100" s="47"/>
      <c r="U100" s="47"/>
    </row>
    <row r="101" spans="1:21">
      <c r="A101" s="53"/>
      <c r="B101" s="47"/>
      <c r="C101" s="47"/>
      <c r="D101" s="47"/>
      <c r="E101" s="47"/>
      <c r="F101" s="47"/>
      <c r="G101" s="47"/>
      <c r="H101" s="47"/>
      <c r="I101" s="47"/>
      <c r="J101" s="47"/>
      <c r="K101" s="47"/>
      <c r="L101" s="47"/>
      <c r="M101" s="47"/>
      <c r="N101" s="47"/>
      <c r="O101" s="47"/>
      <c r="P101" s="47"/>
      <c r="Q101" s="47"/>
      <c r="R101" s="47"/>
      <c r="S101" s="47"/>
      <c r="T101" s="47"/>
      <c r="U101" s="47"/>
    </row>
    <row r="102" spans="1:21">
      <c r="A102" s="53"/>
      <c r="B102" s="47"/>
      <c r="C102" s="47"/>
      <c r="D102" s="47"/>
      <c r="E102" s="47"/>
      <c r="F102" s="47"/>
      <c r="G102" s="47"/>
      <c r="H102" s="47"/>
      <c r="I102" s="47"/>
      <c r="J102" s="47"/>
      <c r="K102" s="47"/>
      <c r="L102" s="47"/>
      <c r="M102" s="47"/>
      <c r="N102" s="47"/>
      <c r="O102" s="47"/>
      <c r="P102" s="47"/>
      <c r="Q102" s="47"/>
      <c r="R102" s="47"/>
      <c r="S102" s="47"/>
      <c r="T102" s="47"/>
      <c r="U102" s="47"/>
    </row>
    <row r="103" spans="1:21">
      <c r="A103" s="53"/>
      <c r="B103" s="47"/>
      <c r="C103" s="47"/>
      <c r="D103" s="47"/>
      <c r="E103" s="47"/>
      <c r="F103" s="47"/>
      <c r="G103" s="47"/>
      <c r="H103" s="47"/>
      <c r="I103" s="47"/>
      <c r="J103" s="47"/>
      <c r="K103" s="47"/>
      <c r="L103" s="47"/>
      <c r="M103" s="47"/>
      <c r="N103" s="47"/>
      <c r="O103" s="47"/>
      <c r="P103" s="47"/>
      <c r="Q103" s="47"/>
      <c r="R103" s="47"/>
      <c r="S103" s="47"/>
      <c r="T103" s="47"/>
      <c r="U103" s="47"/>
    </row>
    <row r="104" spans="1:21">
      <c r="A104" s="53"/>
      <c r="B104" s="47"/>
      <c r="C104" s="47"/>
      <c r="D104" s="47"/>
      <c r="E104" s="47"/>
      <c r="F104" s="47"/>
      <c r="G104" s="47"/>
      <c r="H104" s="47"/>
      <c r="I104" s="47"/>
      <c r="J104" s="47"/>
      <c r="K104" s="47"/>
      <c r="L104" s="47"/>
      <c r="M104" s="47"/>
      <c r="N104" s="47"/>
      <c r="O104" s="47"/>
      <c r="P104" s="47"/>
      <c r="Q104" s="47"/>
      <c r="R104" s="47"/>
      <c r="S104" s="47"/>
      <c r="T104" s="47"/>
      <c r="U104" s="47"/>
    </row>
    <row r="105" spans="1:21">
      <c r="A105" s="53"/>
      <c r="B105" s="47"/>
      <c r="C105" s="47"/>
      <c r="D105" s="47"/>
      <c r="E105" s="47"/>
      <c r="F105" s="47"/>
      <c r="G105" s="47"/>
      <c r="H105" s="47"/>
      <c r="I105" s="47"/>
      <c r="J105" s="47"/>
      <c r="K105" s="47"/>
      <c r="L105" s="47"/>
      <c r="M105" s="47"/>
      <c r="N105" s="47"/>
      <c r="O105" s="47"/>
      <c r="P105" s="47"/>
      <c r="Q105" s="47"/>
      <c r="R105" s="47"/>
      <c r="S105" s="47"/>
      <c r="T105" s="47"/>
      <c r="U105" s="47"/>
    </row>
    <row r="106" spans="1:21">
      <c r="A106" s="53"/>
      <c r="B106" s="47"/>
      <c r="C106" s="47"/>
      <c r="D106" s="47"/>
      <c r="E106" s="47"/>
      <c r="F106" s="47"/>
      <c r="G106" s="47"/>
      <c r="H106" s="47"/>
      <c r="I106" s="47"/>
      <c r="J106" s="47"/>
      <c r="K106" s="47"/>
      <c r="L106" s="47"/>
      <c r="M106" s="47"/>
      <c r="N106" s="47"/>
      <c r="O106" s="47"/>
      <c r="P106" s="47"/>
      <c r="Q106" s="47"/>
      <c r="R106" s="47"/>
      <c r="S106" s="47"/>
      <c r="T106" s="47"/>
      <c r="U106" s="47"/>
    </row>
    <row r="107" spans="1:21">
      <c r="A107" s="53"/>
      <c r="B107" s="47"/>
      <c r="C107" s="47"/>
      <c r="D107" s="47"/>
      <c r="E107" s="47"/>
      <c r="F107" s="47"/>
      <c r="G107" s="47"/>
      <c r="H107" s="47"/>
      <c r="I107" s="47"/>
      <c r="J107" s="47"/>
      <c r="K107" s="47"/>
      <c r="L107" s="47"/>
      <c r="M107" s="47"/>
      <c r="N107" s="47"/>
      <c r="O107" s="47"/>
      <c r="P107" s="47"/>
      <c r="Q107" s="47"/>
      <c r="R107" s="47"/>
      <c r="S107" s="47"/>
      <c r="T107" s="47"/>
      <c r="U107" s="47"/>
    </row>
    <row r="108" spans="1:21">
      <c r="A108" s="53"/>
      <c r="B108" s="47"/>
      <c r="C108" s="47"/>
      <c r="D108" s="47"/>
      <c r="E108" s="47"/>
      <c r="F108" s="47"/>
      <c r="G108" s="47"/>
      <c r="H108" s="47"/>
      <c r="I108" s="47"/>
      <c r="J108" s="47"/>
      <c r="K108" s="47"/>
      <c r="L108" s="47"/>
      <c r="M108" s="47"/>
      <c r="N108" s="47"/>
      <c r="O108" s="47"/>
      <c r="P108" s="47"/>
      <c r="Q108" s="47"/>
      <c r="R108" s="47"/>
      <c r="S108" s="47"/>
      <c r="T108" s="47"/>
      <c r="U108" s="47"/>
    </row>
    <row r="109" spans="1:21">
      <c r="A109" s="53"/>
      <c r="B109" s="47"/>
      <c r="C109" s="47"/>
      <c r="D109" s="47"/>
      <c r="E109" s="47"/>
      <c r="F109" s="47"/>
      <c r="G109" s="47"/>
      <c r="H109" s="47"/>
      <c r="I109" s="47"/>
      <c r="J109" s="47"/>
      <c r="K109" s="47"/>
      <c r="L109" s="47"/>
      <c r="M109" s="47"/>
      <c r="N109" s="47"/>
      <c r="O109" s="47"/>
      <c r="P109" s="47"/>
      <c r="Q109" s="47"/>
      <c r="R109" s="47"/>
      <c r="S109" s="47"/>
      <c r="T109" s="47"/>
      <c r="U109" s="47"/>
    </row>
    <row r="110" spans="1:21">
      <c r="A110" s="53"/>
      <c r="B110" s="47"/>
      <c r="C110" s="47"/>
      <c r="D110" s="47"/>
      <c r="E110" s="47"/>
      <c r="F110" s="47"/>
      <c r="G110" s="47"/>
      <c r="H110" s="47"/>
      <c r="I110" s="47"/>
      <c r="J110" s="47"/>
      <c r="K110" s="47"/>
      <c r="L110" s="47"/>
      <c r="M110" s="47"/>
      <c r="N110" s="47"/>
      <c r="O110" s="47"/>
      <c r="P110" s="47"/>
      <c r="Q110" s="47"/>
      <c r="R110" s="47"/>
      <c r="S110" s="47"/>
      <c r="T110" s="47"/>
      <c r="U110" s="47"/>
    </row>
    <row r="111" spans="1:21">
      <c r="A111" s="53"/>
      <c r="B111" s="47"/>
      <c r="C111" s="47"/>
      <c r="D111" s="47"/>
      <c r="E111" s="47"/>
      <c r="F111" s="47"/>
      <c r="G111" s="47"/>
      <c r="H111" s="47"/>
      <c r="I111" s="47"/>
      <c r="J111" s="47"/>
      <c r="K111" s="47"/>
      <c r="L111" s="47"/>
      <c r="M111" s="47"/>
      <c r="N111" s="47"/>
      <c r="O111" s="47"/>
      <c r="P111" s="47"/>
      <c r="Q111" s="47"/>
      <c r="R111" s="47"/>
      <c r="S111" s="47"/>
      <c r="T111" s="47"/>
      <c r="U111" s="47"/>
    </row>
    <row r="112" spans="1:21">
      <c r="A112" s="53"/>
      <c r="B112" s="47"/>
      <c r="C112" s="47"/>
      <c r="D112" s="47"/>
      <c r="E112" s="47"/>
      <c r="F112" s="47"/>
      <c r="G112" s="47"/>
      <c r="H112" s="47"/>
      <c r="I112" s="47"/>
      <c r="J112" s="47"/>
      <c r="K112" s="47"/>
      <c r="L112" s="47"/>
      <c r="M112" s="47"/>
      <c r="N112" s="47"/>
      <c r="O112" s="47"/>
      <c r="P112" s="47"/>
      <c r="Q112" s="47"/>
      <c r="R112" s="47"/>
      <c r="S112" s="47"/>
      <c r="T112" s="47"/>
      <c r="U112" s="47"/>
    </row>
    <row r="113" spans="1:21">
      <c r="A113" s="53"/>
      <c r="B113" s="47"/>
      <c r="C113" s="47"/>
      <c r="D113" s="47"/>
      <c r="E113" s="47"/>
      <c r="F113" s="47"/>
      <c r="G113" s="47"/>
      <c r="H113" s="47"/>
      <c r="I113" s="47"/>
      <c r="J113" s="47"/>
      <c r="K113" s="47"/>
      <c r="L113" s="47"/>
      <c r="M113" s="47"/>
      <c r="N113" s="47"/>
      <c r="O113" s="47"/>
      <c r="P113" s="47"/>
      <c r="Q113" s="47"/>
      <c r="R113" s="47"/>
      <c r="S113" s="47"/>
      <c r="T113" s="47"/>
      <c r="U113" s="47"/>
    </row>
    <row r="114" spans="1:21">
      <c r="A114" s="53"/>
      <c r="B114" s="47"/>
      <c r="C114" s="47"/>
      <c r="D114" s="47"/>
      <c r="E114" s="47"/>
      <c r="F114" s="47"/>
      <c r="G114" s="47"/>
      <c r="H114" s="47"/>
      <c r="I114" s="47"/>
      <c r="J114" s="47"/>
      <c r="K114" s="47"/>
      <c r="L114" s="47"/>
      <c r="M114" s="47"/>
      <c r="N114" s="47"/>
      <c r="O114" s="47"/>
      <c r="P114" s="47"/>
      <c r="Q114" s="47"/>
      <c r="R114" s="47"/>
      <c r="S114" s="47"/>
      <c r="T114" s="47"/>
      <c r="U114" s="47"/>
    </row>
    <row r="115" spans="1:21">
      <c r="A115" s="53"/>
      <c r="B115" s="47"/>
      <c r="C115" s="47"/>
      <c r="D115" s="47"/>
      <c r="E115" s="47"/>
      <c r="F115" s="47"/>
      <c r="G115" s="47"/>
      <c r="H115" s="47"/>
      <c r="I115" s="47"/>
      <c r="J115" s="47"/>
      <c r="K115" s="47"/>
      <c r="L115" s="47"/>
      <c r="M115" s="47"/>
      <c r="N115" s="47"/>
      <c r="O115" s="47"/>
      <c r="P115" s="47"/>
      <c r="Q115" s="47"/>
      <c r="R115" s="47"/>
      <c r="S115" s="47"/>
      <c r="T115" s="47"/>
      <c r="U115" s="47"/>
    </row>
    <row r="116" spans="1:21">
      <c r="A116" s="53"/>
      <c r="B116" s="47"/>
      <c r="C116" s="47"/>
      <c r="D116" s="47"/>
      <c r="E116" s="47"/>
      <c r="F116" s="47"/>
      <c r="G116" s="47"/>
      <c r="H116" s="47"/>
      <c r="I116" s="47"/>
      <c r="J116" s="47"/>
      <c r="K116" s="47"/>
      <c r="L116" s="47"/>
      <c r="M116" s="47"/>
      <c r="N116" s="47"/>
      <c r="O116" s="47"/>
      <c r="P116" s="47"/>
      <c r="Q116" s="47"/>
      <c r="R116" s="47"/>
      <c r="S116" s="47"/>
      <c r="T116" s="47"/>
      <c r="U116" s="47"/>
    </row>
    <row r="117" spans="1:21">
      <c r="A117" s="53"/>
      <c r="B117" s="47"/>
      <c r="C117" s="47"/>
      <c r="D117" s="47"/>
      <c r="E117" s="47"/>
      <c r="F117" s="47"/>
      <c r="G117" s="47"/>
      <c r="H117" s="47"/>
      <c r="I117" s="47"/>
      <c r="J117" s="47"/>
      <c r="K117" s="47"/>
      <c r="L117" s="47"/>
      <c r="M117" s="47"/>
      <c r="N117" s="47"/>
      <c r="O117" s="47"/>
      <c r="P117" s="47"/>
      <c r="Q117" s="47"/>
      <c r="R117" s="47"/>
      <c r="S117" s="47"/>
      <c r="T117" s="47"/>
      <c r="U117" s="47"/>
    </row>
    <row r="118" spans="1:21">
      <c r="A118" s="53"/>
      <c r="B118" s="47"/>
      <c r="C118" s="47"/>
      <c r="D118" s="47"/>
      <c r="E118" s="47"/>
      <c r="F118" s="47"/>
      <c r="G118" s="47"/>
      <c r="H118" s="47"/>
      <c r="I118" s="47"/>
      <c r="J118" s="47"/>
      <c r="K118" s="47"/>
      <c r="L118" s="47"/>
      <c r="M118" s="47"/>
      <c r="N118" s="47"/>
      <c r="O118" s="47"/>
      <c r="P118" s="47"/>
      <c r="Q118" s="47"/>
      <c r="R118" s="47"/>
      <c r="S118" s="47"/>
      <c r="T118" s="47"/>
      <c r="U118" s="47"/>
    </row>
    <row r="119" spans="1:21">
      <c r="A119" s="53"/>
      <c r="B119" s="47"/>
      <c r="C119" s="47"/>
      <c r="D119" s="47"/>
      <c r="E119" s="47"/>
      <c r="F119" s="47"/>
      <c r="G119" s="47"/>
      <c r="H119" s="47"/>
      <c r="I119" s="47"/>
      <c r="J119" s="47"/>
      <c r="K119" s="47"/>
      <c r="L119" s="47"/>
      <c r="M119" s="47"/>
      <c r="N119" s="47"/>
      <c r="O119" s="47"/>
      <c r="P119" s="47"/>
      <c r="Q119" s="47"/>
      <c r="R119" s="47"/>
      <c r="S119" s="47"/>
      <c r="T119" s="47"/>
      <c r="U119" s="47"/>
    </row>
    <row r="120" spans="1:21">
      <c r="A120" s="53"/>
      <c r="B120" s="47"/>
      <c r="C120" s="47"/>
      <c r="D120" s="47"/>
      <c r="E120" s="47"/>
      <c r="F120" s="47"/>
      <c r="G120" s="47"/>
      <c r="H120" s="47"/>
      <c r="I120" s="47"/>
      <c r="J120" s="47"/>
      <c r="K120" s="47"/>
      <c r="L120" s="47"/>
      <c r="M120" s="47"/>
      <c r="N120" s="47"/>
      <c r="O120" s="47"/>
      <c r="P120" s="47"/>
      <c r="Q120" s="47"/>
      <c r="R120" s="47"/>
      <c r="S120" s="47"/>
      <c r="T120" s="47"/>
      <c r="U120" s="47"/>
    </row>
    <row r="121" spans="1:21">
      <c r="A121" s="53"/>
      <c r="B121" s="47"/>
      <c r="C121" s="47"/>
      <c r="D121" s="47"/>
      <c r="E121" s="47"/>
      <c r="F121" s="47"/>
      <c r="G121" s="47"/>
      <c r="H121" s="47"/>
      <c r="I121" s="47"/>
      <c r="J121" s="47"/>
      <c r="K121" s="47"/>
      <c r="L121" s="47"/>
      <c r="M121" s="47"/>
      <c r="N121" s="47"/>
      <c r="O121" s="47"/>
      <c r="P121" s="47"/>
      <c r="Q121" s="47"/>
      <c r="R121" s="47"/>
      <c r="S121" s="47"/>
      <c r="T121" s="47"/>
      <c r="U121" s="47"/>
    </row>
    <row r="122" spans="1:21">
      <c r="A122" s="53"/>
      <c r="B122" s="47"/>
      <c r="C122" s="47"/>
      <c r="D122" s="47"/>
      <c r="E122" s="47"/>
      <c r="F122" s="47"/>
      <c r="G122" s="47"/>
      <c r="H122" s="47"/>
      <c r="I122" s="47"/>
      <c r="J122" s="47"/>
      <c r="K122" s="47"/>
      <c r="L122" s="47"/>
      <c r="M122" s="47"/>
      <c r="N122" s="47"/>
      <c r="O122" s="47"/>
      <c r="P122" s="47"/>
      <c r="Q122" s="47"/>
      <c r="R122" s="47"/>
      <c r="S122" s="47"/>
      <c r="T122" s="47"/>
      <c r="U122" s="47"/>
    </row>
    <row r="123" spans="1:21">
      <c r="A123" s="53"/>
      <c r="B123" s="47"/>
      <c r="C123" s="47"/>
      <c r="D123" s="47"/>
      <c r="E123" s="47"/>
      <c r="F123" s="47"/>
      <c r="G123" s="47"/>
      <c r="H123" s="47"/>
      <c r="I123" s="47"/>
      <c r="J123" s="47"/>
      <c r="K123" s="47"/>
      <c r="L123" s="47"/>
      <c r="M123" s="47"/>
      <c r="N123" s="47"/>
      <c r="O123" s="47"/>
      <c r="P123" s="47"/>
      <c r="Q123" s="47"/>
      <c r="R123" s="47"/>
      <c r="S123" s="47"/>
      <c r="T123" s="47"/>
      <c r="U123" s="47"/>
    </row>
    <row r="124" spans="1:21">
      <c r="A124" s="53"/>
      <c r="B124" s="47"/>
      <c r="C124" s="47"/>
      <c r="D124" s="47"/>
      <c r="E124" s="47"/>
      <c r="F124" s="47"/>
      <c r="G124" s="47"/>
      <c r="H124" s="47"/>
      <c r="I124" s="47"/>
      <c r="J124" s="47"/>
      <c r="K124" s="47"/>
      <c r="L124" s="47"/>
      <c r="M124" s="47"/>
      <c r="N124" s="47"/>
      <c r="O124" s="47"/>
      <c r="P124" s="47"/>
      <c r="Q124" s="47"/>
      <c r="R124" s="47"/>
      <c r="S124" s="47"/>
      <c r="T124" s="47"/>
      <c r="U124" s="47"/>
    </row>
    <row r="125" spans="1:21">
      <c r="A125" s="53"/>
      <c r="B125" s="47"/>
      <c r="C125" s="47"/>
      <c r="D125" s="47"/>
      <c r="E125" s="47"/>
      <c r="F125" s="47"/>
      <c r="G125" s="47"/>
      <c r="H125" s="47"/>
      <c r="I125" s="47"/>
      <c r="J125" s="47"/>
      <c r="K125" s="47"/>
      <c r="L125" s="47"/>
      <c r="M125" s="47"/>
      <c r="N125" s="47"/>
      <c r="O125" s="47"/>
      <c r="P125" s="47"/>
      <c r="Q125" s="47"/>
      <c r="R125" s="47"/>
      <c r="S125" s="47"/>
      <c r="T125" s="47"/>
      <c r="U125" s="47"/>
    </row>
    <row r="126" spans="1:21">
      <c r="A126" s="53"/>
      <c r="B126" s="47"/>
      <c r="C126" s="47"/>
      <c r="D126" s="47"/>
      <c r="E126" s="47"/>
      <c r="F126" s="47"/>
      <c r="G126" s="47"/>
      <c r="H126" s="47"/>
      <c r="I126" s="47"/>
      <c r="J126" s="47"/>
      <c r="K126" s="47"/>
      <c r="L126" s="47"/>
      <c r="M126" s="47"/>
      <c r="N126" s="47"/>
      <c r="O126" s="47"/>
      <c r="P126" s="47"/>
      <c r="Q126" s="47"/>
      <c r="R126" s="47"/>
      <c r="S126" s="47"/>
      <c r="T126" s="47"/>
      <c r="U126" s="47"/>
    </row>
    <row r="127" spans="1:21">
      <c r="A127" s="53"/>
      <c r="B127" s="47"/>
      <c r="C127" s="47"/>
      <c r="D127" s="47"/>
      <c r="E127" s="47"/>
      <c r="F127" s="47"/>
      <c r="G127" s="47"/>
      <c r="H127" s="47"/>
      <c r="I127" s="47"/>
      <c r="J127" s="47"/>
      <c r="K127" s="47"/>
      <c r="L127" s="47"/>
      <c r="M127" s="47"/>
      <c r="N127" s="47"/>
      <c r="O127" s="47"/>
      <c r="P127" s="47"/>
      <c r="Q127" s="47"/>
      <c r="R127" s="47"/>
      <c r="S127" s="47"/>
      <c r="T127" s="47"/>
      <c r="U127" s="47"/>
    </row>
    <row r="128" spans="1:21">
      <c r="A128" s="53"/>
      <c r="B128" s="47"/>
      <c r="C128" s="47"/>
      <c r="D128" s="47"/>
      <c r="E128" s="47"/>
      <c r="F128" s="47"/>
      <c r="G128" s="47"/>
      <c r="H128" s="47"/>
      <c r="I128" s="47"/>
      <c r="J128" s="47"/>
      <c r="K128" s="47"/>
      <c r="L128" s="47"/>
      <c r="M128" s="47"/>
      <c r="N128" s="47"/>
      <c r="O128" s="47"/>
      <c r="P128" s="47"/>
      <c r="Q128" s="47"/>
      <c r="R128" s="47"/>
      <c r="S128" s="47"/>
      <c r="T128" s="47"/>
      <c r="U128" s="47"/>
    </row>
    <row r="129" spans="1:21">
      <c r="A129" s="53"/>
      <c r="B129" s="47"/>
      <c r="C129" s="47"/>
      <c r="D129" s="47"/>
      <c r="E129" s="47"/>
      <c r="F129" s="47"/>
      <c r="G129" s="47"/>
      <c r="H129" s="47"/>
      <c r="I129" s="47"/>
      <c r="J129" s="47"/>
      <c r="K129" s="47"/>
      <c r="L129" s="47"/>
      <c r="M129" s="47"/>
      <c r="N129" s="47"/>
      <c r="O129" s="47"/>
      <c r="P129" s="47"/>
      <c r="Q129" s="47"/>
      <c r="R129" s="47"/>
      <c r="S129" s="47"/>
      <c r="T129" s="47"/>
      <c r="U129" s="47"/>
    </row>
    <row r="130" spans="1:21">
      <c r="A130" s="53"/>
      <c r="B130" s="47"/>
      <c r="C130" s="47"/>
      <c r="D130" s="47"/>
      <c r="E130" s="47"/>
      <c r="F130" s="47"/>
      <c r="G130" s="47"/>
      <c r="H130" s="47"/>
      <c r="I130" s="47"/>
      <c r="J130" s="47"/>
      <c r="K130" s="47"/>
      <c r="L130" s="47"/>
      <c r="M130" s="47"/>
      <c r="N130" s="47"/>
      <c r="O130" s="47"/>
      <c r="P130" s="47"/>
      <c r="Q130" s="47"/>
      <c r="R130" s="47"/>
      <c r="S130" s="47"/>
      <c r="T130" s="47"/>
      <c r="U130" s="47"/>
    </row>
    <row r="131" spans="1:21">
      <c r="A131" s="53"/>
      <c r="B131" s="47"/>
      <c r="C131" s="47"/>
      <c r="D131" s="47"/>
      <c r="E131" s="47"/>
      <c r="F131" s="47"/>
      <c r="G131" s="47"/>
      <c r="H131" s="47"/>
      <c r="I131" s="47"/>
      <c r="J131" s="47"/>
      <c r="K131" s="47"/>
      <c r="L131" s="47"/>
      <c r="M131" s="47"/>
      <c r="N131" s="47"/>
      <c r="O131" s="47"/>
      <c r="P131" s="47"/>
      <c r="Q131" s="47"/>
      <c r="R131" s="47"/>
      <c r="S131" s="47"/>
      <c r="T131" s="47"/>
      <c r="U131" s="47"/>
    </row>
    <row r="132" spans="1:21">
      <c r="A132" s="53"/>
      <c r="B132" s="47"/>
      <c r="C132" s="47"/>
      <c r="D132" s="47"/>
      <c r="E132" s="47"/>
      <c r="F132" s="47"/>
      <c r="G132" s="47"/>
      <c r="H132" s="47"/>
      <c r="I132" s="47"/>
      <c r="J132" s="47"/>
      <c r="K132" s="47"/>
      <c r="L132" s="47"/>
      <c r="M132" s="47"/>
      <c r="N132" s="47"/>
      <c r="O132" s="47"/>
      <c r="P132" s="47"/>
      <c r="Q132" s="47"/>
      <c r="R132" s="47"/>
      <c r="S132" s="47"/>
      <c r="T132" s="47"/>
      <c r="U132" s="47"/>
    </row>
    <row r="133" spans="1:21">
      <c r="A133" s="53"/>
      <c r="B133" s="47"/>
      <c r="C133" s="47"/>
      <c r="D133" s="47"/>
      <c r="E133" s="47"/>
      <c r="F133" s="47"/>
      <c r="G133" s="47"/>
      <c r="H133" s="47"/>
      <c r="I133" s="47"/>
      <c r="J133" s="47"/>
      <c r="K133" s="47"/>
      <c r="L133" s="47"/>
      <c r="M133" s="47"/>
      <c r="N133" s="47"/>
      <c r="O133" s="47"/>
      <c r="P133" s="47"/>
      <c r="Q133" s="47"/>
      <c r="R133" s="47"/>
      <c r="S133" s="47"/>
      <c r="T133" s="47"/>
      <c r="U133" s="47"/>
    </row>
    <row r="134" spans="1:21">
      <c r="A134" s="53"/>
      <c r="B134" s="47"/>
      <c r="C134" s="47"/>
      <c r="D134" s="47"/>
      <c r="E134" s="47"/>
      <c r="F134" s="47"/>
      <c r="G134" s="47"/>
      <c r="H134" s="47"/>
      <c r="I134" s="47"/>
      <c r="J134" s="47"/>
      <c r="K134" s="47"/>
      <c r="L134" s="47"/>
      <c r="M134" s="47"/>
      <c r="N134" s="47"/>
      <c r="O134" s="47"/>
      <c r="P134" s="47"/>
      <c r="Q134" s="47"/>
      <c r="R134" s="47"/>
      <c r="S134" s="47"/>
      <c r="T134" s="47"/>
      <c r="U134" s="47"/>
    </row>
    <row r="135" spans="1:21">
      <c r="A135" s="53"/>
      <c r="B135" s="47"/>
      <c r="C135" s="47"/>
      <c r="D135" s="47"/>
      <c r="E135" s="47"/>
      <c r="F135" s="47"/>
      <c r="G135" s="47"/>
      <c r="H135" s="47"/>
      <c r="I135" s="47"/>
      <c r="J135" s="47"/>
      <c r="K135" s="47"/>
      <c r="L135" s="47"/>
      <c r="M135" s="47"/>
      <c r="N135" s="47"/>
      <c r="O135" s="47"/>
      <c r="P135" s="47"/>
      <c r="Q135" s="47"/>
      <c r="R135" s="47"/>
      <c r="S135" s="47"/>
      <c r="T135" s="47"/>
      <c r="U135" s="47"/>
    </row>
    <row r="136" spans="1:21">
      <c r="A136" s="53"/>
      <c r="B136" s="47"/>
      <c r="C136" s="47"/>
      <c r="D136" s="47"/>
      <c r="E136" s="47"/>
      <c r="F136" s="47"/>
      <c r="G136" s="47"/>
      <c r="H136" s="47"/>
      <c r="I136" s="47"/>
      <c r="J136" s="47"/>
      <c r="K136" s="47"/>
      <c r="L136" s="47"/>
      <c r="M136" s="47"/>
      <c r="N136" s="47"/>
      <c r="O136" s="47"/>
      <c r="P136" s="47"/>
      <c r="Q136" s="47"/>
      <c r="R136" s="47"/>
      <c r="S136" s="47"/>
      <c r="T136" s="47"/>
      <c r="U136" s="47"/>
    </row>
    <row r="137" spans="1:21">
      <c r="A137" s="53"/>
      <c r="B137" s="47"/>
      <c r="C137" s="47"/>
      <c r="D137" s="47"/>
      <c r="E137" s="47"/>
      <c r="F137" s="47"/>
      <c r="G137" s="47"/>
      <c r="H137" s="47"/>
      <c r="I137" s="47"/>
      <c r="J137" s="47"/>
      <c r="K137" s="47"/>
      <c r="L137" s="47"/>
      <c r="M137" s="47"/>
      <c r="N137" s="47"/>
      <c r="O137" s="47"/>
      <c r="P137" s="47"/>
      <c r="Q137" s="47"/>
      <c r="R137" s="47"/>
      <c r="S137" s="47"/>
      <c r="T137" s="47"/>
      <c r="U137" s="47"/>
    </row>
    <row r="138" spans="1:21">
      <c r="A138" s="53"/>
      <c r="B138" s="47"/>
      <c r="C138" s="47"/>
      <c r="D138" s="47"/>
      <c r="E138" s="47"/>
      <c r="F138" s="47"/>
      <c r="G138" s="47"/>
      <c r="H138" s="47"/>
      <c r="I138" s="47"/>
      <c r="J138" s="47"/>
      <c r="K138" s="47"/>
      <c r="L138" s="47"/>
      <c r="M138" s="47"/>
      <c r="N138" s="47"/>
      <c r="O138" s="47"/>
      <c r="P138" s="47"/>
      <c r="Q138" s="47"/>
      <c r="R138" s="47"/>
      <c r="S138" s="47"/>
      <c r="T138" s="47"/>
      <c r="U138" s="47"/>
    </row>
    <row r="139" spans="1:21">
      <c r="A139" s="53"/>
      <c r="B139" s="47"/>
      <c r="C139" s="47"/>
      <c r="D139" s="47"/>
      <c r="E139" s="47"/>
      <c r="F139" s="47"/>
      <c r="G139" s="47"/>
      <c r="H139" s="47"/>
      <c r="I139" s="47"/>
      <c r="J139" s="47"/>
      <c r="K139" s="47"/>
      <c r="L139" s="47"/>
      <c r="M139" s="47"/>
      <c r="N139" s="47"/>
      <c r="O139" s="47"/>
      <c r="P139" s="47"/>
      <c r="Q139" s="47"/>
      <c r="R139" s="47"/>
      <c r="S139" s="47"/>
      <c r="T139" s="47"/>
      <c r="U139" s="47"/>
    </row>
    <row r="140" spans="1:21">
      <c r="A140" s="53"/>
      <c r="B140" s="47"/>
      <c r="C140" s="47"/>
      <c r="D140" s="47"/>
      <c r="E140" s="47"/>
      <c r="F140" s="47"/>
      <c r="G140" s="47"/>
      <c r="H140" s="47"/>
      <c r="I140" s="47"/>
      <c r="J140" s="47"/>
      <c r="K140" s="47"/>
      <c r="L140" s="47"/>
      <c r="M140" s="47"/>
      <c r="N140" s="47"/>
      <c r="O140" s="47"/>
      <c r="P140" s="47"/>
      <c r="Q140" s="47"/>
      <c r="R140" s="47"/>
      <c r="S140" s="47"/>
      <c r="T140" s="47"/>
      <c r="U140" s="47"/>
    </row>
    <row r="141" spans="1:21">
      <c r="A141" s="53"/>
      <c r="B141" s="47"/>
      <c r="C141" s="47"/>
      <c r="D141" s="47"/>
      <c r="E141" s="47"/>
      <c r="F141" s="47"/>
      <c r="G141" s="47"/>
      <c r="H141" s="47"/>
      <c r="I141" s="47"/>
      <c r="J141" s="47"/>
      <c r="K141" s="47"/>
      <c r="L141" s="47"/>
      <c r="M141" s="47"/>
      <c r="N141" s="47"/>
      <c r="O141" s="47"/>
      <c r="P141" s="47"/>
      <c r="Q141" s="47"/>
      <c r="R141" s="47"/>
      <c r="S141" s="47"/>
      <c r="T141" s="47"/>
      <c r="U141" s="47"/>
    </row>
    <row r="142" spans="1:21">
      <c r="A142" s="53"/>
      <c r="B142" s="47"/>
      <c r="C142" s="47"/>
      <c r="D142" s="47"/>
      <c r="E142" s="47"/>
      <c r="F142" s="47"/>
      <c r="G142" s="47"/>
      <c r="H142" s="47"/>
      <c r="I142" s="47"/>
      <c r="J142" s="47"/>
      <c r="K142" s="47"/>
      <c r="L142" s="47"/>
      <c r="M142" s="47"/>
      <c r="N142" s="47"/>
      <c r="O142" s="47"/>
      <c r="P142" s="47"/>
      <c r="Q142" s="47"/>
      <c r="R142" s="47"/>
      <c r="S142" s="47"/>
      <c r="T142" s="47"/>
      <c r="U142" s="47"/>
    </row>
    <row r="143" spans="1:21">
      <c r="A143" s="53"/>
      <c r="B143" s="47"/>
      <c r="C143" s="47"/>
      <c r="D143" s="47"/>
      <c r="E143" s="47"/>
      <c r="F143" s="47"/>
      <c r="G143" s="47"/>
      <c r="H143" s="47"/>
      <c r="I143" s="47"/>
      <c r="J143" s="47"/>
      <c r="K143" s="47"/>
      <c r="L143" s="47"/>
      <c r="M143" s="47"/>
      <c r="N143" s="47"/>
      <c r="O143" s="47"/>
      <c r="P143" s="47"/>
      <c r="Q143" s="47"/>
      <c r="R143" s="47"/>
      <c r="S143" s="47"/>
      <c r="T143" s="47"/>
      <c r="U143" s="47"/>
    </row>
    <row r="144" spans="1:21">
      <c r="A144" s="53"/>
      <c r="B144" s="47"/>
      <c r="C144" s="47"/>
      <c r="D144" s="47"/>
      <c r="E144" s="47"/>
      <c r="F144" s="47"/>
      <c r="G144" s="47"/>
      <c r="H144" s="47"/>
      <c r="I144" s="47"/>
      <c r="J144" s="47"/>
      <c r="K144" s="47"/>
      <c r="L144" s="47"/>
      <c r="M144" s="47"/>
      <c r="N144" s="47"/>
      <c r="O144" s="47"/>
      <c r="P144" s="47"/>
      <c r="Q144" s="47"/>
      <c r="R144" s="47"/>
      <c r="S144" s="47"/>
      <c r="T144" s="47"/>
      <c r="U144" s="47"/>
    </row>
    <row r="145" spans="1:21">
      <c r="A145" s="53"/>
      <c r="B145" s="47"/>
      <c r="C145" s="47"/>
      <c r="D145" s="47"/>
      <c r="E145" s="47"/>
      <c r="F145" s="47"/>
      <c r="G145" s="47"/>
      <c r="H145" s="47"/>
      <c r="I145" s="47"/>
      <c r="J145" s="47"/>
      <c r="K145" s="47"/>
      <c r="L145" s="47"/>
      <c r="M145" s="47"/>
      <c r="N145" s="47"/>
      <c r="O145" s="47"/>
      <c r="P145" s="47"/>
      <c r="Q145" s="47"/>
      <c r="R145" s="47"/>
      <c r="S145" s="47"/>
      <c r="T145" s="47"/>
      <c r="U145" s="47"/>
    </row>
    <row r="146" spans="1:21">
      <c r="A146" s="53"/>
      <c r="B146" s="47"/>
      <c r="C146" s="47"/>
      <c r="D146" s="47"/>
      <c r="E146" s="47"/>
      <c r="F146" s="47"/>
      <c r="G146" s="47"/>
      <c r="H146" s="47"/>
      <c r="I146" s="47"/>
      <c r="J146" s="47"/>
      <c r="K146" s="47"/>
      <c r="L146" s="47"/>
      <c r="M146" s="47"/>
      <c r="N146" s="47"/>
      <c r="O146" s="47"/>
      <c r="P146" s="47"/>
      <c r="Q146" s="47"/>
      <c r="R146" s="47"/>
      <c r="S146" s="47"/>
      <c r="T146" s="47"/>
      <c r="U146" s="47"/>
    </row>
    <row r="147" spans="1:21">
      <c r="A147" s="53"/>
      <c r="B147" s="47"/>
      <c r="C147" s="47"/>
      <c r="D147" s="47"/>
      <c r="E147" s="47"/>
      <c r="F147" s="47"/>
      <c r="G147" s="47"/>
      <c r="H147" s="47"/>
      <c r="I147" s="47"/>
      <c r="J147" s="47"/>
      <c r="K147" s="47"/>
      <c r="L147" s="47"/>
      <c r="M147" s="47"/>
      <c r="N147" s="47"/>
      <c r="O147" s="47"/>
      <c r="P147" s="47"/>
      <c r="Q147" s="47"/>
      <c r="R147" s="47"/>
      <c r="S147" s="47"/>
      <c r="T147" s="47"/>
      <c r="U147" s="47"/>
    </row>
    <row r="148" spans="1:21">
      <c r="A148" s="53"/>
      <c r="B148" s="47"/>
      <c r="C148" s="47"/>
      <c r="D148" s="47"/>
      <c r="E148" s="47"/>
      <c r="F148" s="47"/>
      <c r="G148" s="47"/>
      <c r="H148" s="47"/>
      <c r="I148" s="47"/>
      <c r="J148" s="47"/>
      <c r="K148" s="47"/>
      <c r="L148" s="47"/>
      <c r="M148" s="47"/>
      <c r="N148" s="47"/>
      <c r="O148" s="47"/>
      <c r="P148" s="47"/>
      <c r="Q148" s="47"/>
      <c r="R148" s="47"/>
      <c r="S148" s="47"/>
      <c r="T148" s="47"/>
      <c r="U148" s="47"/>
    </row>
    <row r="149" spans="1:21">
      <c r="A149" s="53"/>
      <c r="B149" s="47"/>
      <c r="C149" s="47"/>
      <c r="D149" s="47"/>
      <c r="E149" s="47"/>
      <c r="F149" s="47"/>
      <c r="G149" s="47"/>
      <c r="H149" s="47"/>
      <c r="I149" s="47"/>
      <c r="J149" s="47"/>
      <c r="K149" s="47"/>
      <c r="L149" s="47"/>
      <c r="M149" s="47"/>
      <c r="N149" s="47"/>
      <c r="O149" s="47"/>
      <c r="P149" s="47"/>
      <c r="Q149" s="47"/>
      <c r="R149" s="47"/>
      <c r="S149" s="47"/>
      <c r="T149" s="47"/>
      <c r="U149" s="47"/>
    </row>
    <row r="150" spans="1:21">
      <c r="A150" s="53"/>
      <c r="B150" s="47"/>
      <c r="C150" s="47"/>
      <c r="D150" s="47"/>
      <c r="E150" s="47"/>
      <c r="F150" s="47"/>
      <c r="G150" s="47"/>
      <c r="H150" s="47"/>
      <c r="I150" s="47"/>
      <c r="J150" s="47"/>
      <c r="K150" s="47"/>
      <c r="L150" s="47"/>
      <c r="M150" s="47"/>
      <c r="N150" s="47"/>
      <c r="O150" s="47"/>
      <c r="P150" s="47"/>
      <c r="Q150" s="47"/>
      <c r="R150" s="47"/>
      <c r="S150" s="47"/>
      <c r="T150" s="47"/>
      <c r="U150" s="47"/>
    </row>
    <row r="151" spans="1:21">
      <c r="A151" s="53"/>
      <c r="B151" s="47"/>
      <c r="C151" s="47"/>
      <c r="D151" s="47"/>
      <c r="E151" s="47"/>
      <c r="F151" s="47"/>
      <c r="G151" s="47"/>
      <c r="H151" s="47"/>
      <c r="I151" s="47"/>
      <c r="J151" s="47"/>
      <c r="K151" s="47"/>
      <c r="L151" s="47"/>
      <c r="M151" s="47"/>
      <c r="N151" s="47"/>
      <c r="O151" s="47"/>
      <c r="P151" s="47"/>
      <c r="Q151" s="47"/>
      <c r="R151" s="47"/>
      <c r="S151" s="47"/>
      <c r="T151" s="47"/>
      <c r="U151" s="47"/>
    </row>
    <row r="152" spans="1:21">
      <c r="A152" s="53"/>
      <c r="B152" s="47"/>
      <c r="C152" s="47"/>
      <c r="D152" s="47"/>
      <c r="E152" s="47"/>
      <c r="F152" s="47"/>
      <c r="G152" s="47"/>
      <c r="H152" s="47"/>
      <c r="I152" s="47"/>
      <c r="J152" s="47"/>
      <c r="K152" s="47"/>
      <c r="L152" s="47"/>
      <c r="M152" s="47"/>
      <c r="N152" s="47"/>
      <c r="O152" s="47"/>
      <c r="P152" s="47"/>
      <c r="Q152" s="47"/>
      <c r="R152" s="47"/>
      <c r="S152" s="47"/>
      <c r="T152" s="47"/>
      <c r="U152" s="47"/>
    </row>
    <row r="153" spans="1:21">
      <c r="A153" s="53"/>
      <c r="B153" s="47"/>
      <c r="C153" s="47"/>
      <c r="D153" s="47"/>
      <c r="E153" s="47"/>
      <c r="F153" s="47"/>
      <c r="G153" s="47"/>
      <c r="H153" s="47"/>
      <c r="I153" s="47"/>
      <c r="J153" s="47"/>
      <c r="K153" s="47"/>
      <c r="L153" s="47"/>
      <c r="M153" s="47"/>
      <c r="N153" s="47"/>
      <c r="O153" s="47"/>
      <c r="P153" s="47"/>
      <c r="Q153" s="47"/>
      <c r="R153" s="47"/>
      <c r="S153" s="47"/>
      <c r="T153" s="47"/>
      <c r="U153" s="47"/>
    </row>
    <row r="154" spans="1:21">
      <c r="A154" s="53"/>
      <c r="B154" s="47"/>
      <c r="C154" s="47"/>
      <c r="D154" s="47"/>
      <c r="E154" s="47"/>
      <c r="F154" s="47"/>
      <c r="G154" s="47"/>
      <c r="H154" s="47"/>
      <c r="I154" s="47"/>
      <c r="J154" s="47"/>
      <c r="K154" s="47"/>
      <c r="L154" s="47"/>
      <c r="M154" s="47"/>
      <c r="N154" s="47"/>
      <c r="O154" s="47"/>
      <c r="P154" s="47"/>
      <c r="Q154" s="47"/>
      <c r="R154" s="47"/>
      <c r="S154" s="47"/>
      <c r="T154" s="47"/>
      <c r="U154" s="47"/>
    </row>
    <row r="155" spans="1:21">
      <c r="A155" s="53"/>
      <c r="B155" s="47"/>
      <c r="C155" s="47"/>
      <c r="D155" s="47"/>
      <c r="E155" s="47"/>
      <c r="F155" s="47"/>
      <c r="G155" s="47"/>
      <c r="H155" s="47"/>
      <c r="I155" s="47"/>
      <c r="J155" s="47"/>
      <c r="K155" s="47"/>
      <c r="L155" s="47"/>
      <c r="M155" s="47"/>
      <c r="N155" s="47"/>
      <c r="O155" s="47"/>
      <c r="P155" s="47"/>
      <c r="Q155" s="47"/>
      <c r="R155" s="47"/>
      <c r="S155" s="47"/>
      <c r="T155" s="47"/>
      <c r="U155" s="47"/>
    </row>
    <row r="156" spans="1:21">
      <c r="A156" s="53"/>
      <c r="B156" s="47"/>
      <c r="C156" s="47"/>
      <c r="D156" s="47"/>
      <c r="E156" s="47"/>
      <c r="F156" s="47"/>
      <c r="G156" s="47"/>
      <c r="H156" s="47"/>
      <c r="I156" s="47"/>
      <c r="J156" s="47"/>
      <c r="K156" s="47"/>
      <c r="L156" s="47"/>
      <c r="M156" s="47"/>
      <c r="N156" s="47"/>
      <c r="O156" s="47"/>
      <c r="P156" s="47"/>
      <c r="Q156" s="47"/>
      <c r="R156" s="47"/>
      <c r="S156" s="47"/>
      <c r="T156" s="47"/>
      <c r="U156" s="47"/>
    </row>
    <row r="157" spans="1:21">
      <c r="A157" s="53"/>
      <c r="B157" s="47"/>
      <c r="C157" s="47"/>
      <c r="D157" s="47"/>
      <c r="E157" s="47"/>
      <c r="F157" s="47"/>
      <c r="G157" s="47"/>
      <c r="H157" s="47"/>
      <c r="I157" s="47"/>
      <c r="J157" s="47"/>
      <c r="K157" s="47"/>
      <c r="L157" s="47"/>
      <c r="M157" s="47"/>
      <c r="N157" s="47"/>
      <c r="O157" s="47"/>
      <c r="P157" s="47"/>
      <c r="Q157" s="47"/>
      <c r="R157" s="47"/>
      <c r="S157" s="47"/>
      <c r="T157" s="47"/>
      <c r="U157" s="47"/>
    </row>
    <row r="158" spans="1:21">
      <c r="A158" s="53"/>
      <c r="B158" s="47"/>
      <c r="C158" s="47"/>
      <c r="D158" s="47"/>
      <c r="E158" s="47"/>
      <c r="F158" s="47"/>
      <c r="G158" s="47"/>
      <c r="H158" s="47"/>
      <c r="I158" s="47"/>
      <c r="J158" s="47"/>
      <c r="K158" s="47"/>
      <c r="L158" s="47"/>
      <c r="M158" s="47"/>
      <c r="N158" s="47"/>
      <c r="O158" s="47"/>
      <c r="P158" s="47"/>
      <c r="Q158" s="47"/>
      <c r="R158" s="47"/>
      <c r="S158" s="47"/>
      <c r="T158" s="47"/>
      <c r="U158" s="47"/>
    </row>
    <row r="159" spans="1:21">
      <c r="A159" s="53"/>
      <c r="B159" s="47"/>
      <c r="C159" s="47"/>
      <c r="D159" s="47"/>
      <c r="E159" s="47"/>
      <c r="F159" s="47"/>
      <c r="G159" s="47"/>
      <c r="H159" s="47"/>
      <c r="I159" s="47"/>
      <c r="J159" s="47"/>
      <c r="K159" s="47"/>
      <c r="L159" s="47"/>
      <c r="M159" s="47"/>
      <c r="N159" s="47"/>
      <c r="O159" s="47"/>
      <c r="P159" s="47"/>
      <c r="Q159" s="47"/>
      <c r="R159" s="47"/>
      <c r="S159" s="47"/>
      <c r="T159" s="47"/>
      <c r="U159" s="47"/>
    </row>
    <row r="160" spans="1:21">
      <c r="A160" s="53"/>
      <c r="B160" s="47"/>
      <c r="C160" s="47"/>
      <c r="D160" s="47"/>
      <c r="E160" s="47"/>
      <c r="F160" s="47"/>
      <c r="G160" s="47"/>
      <c r="H160" s="47"/>
      <c r="I160" s="47"/>
      <c r="J160" s="47"/>
      <c r="K160" s="47"/>
      <c r="L160" s="47"/>
      <c r="M160" s="47"/>
      <c r="N160" s="47"/>
      <c r="O160" s="47"/>
      <c r="P160" s="47"/>
      <c r="Q160" s="47"/>
      <c r="R160" s="47"/>
      <c r="S160" s="47"/>
      <c r="T160" s="47"/>
      <c r="U160" s="47"/>
    </row>
    <row r="161" spans="1:21">
      <c r="A161" s="53"/>
      <c r="B161" s="47"/>
      <c r="C161" s="47"/>
      <c r="D161" s="47"/>
      <c r="E161" s="47"/>
      <c r="F161" s="47"/>
      <c r="G161" s="47"/>
      <c r="H161" s="47"/>
      <c r="I161" s="47"/>
      <c r="J161" s="47"/>
      <c r="K161" s="47"/>
      <c r="L161" s="47"/>
      <c r="M161" s="47"/>
      <c r="N161" s="47"/>
      <c r="O161" s="47"/>
      <c r="P161" s="47"/>
      <c r="Q161" s="47"/>
      <c r="R161" s="47"/>
      <c r="S161" s="47"/>
      <c r="T161" s="47"/>
      <c r="U161" s="47"/>
    </row>
    <row r="162" spans="1:21">
      <c r="A162" s="53"/>
      <c r="B162" s="47"/>
      <c r="C162" s="47"/>
      <c r="D162" s="47"/>
      <c r="E162" s="47"/>
      <c r="F162" s="47"/>
      <c r="G162" s="47"/>
      <c r="H162" s="47"/>
      <c r="I162" s="47"/>
      <c r="J162" s="47"/>
      <c r="K162" s="47"/>
      <c r="L162" s="47"/>
      <c r="M162" s="47"/>
      <c r="N162" s="47"/>
      <c r="O162" s="47"/>
      <c r="P162" s="47"/>
      <c r="Q162" s="47"/>
      <c r="R162" s="47"/>
      <c r="S162" s="47"/>
      <c r="T162" s="47"/>
      <c r="U162" s="47"/>
    </row>
    <row r="163" spans="1:21">
      <c r="A163" s="53"/>
      <c r="B163" s="47"/>
      <c r="C163" s="47"/>
      <c r="D163" s="47"/>
      <c r="E163" s="47"/>
      <c r="F163" s="47"/>
      <c r="G163" s="47"/>
      <c r="H163" s="47"/>
      <c r="I163" s="47"/>
      <c r="J163" s="47"/>
      <c r="K163" s="47"/>
      <c r="L163" s="47"/>
      <c r="M163" s="47"/>
      <c r="N163" s="47"/>
      <c r="O163" s="47"/>
      <c r="P163" s="47"/>
      <c r="Q163" s="47"/>
      <c r="R163" s="47"/>
      <c r="S163" s="47"/>
      <c r="T163" s="47"/>
      <c r="U163" s="47"/>
    </row>
    <row r="164" spans="1:21">
      <c r="A164" s="53"/>
      <c r="B164" s="47"/>
      <c r="C164" s="47"/>
      <c r="D164" s="47"/>
      <c r="E164" s="47"/>
      <c r="F164" s="47"/>
      <c r="G164" s="47"/>
      <c r="H164" s="47"/>
      <c r="I164" s="47"/>
      <c r="J164" s="47"/>
      <c r="K164" s="47"/>
      <c r="L164" s="47"/>
      <c r="M164" s="47"/>
      <c r="N164" s="47"/>
      <c r="O164" s="47"/>
      <c r="P164" s="47"/>
      <c r="Q164" s="47"/>
      <c r="R164" s="47"/>
      <c r="S164" s="47"/>
      <c r="T164" s="47"/>
      <c r="U164" s="47"/>
    </row>
    <row r="165" spans="1:21">
      <c r="A165" s="53"/>
      <c r="B165" s="47"/>
      <c r="C165" s="47"/>
      <c r="D165" s="47"/>
      <c r="E165" s="47"/>
      <c r="F165" s="47"/>
      <c r="G165" s="47"/>
      <c r="H165" s="47"/>
      <c r="I165" s="47"/>
      <c r="J165" s="47"/>
      <c r="K165" s="47"/>
      <c r="L165" s="47"/>
      <c r="M165" s="47"/>
      <c r="N165" s="47"/>
      <c r="O165" s="47"/>
      <c r="P165" s="47"/>
      <c r="Q165" s="47"/>
      <c r="R165" s="47"/>
      <c r="S165" s="47"/>
      <c r="T165" s="47"/>
      <c r="U165" s="47"/>
    </row>
    <row r="166" spans="1:21">
      <c r="A166" s="53"/>
      <c r="B166" s="47"/>
      <c r="C166" s="47"/>
      <c r="D166" s="47"/>
      <c r="E166" s="47"/>
      <c r="F166" s="47"/>
      <c r="G166" s="47"/>
      <c r="H166" s="47"/>
      <c r="I166" s="47"/>
      <c r="J166" s="47"/>
      <c r="K166" s="47"/>
      <c r="L166" s="47"/>
      <c r="M166" s="47"/>
      <c r="N166" s="47"/>
      <c r="O166" s="47"/>
      <c r="P166" s="47"/>
      <c r="Q166" s="47"/>
      <c r="R166" s="47"/>
      <c r="S166" s="47"/>
      <c r="T166" s="47"/>
      <c r="U166" s="47"/>
    </row>
    <row r="167" spans="1:21">
      <c r="A167" s="53"/>
      <c r="B167" s="47"/>
      <c r="C167" s="47"/>
      <c r="D167" s="47"/>
      <c r="E167" s="47"/>
      <c r="F167" s="47"/>
      <c r="G167" s="47"/>
      <c r="H167" s="47"/>
      <c r="I167" s="47"/>
      <c r="J167" s="47"/>
      <c r="K167" s="47"/>
      <c r="L167" s="47"/>
      <c r="M167" s="47"/>
      <c r="N167" s="47"/>
      <c r="O167" s="47"/>
      <c r="P167" s="47"/>
      <c r="Q167" s="47"/>
      <c r="R167" s="47"/>
      <c r="S167" s="47"/>
      <c r="T167" s="47"/>
      <c r="U167" s="47"/>
    </row>
    <row r="168" spans="1:21">
      <c r="A168" s="53"/>
      <c r="B168" s="47"/>
      <c r="C168" s="47"/>
      <c r="D168" s="47"/>
      <c r="E168" s="47"/>
      <c r="F168" s="47"/>
      <c r="G168" s="47"/>
      <c r="H168" s="47"/>
      <c r="I168" s="47"/>
      <c r="J168" s="47"/>
      <c r="K168" s="47"/>
      <c r="L168" s="47"/>
      <c r="M168" s="47"/>
      <c r="N168" s="47"/>
      <c r="O168" s="47"/>
      <c r="P168" s="47"/>
      <c r="Q168" s="47"/>
      <c r="R168" s="47"/>
      <c r="S168" s="47"/>
      <c r="T168" s="47"/>
      <c r="U168" s="47"/>
    </row>
    <row r="169" spans="1:21">
      <c r="A169" s="53"/>
      <c r="B169" s="47"/>
      <c r="C169" s="47"/>
      <c r="D169" s="47"/>
      <c r="E169" s="47"/>
      <c r="F169" s="47"/>
      <c r="G169" s="47"/>
      <c r="H169" s="47"/>
      <c r="I169" s="47"/>
      <c r="J169" s="47"/>
      <c r="K169" s="47"/>
      <c r="L169" s="47"/>
      <c r="M169" s="47"/>
      <c r="N169" s="47"/>
      <c r="O169" s="47"/>
      <c r="P169" s="47"/>
      <c r="Q169" s="47"/>
      <c r="R169" s="47"/>
      <c r="S169" s="47"/>
      <c r="T169" s="47"/>
      <c r="U169" s="47"/>
    </row>
    <row r="170" spans="1:21">
      <c r="A170" s="53"/>
      <c r="B170" s="47"/>
      <c r="C170" s="47"/>
      <c r="D170" s="47"/>
      <c r="E170" s="47"/>
      <c r="F170" s="47"/>
      <c r="G170" s="47"/>
      <c r="H170" s="47"/>
      <c r="I170" s="47"/>
      <c r="J170" s="47"/>
      <c r="K170" s="47"/>
      <c r="L170" s="47"/>
      <c r="M170" s="47"/>
      <c r="N170" s="47"/>
      <c r="O170" s="47"/>
      <c r="P170" s="47"/>
      <c r="Q170" s="47"/>
      <c r="R170" s="47"/>
      <c r="S170" s="47"/>
      <c r="T170" s="47"/>
      <c r="U170" s="47"/>
    </row>
    <row r="171" spans="1:21">
      <c r="A171" s="53"/>
      <c r="B171" s="47"/>
      <c r="C171" s="47"/>
      <c r="D171" s="47"/>
      <c r="E171" s="47"/>
      <c r="F171" s="47"/>
      <c r="G171" s="47"/>
      <c r="H171" s="47"/>
      <c r="I171" s="47"/>
      <c r="J171" s="47"/>
      <c r="K171" s="47"/>
      <c r="L171" s="47"/>
      <c r="M171" s="47"/>
      <c r="N171" s="47"/>
      <c r="O171" s="47"/>
      <c r="P171" s="47"/>
      <c r="Q171" s="47"/>
      <c r="R171" s="47"/>
      <c r="S171" s="47"/>
      <c r="T171" s="47"/>
      <c r="U171" s="47"/>
    </row>
    <row r="172" spans="1:21">
      <c r="A172" s="53"/>
      <c r="B172" s="47"/>
      <c r="C172" s="47"/>
      <c r="D172" s="47"/>
      <c r="E172" s="47"/>
      <c r="F172" s="47"/>
      <c r="G172" s="47"/>
      <c r="H172" s="47"/>
      <c r="I172" s="47"/>
      <c r="J172" s="47"/>
      <c r="K172" s="47"/>
      <c r="L172" s="47"/>
      <c r="M172" s="47"/>
      <c r="N172" s="47"/>
      <c r="O172" s="47"/>
      <c r="P172" s="47"/>
      <c r="Q172" s="47"/>
      <c r="R172" s="47"/>
      <c r="S172" s="47"/>
      <c r="T172" s="47"/>
      <c r="U172" s="47"/>
    </row>
    <row r="173" spans="1:21">
      <c r="A173" s="53"/>
      <c r="B173" s="47"/>
      <c r="C173" s="47"/>
      <c r="D173" s="47"/>
      <c r="E173" s="47"/>
      <c r="F173" s="47"/>
      <c r="G173" s="47"/>
      <c r="H173" s="47"/>
      <c r="I173" s="47"/>
      <c r="J173" s="47"/>
      <c r="K173" s="47"/>
      <c r="L173" s="47"/>
      <c r="M173" s="47"/>
      <c r="N173" s="47"/>
      <c r="O173" s="47"/>
      <c r="P173" s="47"/>
      <c r="Q173" s="47"/>
      <c r="R173" s="47"/>
      <c r="S173" s="47"/>
      <c r="T173" s="47"/>
      <c r="U173" s="47"/>
    </row>
    <row r="174" spans="1:21">
      <c r="A174" s="53"/>
      <c r="B174" s="47"/>
      <c r="C174" s="47"/>
      <c r="D174" s="47"/>
      <c r="E174" s="47"/>
      <c r="F174" s="47"/>
      <c r="G174" s="47"/>
      <c r="H174" s="47"/>
      <c r="I174" s="47"/>
      <c r="J174" s="47"/>
      <c r="K174" s="47"/>
      <c r="L174" s="47"/>
      <c r="M174" s="47"/>
      <c r="N174" s="47"/>
      <c r="O174" s="47"/>
      <c r="P174" s="47"/>
      <c r="Q174" s="47"/>
      <c r="R174" s="47"/>
      <c r="S174" s="47"/>
      <c r="T174" s="47"/>
      <c r="U174" s="47"/>
    </row>
    <row r="175" spans="1:21">
      <c r="A175" s="53"/>
      <c r="B175" s="47"/>
      <c r="C175" s="47"/>
      <c r="D175" s="47"/>
      <c r="E175" s="47"/>
      <c r="F175" s="47"/>
      <c r="G175" s="47"/>
      <c r="H175" s="47"/>
      <c r="I175" s="47"/>
      <c r="J175" s="47"/>
      <c r="K175" s="47"/>
      <c r="L175" s="47"/>
      <c r="M175" s="47"/>
      <c r="N175" s="47"/>
      <c r="O175" s="47"/>
      <c r="P175" s="47"/>
      <c r="Q175" s="47"/>
      <c r="R175" s="47"/>
      <c r="S175" s="47"/>
      <c r="T175" s="47"/>
      <c r="U175" s="47"/>
    </row>
    <row r="176" spans="1:21">
      <c r="A176" s="53"/>
      <c r="B176" s="47"/>
      <c r="C176" s="47"/>
      <c r="D176" s="47"/>
      <c r="E176" s="47"/>
      <c r="F176" s="47"/>
      <c r="G176" s="47"/>
      <c r="H176" s="47"/>
      <c r="I176" s="47"/>
      <c r="J176" s="47"/>
      <c r="K176" s="47"/>
      <c r="L176" s="47"/>
      <c r="M176" s="47"/>
      <c r="N176" s="47"/>
      <c r="O176" s="47"/>
      <c r="P176" s="47"/>
      <c r="Q176" s="47"/>
      <c r="R176" s="47"/>
      <c r="S176" s="47"/>
      <c r="T176" s="47"/>
      <c r="U176" s="47"/>
    </row>
    <row r="177" spans="1:21">
      <c r="A177" s="53"/>
      <c r="B177" s="47"/>
      <c r="C177" s="47"/>
      <c r="D177" s="47"/>
      <c r="E177" s="47"/>
      <c r="F177" s="47"/>
      <c r="G177" s="47"/>
      <c r="H177" s="47"/>
      <c r="I177" s="47"/>
      <c r="J177" s="47"/>
      <c r="K177" s="47"/>
      <c r="L177" s="47"/>
      <c r="M177" s="47"/>
      <c r="N177" s="47"/>
      <c r="O177" s="47"/>
      <c r="P177" s="47"/>
      <c r="Q177" s="47"/>
      <c r="R177" s="47"/>
      <c r="S177" s="47"/>
      <c r="T177" s="47"/>
      <c r="U177" s="47"/>
    </row>
    <row r="178" spans="1:21">
      <c r="A178" s="53"/>
      <c r="B178" s="47"/>
      <c r="C178" s="47"/>
      <c r="D178" s="47"/>
      <c r="E178" s="47"/>
      <c r="F178" s="47"/>
      <c r="G178" s="47"/>
      <c r="H178" s="47"/>
      <c r="I178" s="47"/>
      <c r="J178" s="47"/>
      <c r="K178" s="47"/>
      <c r="L178" s="47"/>
      <c r="M178" s="47"/>
      <c r="N178" s="47"/>
      <c r="O178" s="47"/>
      <c r="P178" s="47"/>
      <c r="Q178" s="47"/>
      <c r="R178" s="47"/>
      <c r="S178" s="47"/>
      <c r="T178" s="47"/>
      <c r="U178" s="47"/>
    </row>
    <row r="179" spans="1:21">
      <c r="A179" s="53"/>
      <c r="B179" s="47"/>
      <c r="C179" s="47"/>
      <c r="D179" s="47"/>
      <c r="E179" s="47"/>
      <c r="F179" s="47"/>
      <c r="G179" s="47"/>
      <c r="H179" s="47"/>
      <c r="I179" s="47"/>
      <c r="J179" s="47"/>
      <c r="K179" s="47"/>
      <c r="L179" s="47"/>
      <c r="M179" s="47"/>
      <c r="N179" s="47"/>
      <c r="O179" s="47"/>
      <c r="P179" s="47"/>
      <c r="Q179" s="47"/>
      <c r="R179" s="47"/>
      <c r="S179" s="47"/>
      <c r="T179" s="47"/>
      <c r="U179" s="47"/>
    </row>
    <row r="180" spans="1:21">
      <c r="A180" s="53"/>
      <c r="B180" s="47"/>
      <c r="C180" s="47"/>
      <c r="D180" s="47"/>
      <c r="E180" s="47"/>
      <c r="F180" s="47"/>
      <c r="G180" s="47"/>
      <c r="H180" s="47"/>
      <c r="I180" s="47"/>
      <c r="J180" s="47"/>
      <c r="K180" s="47"/>
      <c r="L180" s="47"/>
      <c r="M180" s="47"/>
      <c r="N180" s="47"/>
      <c r="O180" s="47"/>
      <c r="P180" s="47"/>
      <c r="Q180" s="47"/>
      <c r="R180" s="47"/>
      <c r="S180" s="47"/>
      <c r="T180" s="47"/>
      <c r="U180" s="47"/>
    </row>
    <row r="181" spans="1:21">
      <c r="A181" s="53"/>
      <c r="B181" s="47"/>
      <c r="C181" s="47"/>
      <c r="D181" s="47"/>
      <c r="E181" s="47"/>
      <c r="F181" s="47"/>
      <c r="G181" s="47"/>
      <c r="H181" s="47"/>
      <c r="I181" s="47"/>
      <c r="J181" s="47"/>
      <c r="K181" s="47"/>
      <c r="L181" s="47"/>
      <c r="M181" s="47"/>
      <c r="N181" s="47"/>
      <c r="O181" s="47"/>
      <c r="P181" s="47"/>
      <c r="Q181" s="47"/>
      <c r="R181" s="47"/>
      <c r="S181" s="47"/>
      <c r="T181" s="47"/>
      <c r="U181" s="47"/>
    </row>
    <row r="182" spans="1:21">
      <c r="A182" s="53"/>
      <c r="B182" s="47"/>
      <c r="C182" s="47"/>
      <c r="D182" s="47"/>
      <c r="E182" s="47"/>
      <c r="F182" s="47"/>
      <c r="G182" s="47"/>
      <c r="H182" s="47"/>
      <c r="I182" s="47"/>
      <c r="J182" s="47"/>
      <c r="K182" s="47"/>
      <c r="L182" s="47"/>
      <c r="M182" s="47"/>
      <c r="N182" s="47"/>
      <c r="O182" s="47"/>
      <c r="P182" s="47"/>
      <c r="Q182" s="47"/>
      <c r="R182" s="47"/>
      <c r="S182" s="47"/>
      <c r="T182" s="47"/>
      <c r="U182" s="47"/>
    </row>
    <row r="183" spans="1:21">
      <c r="A183" s="53"/>
      <c r="B183" s="47"/>
      <c r="C183" s="47"/>
      <c r="D183" s="47"/>
      <c r="E183" s="47"/>
      <c r="F183" s="47"/>
      <c r="G183" s="47"/>
      <c r="H183" s="47"/>
      <c r="I183" s="47"/>
      <c r="J183" s="47"/>
      <c r="K183" s="47"/>
      <c r="L183" s="47"/>
      <c r="M183" s="47"/>
      <c r="N183" s="47"/>
      <c r="O183" s="47"/>
      <c r="P183" s="47"/>
      <c r="Q183" s="47"/>
      <c r="R183" s="47"/>
      <c r="S183" s="47"/>
      <c r="T183" s="47"/>
      <c r="U183" s="47"/>
    </row>
    <row r="184" spans="1:21">
      <c r="A184" s="53"/>
      <c r="B184" s="47"/>
      <c r="C184" s="47"/>
      <c r="D184" s="47"/>
      <c r="E184" s="47"/>
      <c r="F184" s="47"/>
      <c r="G184" s="47"/>
      <c r="H184" s="47"/>
      <c r="I184" s="47"/>
      <c r="J184" s="47"/>
      <c r="K184" s="47"/>
      <c r="L184" s="47"/>
      <c r="M184" s="47"/>
      <c r="N184" s="47"/>
      <c r="O184" s="47"/>
      <c r="P184" s="47"/>
      <c r="Q184" s="47"/>
      <c r="R184" s="47"/>
      <c r="S184" s="47"/>
      <c r="T184" s="47"/>
      <c r="U184" s="47"/>
    </row>
    <row r="185" spans="1:21">
      <c r="A185" s="53"/>
      <c r="B185" s="47"/>
      <c r="C185" s="47"/>
      <c r="D185" s="47"/>
      <c r="E185" s="47"/>
      <c r="F185" s="47"/>
      <c r="G185" s="47"/>
      <c r="H185" s="47"/>
      <c r="I185" s="47"/>
      <c r="J185" s="47"/>
      <c r="K185" s="47"/>
      <c r="L185" s="47"/>
      <c r="M185" s="47"/>
      <c r="N185" s="47"/>
      <c r="O185" s="47"/>
      <c r="P185" s="47"/>
      <c r="Q185" s="47"/>
      <c r="R185" s="47"/>
      <c r="S185" s="47"/>
      <c r="T185" s="47"/>
      <c r="U185" s="47"/>
    </row>
    <row r="186" spans="1:21">
      <c r="A186" s="53"/>
      <c r="B186" s="47"/>
      <c r="C186" s="47"/>
      <c r="D186" s="47"/>
      <c r="E186" s="47"/>
      <c r="F186" s="47"/>
      <c r="G186" s="47"/>
      <c r="H186" s="47"/>
      <c r="I186" s="47"/>
      <c r="J186" s="47"/>
      <c r="K186" s="47"/>
      <c r="L186" s="47"/>
      <c r="M186" s="47"/>
      <c r="N186" s="47"/>
      <c r="O186" s="47"/>
      <c r="P186" s="47"/>
      <c r="Q186" s="47"/>
      <c r="R186" s="47"/>
      <c r="S186" s="47"/>
      <c r="T186" s="47"/>
      <c r="U186" s="47"/>
    </row>
    <row r="187" spans="1:21">
      <c r="A187" s="53"/>
      <c r="B187" s="47"/>
      <c r="C187" s="47"/>
      <c r="D187" s="47"/>
      <c r="E187" s="47"/>
      <c r="F187" s="47"/>
      <c r="G187" s="47"/>
      <c r="H187" s="47"/>
      <c r="I187" s="47"/>
      <c r="J187" s="47"/>
      <c r="K187" s="47"/>
      <c r="L187" s="47"/>
      <c r="M187" s="47"/>
      <c r="N187" s="47"/>
      <c r="O187" s="47"/>
      <c r="P187" s="47"/>
      <c r="Q187" s="47"/>
      <c r="R187" s="47"/>
      <c r="S187" s="47"/>
      <c r="T187" s="47"/>
      <c r="U187" s="47"/>
    </row>
    <row r="188" spans="1:21">
      <c r="A188" s="53"/>
      <c r="B188" s="47"/>
      <c r="C188" s="47"/>
      <c r="D188" s="47"/>
      <c r="E188" s="47"/>
      <c r="F188" s="47"/>
      <c r="G188" s="47"/>
      <c r="H188" s="47"/>
      <c r="I188" s="47"/>
      <c r="J188" s="47"/>
      <c r="K188" s="47"/>
      <c r="L188" s="47"/>
      <c r="M188" s="47"/>
      <c r="N188" s="47"/>
      <c r="O188" s="47"/>
      <c r="P188" s="47"/>
      <c r="Q188" s="47"/>
      <c r="R188" s="47"/>
      <c r="S188" s="47"/>
      <c r="T188" s="47"/>
      <c r="U188" s="47"/>
    </row>
    <row r="189" spans="1:21">
      <c r="A189" s="53"/>
      <c r="B189" s="47"/>
      <c r="C189" s="47"/>
      <c r="D189" s="47"/>
      <c r="E189" s="47"/>
      <c r="F189" s="47"/>
      <c r="G189" s="47"/>
      <c r="H189" s="47"/>
      <c r="I189" s="47"/>
      <c r="J189" s="47"/>
      <c r="K189" s="47"/>
      <c r="L189" s="47"/>
      <c r="M189" s="47"/>
      <c r="N189" s="47"/>
      <c r="O189" s="47"/>
      <c r="P189" s="47"/>
      <c r="Q189" s="47"/>
      <c r="R189" s="47"/>
      <c r="S189" s="47"/>
      <c r="T189" s="47"/>
      <c r="U189" s="47"/>
    </row>
    <row r="190" spans="1:21">
      <c r="A190" s="53"/>
      <c r="B190" s="47"/>
      <c r="C190" s="47"/>
      <c r="D190" s="47"/>
      <c r="E190" s="47"/>
      <c r="F190" s="47"/>
      <c r="G190" s="47"/>
      <c r="H190" s="47"/>
      <c r="I190" s="47"/>
      <c r="J190" s="47"/>
      <c r="K190" s="47"/>
      <c r="L190" s="47"/>
      <c r="M190" s="47"/>
      <c r="N190" s="47"/>
      <c r="O190" s="47"/>
      <c r="P190" s="47"/>
      <c r="Q190" s="47"/>
      <c r="R190" s="47"/>
      <c r="S190" s="47"/>
      <c r="T190" s="47"/>
      <c r="U190" s="47"/>
    </row>
    <row r="191" spans="1:21">
      <c r="A191" s="53"/>
      <c r="B191" s="47"/>
      <c r="C191" s="47"/>
      <c r="D191" s="47"/>
      <c r="E191" s="47"/>
      <c r="F191" s="47"/>
      <c r="G191" s="47"/>
      <c r="H191" s="47"/>
      <c r="I191" s="47"/>
      <c r="J191" s="47"/>
      <c r="K191" s="47"/>
      <c r="L191" s="47"/>
      <c r="M191" s="47"/>
      <c r="N191" s="47"/>
      <c r="O191" s="47"/>
      <c r="P191" s="47"/>
      <c r="Q191" s="47"/>
      <c r="R191" s="47"/>
      <c r="S191" s="47"/>
      <c r="T191" s="47"/>
      <c r="U191" s="47"/>
    </row>
    <row r="192" spans="1:21">
      <c r="A192" s="53"/>
      <c r="B192" s="47"/>
      <c r="C192" s="47"/>
      <c r="D192" s="47"/>
      <c r="E192" s="47"/>
      <c r="F192" s="47"/>
      <c r="G192" s="47"/>
      <c r="H192" s="47"/>
      <c r="I192" s="47"/>
      <c r="J192" s="47"/>
      <c r="K192" s="47"/>
      <c r="L192" s="47"/>
      <c r="M192" s="47"/>
      <c r="N192" s="47"/>
      <c r="O192" s="47"/>
      <c r="P192" s="47"/>
      <c r="Q192" s="47"/>
      <c r="R192" s="47"/>
      <c r="S192" s="47"/>
      <c r="T192" s="47"/>
      <c r="U192" s="47"/>
    </row>
    <row r="193" spans="1:21">
      <c r="A193" s="53"/>
      <c r="B193" s="47"/>
      <c r="C193" s="47"/>
      <c r="D193" s="47"/>
      <c r="E193" s="47"/>
      <c r="F193" s="47"/>
      <c r="G193" s="47"/>
      <c r="H193" s="47"/>
      <c r="I193" s="47"/>
      <c r="J193" s="47"/>
      <c r="K193" s="47"/>
      <c r="L193" s="47"/>
      <c r="M193" s="47"/>
      <c r="N193" s="47"/>
      <c r="O193" s="47"/>
      <c r="P193" s="47"/>
      <c r="Q193" s="47"/>
      <c r="R193" s="47"/>
      <c r="S193" s="47"/>
      <c r="T193" s="47"/>
      <c r="U193" s="47"/>
    </row>
    <row r="194" spans="1:21">
      <c r="A194" s="53"/>
      <c r="B194" s="47"/>
      <c r="C194" s="47"/>
      <c r="D194" s="47"/>
      <c r="E194" s="47"/>
      <c r="F194" s="47"/>
      <c r="G194" s="47"/>
      <c r="H194" s="47"/>
      <c r="I194" s="47"/>
      <c r="J194" s="47"/>
      <c r="K194" s="47"/>
      <c r="L194" s="47"/>
      <c r="M194" s="47"/>
      <c r="N194" s="47"/>
      <c r="O194" s="47"/>
      <c r="P194" s="47"/>
      <c r="Q194" s="47"/>
      <c r="R194" s="47"/>
      <c r="S194" s="47"/>
      <c r="T194" s="47"/>
      <c r="U194" s="47"/>
    </row>
    <row r="195" spans="1:21">
      <c r="A195" s="53"/>
      <c r="B195" s="47"/>
      <c r="C195" s="47"/>
      <c r="D195" s="47"/>
      <c r="E195" s="47"/>
      <c r="F195" s="47"/>
      <c r="G195" s="47"/>
      <c r="H195" s="47"/>
      <c r="I195" s="47"/>
      <c r="J195" s="47"/>
      <c r="K195" s="47"/>
      <c r="L195" s="47"/>
      <c r="M195" s="47"/>
      <c r="N195" s="47"/>
      <c r="O195" s="47"/>
      <c r="P195" s="47"/>
      <c r="Q195" s="47"/>
      <c r="R195" s="47"/>
      <c r="S195" s="47"/>
      <c r="T195" s="47"/>
      <c r="U195" s="47"/>
    </row>
    <row r="196" spans="1:21">
      <c r="A196" s="53"/>
      <c r="B196" s="47"/>
      <c r="C196" s="47"/>
      <c r="D196" s="47"/>
      <c r="E196" s="47"/>
      <c r="F196" s="47"/>
      <c r="G196" s="47"/>
      <c r="H196" s="47"/>
      <c r="I196" s="47"/>
      <c r="J196" s="47"/>
      <c r="K196" s="47"/>
      <c r="L196" s="47"/>
      <c r="M196" s="47"/>
      <c r="N196" s="47"/>
      <c r="O196" s="47"/>
      <c r="P196" s="47"/>
      <c r="Q196" s="47"/>
      <c r="R196" s="47"/>
      <c r="S196" s="47"/>
      <c r="T196" s="47"/>
      <c r="U196" s="47"/>
    </row>
    <row r="197" spans="1:21">
      <c r="A197" s="53"/>
      <c r="B197" s="47"/>
      <c r="C197" s="47"/>
      <c r="D197" s="47"/>
      <c r="E197" s="47"/>
      <c r="F197" s="47"/>
      <c r="G197" s="47"/>
      <c r="H197" s="47"/>
      <c r="I197" s="47"/>
      <c r="J197" s="47"/>
      <c r="K197" s="47"/>
      <c r="L197" s="47"/>
      <c r="M197" s="47"/>
      <c r="N197" s="47"/>
      <c r="O197" s="47"/>
      <c r="P197" s="47"/>
      <c r="Q197" s="47"/>
      <c r="R197" s="47"/>
      <c r="S197" s="47"/>
      <c r="T197" s="47"/>
      <c r="U197" s="47"/>
    </row>
    <row r="198" spans="1:21">
      <c r="A198" s="53"/>
      <c r="B198" s="47"/>
      <c r="C198" s="47"/>
      <c r="D198" s="47"/>
      <c r="E198" s="47"/>
      <c r="F198" s="47"/>
      <c r="G198" s="47"/>
      <c r="H198" s="47"/>
      <c r="I198" s="47"/>
      <c r="J198" s="47"/>
      <c r="K198" s="47"/>
      <c r="L198" s="47"/>
      <c r="M198" s="47"/>
      <c r="N198" s="47"/>
      <c r="O198" s="47"/>
      <c r="P198" s="47"/>
      <c r="Q198" s="47"/>
      <c r="R198" s="47"/>
      <c r="S198" s="47"/>
      <c r="T198" s="47"/>
      <c r="U198" s="47"/>
    </row>
    <row r="199" spans="1:21">
      <c r="A199" s="53"/>
      <c r="B199" s="47"/>
      <c r="C199" s="47"/>
      <c r="D199" s="47"/>
      <c r="E199" s="47"/>
      <c r="F199" s="47"/>
      <c r="G199" s="47"/>
      <c r="H199" s="47"/>
      <c r="I199" s="47"/>
      <c r="J199" s="47"/>
      <c r="K199" s="47"/>
      <c r="L199" s="47"/>
      <c r="M199" s="47"/>
      <c r="N199" s="47"/>
      <c r="O199" s="47"/>
      <c r="P199" s="47"/>
      <c r="Q199" s="47"/>
      <c r="R199" s="47"/>
      <c r="S199" s="47"/>
      <c r="T199" s="47"/>
      <c r="U199" s="47"/>
    </row>
    <row r="200" spans="1:21">
      <c r="A200" s="53"/>
      <c r="B200" s="47"/>
      <c r="C200" s="47"/>
      <c r="D200" s="47"/>
      <c r="E200" s="47"/>
      <c r="F200" s="47"/>
      <c r="G200" s="47"/>
      <c r="H200" s="47"/>
      <c r="I200" s="47"/>
      <c r="J200" s="47"/>
      <c r="K200" s="47"/>
      <c r="L200" s="47"/>
      <c r="M200" s="47"/>
      <c r="N200" s="47"/>
      <c r="O200" s="47"/>
      <c r="P200" s="47"/>
      <c r="Q200" s="47"/>
      <c r="R200" s="47"/>
      <c r="S200" s="47"/>
      <c r="T200" s="47"/>
      <c r="U200" s="47"/>
    </row>
    <row r="201" spans="1:21">
      <c r="A201" s="53"/>
      <c r="B201" s="47"/>
      <c r="C201" s="47"/>
      <c r="D201" s="47"/>
      <c r="E201" s="47"/>
      <c r="F201" s="47"/>
      <c r="G201" s="47"/>
      <c r="H201" s="47"/>
      <c r="I201" s="47"/>
      <c r="J201" s="47"/>
      <c r="K201" s="47"/>
      <c r="L201" s="47"/>
      <c r="M201" s="47"/>
      <c r="N201" s="47"/>
      <c r="O201" s="47"/>
      <c r="P201" s="47"/>
      <c r="Q201" s="47"/>
      <c r="R201" s="47"/>
      <c r="S201" s="47"/>
      <c r="T201" s="47"/>
      <c r="U201" s="47"/>
    </row>
    <row r="202" spans="1:21">
      <c r="A202" s="53"/>
      <c r="B202" s="47"/>
      <c r="C202" s="47"/>
      <c r="D202" s="47"/>
      <c r="E202" s="47"/>
      <c r="F202" s="47"/>
      <c r="G202" s="47"/>
      <c r="H202" s="47"/>
      <c r="I202" s="47"/>
      <c r="J202" s="47"/>
      <c r="K202" s="47"/>
      <c r="L202" s="47"/>
      <c r="M202" s="47"/>
      <c r="N202" s="47"/>
      <c r="O202" s="47"/>
      <c r="P202" s="47"/>
      <c r="Q202" s="47"/>
      <c r="R202" s="47"/>
      <c r="S202" s="47"/>
      <c r="T202" s="47"/>
      <c r="U202" s="47"/>
    </row>
    <row r="203" spans="1:21">
      <c r="A203" s="53"/>
      <c r="B203" s="47"/>
      <c r="C203" s="47"/>
      <c r="D203" s="47"/>
      <c r="E203" s="47"/>
      <c r="F203" s="47"/>
      <c r="G203" s="47"/>
      <c r="H203" s="47"/>
      <c r="I203" s="47"/>
      <c r="J203" s="47"/>
      <c r="K203" s="47"/>
      <c r="L203" s="47"/>
      <c r="M203" s="47"/>
      <c r="N203" s="47"/>
      <c r="O203" s="47"/>
      <c r="P203" s="47"/>
      <c r="Q203" s="47"/>
      <c r="R203" s="47"/>
      <c r="S203" s="47"/>
      <c r="T203" s="47"/>
      <c r="U203" s="47"/>
    </row>
    <row r="204" spans="1:21">
      <c r="A204" s="53"/>
      <c r="B204" s="47"/>
      <c r="C204" s="47"/>
      <c r="D204" s="47"/>
      <c r="E204" s="47"/>
      <c r="F204" s="47"/>
      <c r="G204" s="47"/>
      <c r="H204" s="47"/>
      <c r="I204" s="47"/>
      <c r="J204" s="47"/>
      <c r="K204" s="47"/>
      <c r="L204" s="47"/>
      <c r="M204" s="47"/>
      <c r="N204" s="47"/>
      <c r="O204" s="47"/>
      <c r="P204" s="47"/>
      <c r="Q204" s="47"/>
      <c r="R204" s="47"/>
      <c r="S204" s="47"/>
      <c r="T204" s="47"/>
      <c r="U204" s="47"/>
    </row>
    <row r="205" spans="1:21">
      <c r="A205" s="53"/>
      <c r="B205" s="47"/>
      <c r="C205" s="47"/>
      <c r="D205" s="47"/>
      <c r="E205" s="47"/>
      <c r="F205" s="47"/>
      <c r="G205" s="47"/>
      <c r="H205" s="47"/>
      <c r="I205" s="47"/>
      <c r="J205" s="47"/>
      <c r="K205" s="47"/>
      <c r="L205" s="47"/>
      <c r="M205" s="47"/>
      <c r="N205" s="47"/>
      <c r="O205" s="47"/>
      <c r="P205" s="47"/>
      <c r="Q205" s="47"/>
      <c r="R205" s="47"/>
      <c r="S205" s="47"/>
      <c r="T205" s="47"/>
      <c r="U205" s="47"/>
    </row>
    <row r="206" spans="1:21">
      <c r="A206" s="53"/>
      <c r="B206" s="47"/>
      <c r="C206" s="47"/>
      <c r="D206" s="47"/>
      <c r="E206" s="47"/>
      <c r="F206" s="47"/>
      <c r="G206" s="47"/>
      <c r="H206" s="47"/>
      <c r="I206" s="47"/>
      <c r="J206" s="47"/>
      <c r="K206" s="47"/>
      <c r="L206" s="47"/>
      <c r="M206" s="47"/>
      <c r="N206" s="47"/>
      <c r="O206" s="47"/>
      <c r="P206" s="47"/>
      <c r="Q206" s="47"/>
      <c r="R206" s="47"/>
      <c r="S206" s="47"/>
      <c r="T206" s="47"/>
      <c r="U206" s="47"/>
    </row>
    <row r="207" spans="1:21">
      <c r="A207" s="53"/>
      <c r="B207" s="47"/>
      <c r="C207" s="47"/>
      <c r="D207" s="47"/>
      <c r="E207" s="47"/>
      <c r="F207" s="47"/>
      <c r="G207" s="47"/>
      <c r="H207" s="47"/>
      <c r="I207" s="47"/>
      <c r="J207" s="47"/>
      <c r="K207" s="47"/>
      <c r="L207" s="47"/>
      <c r="M207" s="47"/>
      <c r="N207" s="47"/>
      <c r="O207" s="47"/>
      <c r="P207" s="47"/>
      <c r="Q207" s="47"/>
      <c r="R207" s="47"/>
      <c r="S207" s="47"/>
      <c r="T207" s="47"/>
      <c r="U207" s="47"/>
    </row>
    <row r="208" spans="1:21">
      <c r="A208" s="53"/>
      <c r="B208" s="47"/>
      <c r="C208" s="47"/>
      <c r="D208" s="47"/>
      <c r="E208" s="47"/>
      <c r="F208" s="47"/>
      <c r="G208" s="47"/>
      <c r="H208" s="47"/>
      <c r="I208" s="47"/>
      <c r="J208" s="47"/>
      <c r="K208" s="47"/>
      <c r="L208" s="47"/>
      <c r="M208" s="47"/>
      <c r="N208" s="47"/>
      <c r="O208" s="47"/>
      <c r="P208" s="47"/>
      <c r="Q208" s="47"/>
      <c r="R208" s="47"/>
      <c r="S208" s="47"/>
      <c r="T208" s="47"/>
      <c r="U208" s="47"/>
    </row>
    <row r="209" spans="1:21">
      <c r="A209" s="53"/>
      <c r="B209" s="47"/>
      <c r="C209" s="47"/>
      <c r="D209" s="47"/>
      <c r="E209" s="47"/>
      <c r="F209" s="47"/>
      <c r="G209" s="47"/>
      <c r="H209" s="47"/>
      <c r="I209" s="47"/>
      <c r="J209" s="47"/>
      <c r="K209" s="47"/>
      <c r="L209" s="47"/>
      <c r="M209" s="47"/>
      <c r="N209" s="47"/>
      <c r="O209" s="47"/>
      <c r="P209" s="47"/>
      <c r="Q209" s="47"/>
      <c r="R209" s="47"/>
      <c r="S209" s="47"/>
      <c r="T209" s="47"/>
      <c r="U209" s="47"/>
    </row>
    <row r="210" spans="1:21">
      <c r="A210" s="53"/>
      <c r="B210" s="47"/>
      <c r="C210" s="47"/>
      <c r="D210" s="47"/>
      <c r="E210" s="47"/>
      <c r="F210" s="47"/>
      <c r="G210" s="47"/>
      <c r="H210" s="47"/>
      <c r="I210" s="47"/>
      <c r="J210" s="47"/>
      <c r="K210" s="47"/>
      <c r="L210" s="47"/>
      <c r="M210" s="47"/>
      <c r="N210" s="47"/>
      <c r="O210" s="47"/>
      <c r="P210" s="47"/>
      <c r="Q210" s="47"/>
      <c r="R210" s="47"/>
      <c r="S210" s="47"/>
      <c r="T210" s="47"/>
      <c r="U210" s="47"/>
    </row>
    <row r="211" spans="1:21">
      <c r="A211" s="53"/>
      <c r="B211" s="47"/>
      <c r="C211" s="47"/>
      <c r="D211" s="47"/>
      <c r="E211" s="47"/>
      <c r="F211" s="47"/>
      <c r="G211" s="47"/>
      <c r="H211" s="47"/>
      <c r="I211" s="47"/>
      <c r="J211" s="47"/>
      <c r="K211" s="47"/>
      <c r="L211" s="47"/>
      <c r="M211" s="47"/>
      <c r="N211" s="47"/>
      <c r="O211" s="47"/>
      <c r="P211" s="47"/>
      <c r="Q211" s="47"/>
      <c r="R211" s="47"/>
      <c r="S211" s="47"/>
      <c r="T211" s="47"/>
      <c r="U211" s="47"/>
    </row>
    <row r="212" spans="1:21">
      <c r="A212" s="53"/>
      <c r="B212" s="47"/>
      <c r="C212" s="47"/>
      <c r="D212" s="47"/>
      <c r="E212" s="47"/>
      <c r="F212" s="47"/>
      <c r="G212" s="47"/>
      <c r="H212" s="47"/>
      <c r="I212" s="47"/>
      <c r="J212" s="47"/>
      <c r="K212" s="47"/>
      <c r="L212" s="47"/>
      <c r="M212" s="47"/>
      <c r="N212" s="47"/>
      <c r="O212" s="47"/>
      <c r="P212" s="47"/>
      <c r="Q212" s="47"/>
      <c r="R212" s="47"/>
      <c r="S212" s="47"/>
      <c r="T212" s="47"/>
      <c r="U212" s="47"/>
    </row>
    <row r="213" spans="1:21">
      <c r="A213" s="53"/>
      <c r="B213" s="47"/>
      <c r="C213" s="47"/>
      <c r="D213" s="47"/>
      <c r="E213" s="47"/>
      <c r="F213" s="47"/>
      <c r="G213" s="47"/>
      <c r="H213" s="47"/>
      <c r="I213" s="47"/>
      <c r="J213" s="47"/>
      <c r="K213" s="47"/>
      <c r="L213" s="47"/>
      <c r="M213" s="47"/>
      <c r="N213" s="47"/>
      <c r="O213" s="47"/>
      <c r="P213" s="47"/>
      <c r="Q213" s="47"/>
      <c r="R213" s="47"/>
      <c r="S213" s="47"/>
      <c r="T213" s="47"/>
      <c r="U213" s="47"/>
    </row>
    <row r="214" spans="1:21">
      <c r="A214" s="53"/>
      <c r="B214" s="47"/>
      <c r="C214" s="47"/>
      <c r="D214" s="47"/>
      <c r="E214" s="47"/>
      <c r="F214" s="47"/>
      <c r="G214" s="47"/>
      <c r="H214" s="47"/>
      <c r="I214" s="47"/>
      <c r="J214" s="47"/>
      <c r="K214" s="47"/>
      <c r="L214" s="47"/>
      <c r="M214" s="47"/>
      <c r="N214" s="47"/>
      <c r="O214" s="47"/>
      <c r="P214" s="47"/>
      <c r="Q214" s="47"/>
      <c r="R214" s="47"/>
      <c r="S214" s="47"/>
      <c r="T214" s="47"/>
      <c r="U214" s="47"/>
    </row>
    <row r="215" spans="1:21">
      <c r="A215" s="53"/>
      <c r="B215" s="47"/>
      <c r="C215" s="47"/>
      <c r="D215" s="47"/>
      <c r="E215" s="47"/>
      <c r="F215" s="47"/>
      <c r="G215" s="47"/>
      <c r="H215" s="47"/>
      <c r="I215" s="47"/>
      <c r="J215" s="47"/>
      <c r="K215" s="47"/>
      <c r="L215" s="47"/>
      <c r="M215" s="47"/>
      <c r="N215" s="47"/>
      <c r="O215" s="47"/>
      <c r="P215" s="47"/>
      <c r="Q215" s="47"/>
      <c r="R215" s="47"/>
      <c r="S215" s="47"/>
      <c r="T215" s="47"/>
      <c r="U215" s="47"/>
    </row>
    <row r="216" spans="1:21">
      <c r="A216" s="53"/>
      <c r="B216" s="47"/>
      <c r="C216" s="47"/>
      <c r="D216" s="47"/>
      <c r="E216" s="47"/>
      <c r="F216" s="47"/>
      <c r="G216" s="47"/>
      <c r="H216" s="47"/>
      <c r="I216" s="47"/>
      <c r="J216" s="47"/>
      <c r="K216" s="47"/>
      <c r="L216" s="47"/>
      <c r="M216" s="47"/>
      <c r="N216" s="47"/>
      <c r="O216" s="47"/>
      <c r="P216" s="47"/>
      <c r="Q216" s="47"/>
      <c r="R216" s="47"/>
      <c r="S216" s="47"/>
      <c r="T216" s="47"/>
      <c r="U216" s="47"/>
    </row>
    <row r="217" spans="1:21">
      <c r="A217" s="53"/>
      <c r="B217" s="47"/>
      <c r="C217" s="47"/>
      <c r="D217" s="47"/>
      <c r="E217" s="47"/>
      <c r="F217" s="47"/>
      <c r="G217" s="47"/>
      <c r="H217" s="47"/>
      <c r="I217" s="47"/>
      <c r="J217" s="47"/>
      <c r="K217" s="47"/>
      <c r="L217" s="47"/>
      <c r="M217" s="47"/>
      <c r="N217" s="47"/>
      <c r="O217" s="47"/>
      <c r="P217" s="47"/>
      <c r="Q217" s="47"/>
      <c r="R217" s="47"/>
      <c r="S217" s="47"/>
      <c r="T217" s="47"/>
      <c r="U217" s="47"/>
    </row>
    <row r="218" spans="1:21">
      <c r="A218" s="53"/>
      <c r="B218" s="47"/>
      <c r="C218" s="47"/>
      <c r="D218" s="47"/>
      <c r="E218" s="47"/>
      <c r="F218" s="47"/>
      <c r="G218" s="47"/>
      <c r="H218" s="47"/>
      <c r="I218" s="47"/>
      <c r="J218" s="47"/>
      <c r="K218" s="47"/>
      <c r="L218" s="47"/>
      <c r="M218" s="47"/>
      <c r="N218" s="47"/>
      <c r="O218" s="47"/>
      <c r="P218" s="47"/>
      <c r="Q218" s="47"/>
      <c r="R218" s="47"/>
      <c r="S218" s="47"/>
      <c r="T218" s="47"/>
      <c r="U218" s="47"/>
    </row>
    <row r="219" spans="1:21">
      <c r="A219" s="53"/>
      <c r="B219" s="47"/>
      <c r="C219" s="47"/>
      <c r="D219" s="47"/>
      <c r="E219" s="47"/>
      <c r="F219" s="47"/>
      <c r="G219" s="47"/>
      <c r="H219" s="47"/>
      <c r="I219" s="47"/>
      <c r="J219" s="47"/>
      <c r="K219" s="47"/>
      <c r="L219" s="47"/>
      <c r="M219" s="47"/>
      <c r="N219" s="47"/>
      <c r="O219" s="47"/>
      <c r="P219" s="47"/>
      <c r="Q219" s="47"/>
      <c r="R219" s="47"/>
      <c r="S219" s="47"/>
      <c r="T219" s="47"/>
      <c r="U219" s="47"/>
    </row>
    <row r="220" spans="1:21">
      <c r="A220" s="53"/>
      <c r="B220" s="47"/>
      <c r="C220" s="47"/>
      <c r="D220" s="47"/>
      <c r="E220" s="47"/>
      <c r="F220" s="47"/>
      <c r="G220" s="47"/>
      <c r="H220" s="47"/>
      <c r="I220" s="47"/>
      <c r="J220" s="47"/>
      <c r="K220" s="47"/>
      <c r="L220" s="47"/>
      <c r="M220" s="47"/>
      <c r="N220" s="47"/>
      <c r="O220" s="47"/>
      <c r="P220" s="47"/>
      <c r="Q220" s="47"/>
      <c r="R220" s="47"/>
      <c r="S220" s="47"/>
      <c r="T220" s="47"/>
      <c r="U220" s="47"/>
    </row>
    <row r="221" spans="1:21">
      <c r="A221" s="53"/>
      <c r="B221" s="47"/>
      <c r="C221" s="47"/>
      <c r="D221" s="47"/>
      <c r="E221" s="47"/>
      <c r="F221" s="47"/>
      <c r="G221" s="47"/>
      <c r="H221" s="47"/>
      <c r="I221" s="47"/>
      <c r="J221" s="47"/>
      <c r="K221" s="47"/>
      <c r="L221" s="47"/>
      <c r="M221" s="47"/>
      <c r="N221" s="47"/>
      <c r="O221" s="47"/>
      <c r="P221" s="47"/>
      <c r="Q221" s="47"/>
      <c r="R221" s="47"/>
      <c r="S221" s="47"/>
      <c r="T221" s="47"/>
      <c r="U221" s="47"/>
    </row>
    <row r="222" spans="1:21">
      <c r="A222" s="53"/>
      <c r="B222" s="47"/>
      <c r="C222" s="47"/>
      <c r="D222" s="47"/>
      <c r="E222" s="47"/>
      <c r="F222" s="47"/>
      <c r="G222" s="47"/>
      <c r="H222" s="47"/>
      <c r="I222" s="47"/>
      <c r="J222" s="47"/>
      <c r="K222" s="47"/>
      <c r="L222" s="47"/>
      <c r="M222" s="47"/>
      <c r="N222" s="47"/>
      <c r="O222" s="47"/>
      <c r="P222" s="47"/>
      <c r="Q222" s="47"/>
      <c r="R222" s="47"/>
      <c r="S222" s="47"/>
      <c r="T222" s="47"/>
      <c r="U222" s="47"/>
    </row>
    <row r="223" spans="1:21">
      <c r="A223" s="53"/>
      <c r="B223" s="47"/>
      <c r="C223" s="47"/>
      <c r="D223" s="47"/>
      <c r="E223" s="47"/>
      <c r="F223" s="47"/>
      <c r="G223" s="47"/>
      <c r="H223" s="47"/>
      <c r="I223" s="47"/>
      <c r="J223" s="47"/>
      <c r="K223" s="47"/>
      <c r="L223" s="47"/>
      <c r="M223" s="47"/>
      <c r="N223" s="47"/>
      <c r="O223" s="47"/>
      <c r="P223" s="47"/>
      <c r="Q223" s="47"/>
      <c r="R223" s="47"/>
      <c r="S223" s="47"/>
      <c r="T223" s="47"/>
      <c r="U223" s="47"/>
    </row>
    <row r="224" spans="1:21">
      <c r="A224" s="53"/>
      <c r="B224" s="47"/>
      <c r="C224" s="47"/>
      <c r="D224" s="47"/>
      <c r="E224" s="47"/>
      <c r="F224" s="47"/>
      <c r="G224" s="47"/>
      <c r="H224" s="47"/>
      <c r="I224" s="47"/>
      <c r="J224" s="47"/>
      <c r="K224" s="47"/>
      <c r="L224" s="47"/>
      <c r="M224" s="47"/>
      <c r="N224" s="47"/>
      <c r="O224" s="47"/>
      <c r="P224" s="47"/>
      <c r="Q224" s="47"/>
      <c r="R224" s="47"/>
      <c r="S224" s="47"/>
      <c r="T224" s="47"/>
      <c r="U224" s="47"/>
    </row>
    <row r="225" spans="1:21">
      <c r="A225" s="53"/>
      <c r="B225" s="47"/>
      <c r="C225" s="47"/>
      <c r="D225" s="47"/>
      <c r="E225" s="47"/>
      <c r="F225" s="47"/>
      <c r="G225" s="47"/>
      <c r="H225" s="47"/>
      <c r="I225" s="47"/>
      <c r="J225" s="47"/>
      <c r="K225" s="47"/>
      <c r="L225" s="47"/>
      <c r="M225" s="47"/>
      <c r="N225" s="47"/>
      <c r="O225" s="47"/>
      <c r="P225" s="47"/>
      <c r="Q225" s="47"/>
      <c r="R225" s="47"/>
      <c r="S225" s="47"/>
      <c r="T225" s="47"/>
      <c r="U225" s="47"/>
    </row>
    <row r="226" spans="1:21">
      <c r="A226" s="53"/>
      <c r="B226" s="47"/>
      <c r="C226" s="47"/>
      <c r="D226" s="47"/>
      <c r="E226" s="47"/>
      <c r="F226" s="47"/>
      <c r="G226" s="47"/>
      <c r="H226" s="47"/>
      <c r="I226" s="47"/>
      <c r="J226" s="47"/>
      <c r="K226" s="47"/>
      <c r="L226" s="47"/>
      <c r="M226" s="47"/>
      <c r="N226" s="47"/>
      <c r="O226" s="47"/>
      <c r="P226" s="47"/>
      <c r="Q226" s="47"/>
      <c r="R226" s="47"/>
      <c r="S226" s="47"/>
      <c r="T226" s="47"/>
      <c r="U226" s="47"/>
    </row>
    <row r="227" spans="1:21">
      <c r="A227" s="53"/>
      <c r="B227" s="47"/>
      <c r="C227" s="47"/>
      <c r="D227" s="47"/>
      <c r="E227" s="47"/>
      <c r="F227" s="47"/>
      <c r="G227" s="47"/>
      <c r="H227" s="47"/>
      <c r="I227" s="47"/>
      <c r="J227" s="47"/>
      <c r="K227" s="47"/>
      <c r="L227" s="47"/>
      <c r="M227" s="47"/>
      <c r="N227" s="47"/>
      <c r="O227" s="47"/>
      <c r="P227" s="47"/>
      <c r="Q227" s="47"/>
      <c r="R227" s="47"/>
      <c r="S227" s="47"/>
      <c r="T227" s="47"/>
      <c r="U227" s="47"/>
    </row>
    <row r="228" spans="1:21">
      <c r="A228" s="53"/>
      <c r="B228" s="47"/>
      <c r="C228" s="47"/>
      <c r="D228" s="47"/>
      <c r="E228" s="47"/>
      <c r="F228" s="47"/>
      <c r="G228" s="47"/>
      <c r="H228" s="47"/>
      <c r="I228" s="47"/>
      <c r="J228" s="47"/>
      <c r="K228" s="47"/>
      <c r="L228" s="47"/>
      <c r="M228" s="47"/>
      <c r="N228" s="47"/>
      <c r="O228" s="47"/>
      <c r="P228" s="47"/>
      <c r="Q228" s="47"/>
      <c r="R228" s="47"/>
      <c r="S228" s="47"/>
      <c r="T228" s="47"/>
      <c r="U228" s="47"/>
    </row>
    <row r="229" spans="1:21">
      <c r="A229" s="53"/>
      <c r="B229" s="47"/>
      <c r="C229" s="47"/>
      <c r="D229" s="47"/>
      <c r="E229" s="47"/>
      <c r="F229" s="47"/>
      <c r="G229" s="47"/>
      <c r="H229" s="47"/>
      <c r="I229" s="47"/>
      <c r="J229" s="47"/>
      <c r="K229" s="47"/>
      <c r="L229" s="47"/>
      <c r="M229" s="47"/>
      <c r="N229" s="47"/>
      <c r="O229" s="47"/>
      <c r="P229" s="47"/>
      <c r="Q229" s="47"/>
      <c r="R229" s="47"/>
      <c r="S229" s="47"/>
      <c r="T229" s="47"/>
      <c r="U229" s="47"/>
    </row>
    <row r="230" spans="1:21">
      <c r="A230" s="53"/>
      <c r="B230" s="47"/>
      <c r="C230" s="47"/>
      <c r="D230" s="47"/>
      <c r="E230" s="47"/>
      <c r="F230" s="47"/>
      <c r="G230" s="47"/>
      <c r="H230" s="47"/>
      <c r="I230" s="47"/>
      <c r="J230" s="47"/>
      <c r="K230" s="47"/>
      <c r="L230" s="47"/>
      <c r="M230" s="47"/>
      <c r="N230" s="47"/>
      <c r="O230" s="47"/>
      <c r="P230" s="47"/>
      <c r="Q230" s="47"/>
      <c r="R230" s="47"/>
      <c r="S230" s="47"/>
      <c r="T230" s="47"/>
      <c r="U230" s="47"/>
    </row>
    <row r="231" spans="1:21">
      <c r="A231" s="53"/>
      <c r="B231" s="47"/>
      <c r="C231" s="47"/>
      <c r="D231" s="47"/>
      <c r="E231" s="47"/>
      <c r="F231" s="47"/>
      <c r="G231" s="47"/>
      <c r="H231" s="47"/>
      <c r="I231" s="47"/>
      <c r="J231" s="47"/>
      <c r="K231" s="47"/>
      <c r="L231" s="47"/>
      <c r="M231" s="47"/>
      <c r="N231" s="47"/>
      <c r="O231" s="47"/>
      <c r="P231" s="47"/>
      <c r="Q231" s="47"/>
      <c r="R231" s="47"/>
      <c r="S231" s="47"/>
      <c r="T231" s="47"/>
      <c r="U231" s="47"/>
    </row>
    <row r="232" spans="1:21">
      <c r="A232" s="53"/>
      <c r="B232" s="47"/>
      <c r="C232" s="47"/>
      <c r="D232" s="47"/>
      <c r="E232" s="47"/>
      <c r="F232" s="47"/>
      <c r="G232" s="47"/>
      <c r="H232" s="47"/>
      <c r="I232" s="47"/>
      <c r="J232" s="47"/>
      <c r="K232" s="47"/>
      <c r="L232" s="47"/>
      <c r="M232" s="47"/>
      <c r="N232" s="47"/>
      <c r="O232" s="47"/>
      <c r="P232" s="47"/>
      <c r="Q232" s="47"/>
      <c r="R232" s="47"/>
      <c r="S232" s="47"/>
      <c r="T232" s="47"/>
      <c r="U232" s="47"/>
    </row>
    <row r="233" spans="1:21">
      <c r="A233" s="53"/>
      <c r="B233" s="47"/>
      <c r="C233" s="47"/>
      <c r="D233" s="47"/>
      <c r="E233" s="47"/>
      <c r="F233" s="47"/>
      <c r="G233" s="47"/>
      <c r="H233" s="47"/>
      <c r="I233" s="47"/>
      <c r="J233" s="47"/>
      <c r="K233" s="47"/>
      <c r="L233" s="47"/>
      <c r="M233" s="47"/>
      <c r="N233" s="47"/>
      <c r="O233" s="47"/>
      <c r="P233" s="47"/>
      <c r="Q233" s="47"/>
      <c r="R233" s="47"/>
      <c r="S233" s="47"/>
      <c r="T233" s="47"/>
      <c r="U233" s="47"/>
    </row>
    <row r="234" spans="1:21">
      <c r="A234" s="53"/>
      <c r="B234" s="47"/>
      <c r="C234" s="47"/>
      <c r="D234" s="47"/>
      <c r="E234" s="47"/>
      <c r="F234" s="47"/>
      <c r="G234" s="47"/>
      <c r="H234" s="47"/>
      <c r="I234" s="47"/>
      <c r="J234" s="47"/>
      <c r="K234" s="47"/>
      <c r="L234" s="47"/>
      <c r="M234" s="47"/>
      <c r="N234" s="47"/>
      <c r="O234" s="47"/>
      <c r="P234" s="47"/>
      <c r="Q234" s="47"/>
      <c r="R234" s="47"/>
      <c r="S234" s="47"/>
      <c r="T234" s="47"/>
      <c r="U234" s="47"/>
    </row>
    <row r="235" spans="1:21">
      <c r="A235" s="53"/>
      <c r="B235" s="47"/>
      <c r="C235" s="47"/>
      <c r="D235" s="47"/>
      <c r="E235" s="47"/>
      <c r="F235" s="47"/>
      <c r="G235" s="47"/>
      <c r="H235" s="47"/>
      <c r="I235" s="47"/>
      <c r="J235" s="47"/>
      <c r="K235" s="47"/>
      <c r="L235" s="47"/>
      <c r="M235" s="47"/>
      <c r="N235" s="47"/>
      <c r="O235" s="47"/>
      <c r="P235" s="47"/>
      <c r="Q235" s="47"/>
      <c r="R235" s="47"/>
      <c r="S235" s="47"/>
      <c r="T235" s="47"/>
      <c r="U235" s="47"/>
    </row>
  </sheetData>
  <mergeCells count="8">
    <mergeCell ref="A35:B35"/>
    <mergeCell ref="C35:F35"/>
    <mergeCell ref="A28:F28"/>
    <mergeCell ref="A1:F1"/>
    <mergeCell ref="A2:F2"/>
    <mergeCell ref="A3:F3"/>
    <mergeCell ref="A4:F4"/>
    <mergeCell ref="A5:F5"/>
  </mergeCells>
  <printOptions horizontalCentered="1"/>
  <pageMargins left="0.59055118110236227" right="0.15748031496062992" top="0.47244094488188981" bottom="0.74803149606299213" header="0" footer="0"/>
  <pageSetup scale="77"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7030A0"/>
  </sheetPr>
  <dimension ref="A1:X268"/>
  <sheetViews>
    <sheetView showGridLines="0" view="pageBreakPreview" topLeftCell="B1" zoomScale="145" zoomScaleNormal="160" zoomScaleSheetLayoutView="145" zoomScalePageLayoutView="160" workbookViewId="0">
      <selection activeCell="B22" sqref="B22"/>
    </sheetView>
  </sheetViews>
  <sheetFormatPr baseColWidth="10" defaultColWidth="14.28515625" defaultRowHeight="12.75"/>
  <cols>
    <col min="1" max="1" width="1.28515625" style="1216" hidden="1" customWidth="1"/>
    <col min="2" max="2" width="73.28515625" style="1235" customWidth="1"/>
    <col min="3" max="4" width="18.28515625" style="1216" customWidth="1"/>
    <col min="5" max="5" width="2.28515625" style="1285" customWidth="1"/>
    <col min="6" max="6" width="10.7109375" style="1286" customWidth="1"/>
    <col min="7" max="7" width="10.7109375" style="1216" customWidth="1"/>
    <col min="8" max="8" width="0.28515625" style="1216" customWidth="1"/>
    <col min="9" max="24" width="8" style="1216" customWidth="1"/>
    <col min="25" max="16384" width="14.28515625" style="1216"/>
  </cols>
  <sheetData>
    <row r="1" spans="2:24">
      <c r="B1" s="1743" t="s">
        <v>284</v>
      </c>
      <c r="C1" s="1743"/>
      <c r="D1" s="1743"/>
    </row>
    <row r="2" spans="2:24">
      <c r="B2" s="1743" t="s">
        <v>1072</v>
      </c>
      <c r="C2" s="1743"/>
      <c r="D2" s="1743"/>
    </row>
    <row r="3" spans="2:24">
      <c r="B3" s="1743" t="s">
        <v>268</v>
      </c>
      <c r="C3" s="1743"/>
      <c r="D3" s="1743"/>
    </row>
    <row r="4" spans="2:24">
      <c r="B4" s="1743" t="s">
        <v>278</v>
      </c>
      <c r="C4" s="1743"/>
      <c r="D4" s="1743"/>
    </row>
    <row r="5" spans="2:24">
      <c r="B5" s="1744" t="s">
        <v>264</v>
      </c>
      <c r="C5" s="1744"/>
      <c r="D5" s="1744"/>
    </row>
    <row r="6" spans="2:24" ht="8.25" customHeight="1">
      <c r="C6" s="1287"/>
      <c r="D6" s="1287"/>
    </row>
    <row r="7" spans="2:24" ht="24.75" customHeight="1">
      <c r="B7" s="1188" t="s">
        <v>0</v>
      </c>
      <c r="C7" s="1288" t="s">
        <v>112</v>
      </c>
      <c r="D7" s="1288" t="s">
        <v>113</v>
      </c>
      <c r="E7" s="1289"/>
      <c r="F7" s="1290"/>
      <c r="G7" s="1291"/>
      <c r="H7" s="1292"/>
      <c r="I7" s="1292"/>
      <c r="J7" s="1292"/>
      <c r="K7" s="1292"/>
      <c r="L7" s="1292"/>
      <c r="M7" s="1292"/>
      <c r="N7" s="1292"/>
      <c r="O7" s="1292"/>
      <c r="P7" s="1292"/>
      <c r="Q7" s="1292"/>
      <c r="R7" s="1292"/>
      <c r="S7" s="1292"/>
      <c r="T7" s="1292"/>
      <c r="U7" s="1292"/>
      <c r="V7" s="1292"/>
      <c r="W7" s="1292"/>
      <c r="X7" s="1292"/>
    </row>
    <row r="8" spans="2:24">
      <c r="B8" s="1293" t="s">
        <v>1</v>
      </c>
      <c r="C8" s="1168">
        <v>96445738</v>
      </c>
      <c r="D8" s="1168">
        <v>14386718</v>
      </c>
      <c r="E8" s="1294"/>
      <c r="F8" s="1295"/>
      <c r="G8" s="1296"/>
      <c r="H8" s="1296"/>
      <c r="I8" s="1296"/>
      <c r="J8" s="1296"/>
      <c r="K8" s="1296"/>
      <c r="L8" s="1296"/>
      <c r="M8" s="1296"/>
      <c r="N8" s="1296"/>
      <c r="O8" s="1296"/>
      <c r="P8" s="1296"/>
      <c r="Q8" s="1296"/>
      <c r="R8" s="1296"/>
      <c r="S8" s="1296"/>
      <c r="T8" s="1296"/>
      <c r="U8" s="1296"/>
      <c r="V8" s="1296"/>
      <c r="W8" s="1296"/>
      <c r="X8" s="1296"/>
    </row>
    <row r="9" spans="2:24">
      <c r="B9" s="1297" t="s">
        <v>3</v>
      </c>
      <c r="C9" s="1168">
        <v>93955033</v>
      </c>
      <c r="D9" s="1168">
        <v>0</v>
      </c>
      <c r="E9" s="1298"/>
      <c r="F9" s="1299"/>
      <c r="G9" s="1300"/>
      <c r="H9" s="1300"/>
      <c r="I9" s="1300"/>
      <c r="J9" s="1300"/>
      <c r="K9" s="1300"/>
      <c r="L9" s="1300"/>
      <c r="M9" s="1300"/>
      <c r="N9" s="1300"/>
      <c r="O9" s="1300"/>
      <c r="P9" s="1300"/>
      <c r="Q9" s="1300"/>
      <c r="R9" s="1300"/>
      <c r="S9" s="1300"/>
      <c r="T9" s="1300"/>
      <c r="U9" s="1300"/>
      <c r="V9" s="1300"/>
      <c r="W9" s="1300"/>
      <c r="X9" s="1300"/>
    </row>
    <row r="10" spans="2:24">
      <c r="B10" s="1207" t="s">
        <v>114</v>
      </c>
      <c r="C10" s="1203">
        <v>19817578</v>
      </c>
      <c r="D10" s="1203">
        <v>0</v>
      </c>
      <c r="E10" s="1301"/>
      <c r="F10" s="1024"/>
      <c r="G10" s="1302"/>
      <c r="H10" s="1302"/>
      <c r="I10" s="1302"/>
      <c r="J10" s="1302"/>
      <c r="K10" s="1302"/>
      <c r="L10" s="1302"/>
      <c r="M10" s="1302"/>
      <c r="N10" s="1302"/>
      <c r="O10" s="1302"/>
      <c r="P10" s="1302"/>
      <c r="Q10" s="1302"/>
      <c r="R10" s="1302"/>
      <c r="S10" s="1302"/>
      <c r="T10" s="1302"/>
      <c r="U10" s="1302"/>
      <c r="V10" s="1302"/>
      <c r="W10" s="1302"/>
      <c r="X10" s="1302"/>
    </row>
    <row r="11" spans="2:24">
      <c r="B11" s="1207" t="s">
        <v>115</v>
      </c>
      <c r="C11" s="1203">
        <v>74137455</v>
      </c>
      <c r="D11" s="1203">
        <v>0</v>
      </c>
      <c r="E11" s="1301"/>
      <c r="F11" s="1024"/>
      <c r="G11" s="1303"/>
      <c r="H11" s="1302"/>
      <c r="I11" s="1302"/>
      <c r="J11" s="1302"/>
      <c r="K11" s="1302"/>
      <c r="L11" s="1302"/>
      <c r="M11" s="1302"/>
      <c r="N11" s="1302"/>
      <c r="O11" s="1302"/>
      <c r="P11" s="1302"/>
      <c r="Q11" s="1302"/>
      <c r="R11" s="1302"/>
      <c r="S11" s="1302"/>
      <c r="T11" s="1302"/>
      <c r="U11" s="1302"/>
      <c r="V11" s="1302"/>
      <c r="W11" s="1302"/>
      <c r="X11" s="1302"/>
    </row>
    <row r="12" spans="2:24" ht="33" customHeight="1">
      <c r="B12" s="1207" t="s">
        <v>7</v>
      </c>
      <c r="C12" s="1203">
        <v>0</v>
      </c>
      <c r="D12" s="1203">
        <v>0</v>
      </c>
      <c r="E12" s="1301"/>
      <c r="F12" s="1024"/>
      <c r="G12" s="1303"/>
      <c r="H12" s="1302"/>
      <c r="I12" s="1302"/>
      <c r="J12" s="1302"/>
      <c r="K12" s="1302"/>
      <c r="L12" s="1302"/>
      <c r="M12" s="1302"/>
      <c r="N12" s="1302"/>
      <c r="O12" s="1302"/>
      <c r="P12" s="1302"/>
      <c r="Q12" s="1302"/>
      <c r="R12" s="1302"/>
      <c r="S12" s="1302"/>
      <c r="T12" s="1302"/>
      <c r="U12" s="1302"/>
      <c r="V12" s="1302"/>
      <c r="W12" s="1302"/>
      <c r="X12" s="1302"/>
    </row>
    <row r="13" spans="2:24">
      <c r="B13" s="1207" t="s">
        <v>9</v>
      </c>
      <c r="C13" s="1203">
        <v>0</v>
      </c>
      <c r="D13" s="1203">
        <v>0</v>
      </c>
      <c r="E13" s="1301"/>
      <c r="F13" s="1024"/>
      <c r="G13" s="1302"/>
      <c r="H13" s="1302"/>
      <c r="I13" s="1302"/>
      <c r="J13" s="1302"/>
      <c r="K13" s="1302"/>
      <c r="L13" s="1302"/>
      <c r="M13" s="1302"/>
      <c r="N13" s="1302"/>
      <c r="O13" s="1302"/>
      <c r="P13" s="1302"/>
      <c r="Q13" s="1302"/>
      <c r="R13" s="1302"/>
      <c r="S13" s="1302"/>
      <c r="T13" s="1302"/>
      <c r="U13" s="1302"/>
      <c r="V13" s="1302"/>
      <c r="W13" s="1302"/>
      <c r="X13" s="1302"/>
    </row>
    <row r="14" spans="2:24">
      <c r="B14" s="1207" t="s">
        <v>11</v>
      </c>
      <c r="C14" s="1203">
        <v>0</v>
      </c>
      <c r="D14" s="1203">
        <v>0</v>
      </c>
      <c r="E14" s="1301"/>
      <c r="F14" s="1024"/>
      <c r="G14" s="1302"/>
      <c r="H14" s="1302"/>
      <c r="I14" s="1302"/>
      <c r="J14" s="1302"/>
      <c r="K14" s="1302"/>
      <c r="L14" s="1302"/>
      <c r="M14" s="1302"/>
      <c r="N14" s="1302"/>
      <c r="O14" s="1302"/>
      <c r="P14" s="1302"/>
      <c r="Q14" s="1302"/>
      <c r="R14" s="1302"/>
      <c r="S14" s="1302"/>
      <c r="T14" s="1302"/>
      <c r="U14" s="1302"/>
      <c r="V14" s="1302"/>
      <c r="W14" s="1302"/>
      <c r="X14" s="1302"/>
    </row>
    <row r="15" spans="2:24">
      <c r="B15" s="1207" t="s">
        <v>13</v>
      </c>
      <c r="C15" s="1203">
        <v>0</v>
      </c>
      <c r="D15" s="1203">
        <v>0</v>
      </c>
      <c r="E15" s="1301"/>
      <c r="F15" s="1024"/>
      <c r="G15" s="1302"/>
      <c r="H15" s="1302"/>
      <c r="I15" s="1302"/>
      <c r="J15" s="1302"/>
      <c r="K15" s="1302"/>
      <c r="L15" s="1302"/>
      <c r="M15" s="1302"/>
      <c r="N15" s="1302"/>
      <c r="O15" s="1302"/>
      <c r="P15" s="1302"/>
      <c r="Q15" s="1302"/>
      <c r="R15" s="1302"/>
      <c r="S15" s="1302"/>
      <c r="T15" s="1302"/>
      <c r="U15" s="1302"/>
      <c r="V15" s="1302"/>
      <c r="W15" s="1302"/>
      <c r="X15" s="1302"/>
    </row>
    <row r="16" spans="2:24">
      <c r="B16" s="1207" t="s">
        <v>15</v>
      </c>
      <c r="C16" s="1203">
        <v>0</v>
      </c>
      <c r="D16" s="1203">
        <v>0</v>
      </c>
      <c r="E16" s="1301"/>
      <c r="F16" s="1024"/>
      <c r="G16" s="1302"/>
      <c r="H16" s="1302"/>
      <c r="I16" s="1302"/>
      <c r="J16" s="1302"/>
      <c r="K16" s="1302"/>
      <c r="L16" s="1302"/>
      <c r="M16" s="1302"/>
      <c r="N16" s="1302"/>
      <c r="O16" s="1302"/>
      <c r="P16" s="1302"/>
      <c r="Q16" s="1302"/>
      <c r="R16" s="1302"/>
      <c r="S16" s="1302"/>
      <c r="T16" s="1302"/>
      <c r="U16" s="1302"/>
      <c r="V16" s="1302"/>
      <c r="W16" s="1302"/>
      <c r="X16" s="1302"/>
    </row>
    <row r="17" spans="1:24" ht="4.5" customHeight="1">
      <c r="B17" s="1304"/>
      <c r="C17" s="1305"/>
      <c r="D17" s="1306"/>
      <c r="E17" s="1303"/>
      <c r="F17" s="1307"/>
      <c r="G17" s="1193"/>
      <c r="H17" s="1302"/>
      <c r="I17" s="1302"/>
      <c r="J17" s="1302"/>
      <c r="K17" s="1302"/>
      <c r="L17" s="1302"/>
      <c r="M17" s="1302"/>
      <c r="N17" s="1302"/>
      <c r="O17" s="1302"/>
      <c r="P17" s="1302"/>
      <c r="Q17" s="1302"/>
      <c r="R17" s="1302"/>
      <c r="S17" s="1302"/>
      <c r="T17" s="1302"/>
      <c r="U17" s="1302"/>
      <c r="V17" s="1302"/>
      <c r="W17" s="1302"/>
      <c r="X17" s="1302"/>
    </row>
    <row r="18" spans="1:24">
      <c r="B18" s="1297" t="s">
        <v>20</v>
      </c>
      <c r="C18" s="1168">
        <v>2490705</v>
      </c>
      <c r="D18" s="1168">
        <v>14386718</v>
      </c>
      <c r="E18" s="1298"/>
      <c r="F18" s="1299"/>
      <c r="G18" s="1300"/>
      <c r="H18" s="1300"/>
      <c r="I18" s="1300"/>
      <c r="J18" s="1300"/>
      <c r="K18" s="1300"/>
      <c r="L18" s="1300"/>
      <c r="M18" s="1300"/>
      <c r="N18" s="1300"/>
      <c r="O18" s="1300"/>
      <c r="P18" s="1300"/>
      <c r="Q18" s="1300"/>
      <c r="R18" s="1300"/>
      <c r="S18" s="1300"/>
      <c r="T18" s="1300"/>
      <c r="U18" s="1300"/>
      <c r="V18" s="1300"/>
      <c r="W18" s="1300"/>
      <c r="X18" s="1300"/>
    </row>
    <row r="19" spans="1:24">
      <c r="B19" s="1207" t="s">
        <v>22</v>
      </c>
      <c r="C19" s="1203">
        <v>0</v>
      </c>
      <c r="D19" s="1203">
        <v>0</v>
      </c>
      <c r="E19" s="1301"/>
      <c r="F19" s="1024"/>
      <c r="G19" s="1302"/>
      <c r="H19" s="1302"/>
      <c r="I19" s="1302"/>
      <c r="J19" s="1302"/>
      <c r="K19" s="1302"/>
      <c r="L19" s="1302"/>
      <c r="M19" s="1302"/>
      <c r="N19" s="1302"/>
      <c r="O19" s="1302"/>
      <c r="P19" s="1302"/>
      <c r="Q19" s="1302"/>
      <c r="R19" s="1302"/>
      <c r="S19" s="1302"/>
      <c r="T19" s="1302"/>
      <c r="U19" s="1302"/>
      <c r="V19" s="1302"/>
      <c r="W19" s="1302"/>
      <c r="X19" s="1302"/>
    </row>
    <row r="20" spans="1:24">
      <c r="B20" s="1207" t="s">
        <v>24</v>
      </c>
      <c r="C20" s="1203">
        <v>0</v>
      </c>
      <c r="D20" s="1203">
        <v>0</v>
      </c>
      <c r="E20" s="1301"/>
      <c r="F20" s="1024"/>
      <c r="G20" s="1302"/>
      <c r="H20" s="1302"/>
      <c r="I20" s="1302"/>
      <c r="J20" s="1302"/>
      <c r="K20" s="1302"/>
      <c r="L20" s="1302"/>
      <c r="M20" s="1302"/>
      <c r="N20" s="1302"/>
      <c r="O20" s="1302"/>
      <c r="P20" s="1302"/>
      <c r="Q20" s="1302"/>
      <c r="R20" s="1302"/>
      <c r="S20" s="1302"/>
      <c r="T20" s="1302"/>
      <c r="U20" s="1302"/>
      <c r="V20" s="1302"/>
      <c r="W20" s="1302"/>
      <c r="X20" s="1302"/>
    </row>
    <row r="21" spans="1:24">
      <c r="B21" s="1207" t="s">
        <v>26</v>
      </c>
      <c r="C21" s="1203">
        <v>0</v>
      </c>
      <c r="D21" s="1203">
        <v>9960035</v>
      </c>
      <c r="E21" s="1301"/>
      <c r="F21" s="1024"/>
      <c r="G21" s="1302"/>
      <c r="H21" s="1302"/>
      <c r="I21" s="1302"/>
      <c r="J21" s="1302"/>
      <c r="K21" s="1302"/>
      <c r="L21" s="1302"/>
      <c r="M21" s="1302"/>
      <c r="N21" s="1302"/>
      <c r="O21" s="1302"/>
      <c r="P21" s="1302"/>
      <c r="Q21" s="1302"/>
      <c r="R21" s="1302"/>
      <c r="S21" s="1302"/>
      <c r="T21" s="1302"/>
      <c r="U21" s="1302"/>
      <c r="V21" s="1302"/>
      <c r="W21" s="1302"/>
      <c r="X21" s="1302"/>
    </row>
    <row r="22" spans="1:24">
      <c r="B22" s="1207" t="s">
        <v>116</v>
      </c>
      <c r="C22" s="1203">
        <v>0</v>
      </c>
      <c r="D22" s="1203">
        <v>4370469</v>
      </c>
      <c r="E22" s="1301"/>
      <c r="F22" s="1024"/>
      <c r="G22" s="1302"/>
      <c r="H22" s="1302"/>
      <c r="I22" s="1302"/>
      <c r="J22" s="1302"/>
      <c r="K22" s="1302"/>
      <c r="L22" s="1302"/>
      <c r="M22" s="1302"/>
      <c r="N22" s="1302"/>
      <c r="O22" s="1302"/>
      <c r="P22" s="1302"/>
      <c r="Q22" s="1302"/>
      <c r="R22" s="1302"/>
      <c r="S22" s="1302"/>
      <c r="T22" s="1302"/>
      <c r="U22" s="1302"/>
      <c r="V22" s="1302"/>
      <c r="W22" s="1302"/>
      <c r="X22" s="1302"/>
    </row>
    <row r="23" spans="1:24">
      <c r="B23" s="1207" t="s">
        <v>269</v>
      </c>
      <c r="C23" s="1203">
        <v>0</v>
      </c>
      <c r="D23" s="1203">
        <v>56215</v>
      </c>
      <c r="E23" s="1301"/>
      <c r="F23" s="1024"/>
      <c r="G23" s="1302"/>
      <c r="H23" s="1302"/>
      <c r="I23" s="1302"/>
      <c r="J23" s="1302"/>
      <c r="K23" s="1302"/>
      <c r="L23" s="1302"/>
      <c r="M23" s="1302"/>
      <c r="N23" s="1302"/>
      <c r="O23" s="1302"/>
      <c r="P23" s="1302"/>
      <c r="Q23" s="1302"/>
      <c r="R23" s="1302"/>
      <c r="S23" s="1302"/>
      <c r="T23" s="1302"/>
      <c r="U23" s="1302"/>
      <c r="V23" s="1302"/>
      <c r="W23" s="1302"/>
      <c r="X23" s="1302"/>
    </row>
    <row r="24" spans="1:24">
      <c r="B24" s="1207" t="s">
        <v>30</v>
      </c>
      <c r="C24" s="1203">
        <v>2490705</v>
      </c>
      <c r="D24" s="1203">
        <v>0</v>
      </c>
      <c r="E24" s="1301"/>
      <c r="F24" s="1024"/>
      <c r="G24" s="1302"/>
      <c r="H24" s="1302"/>
      <c r="I24" s="1302"/>
      <c r="J24" s="1302"/>
      <c r="K24" s="1302"/>
      <c r="L24" s="1302"/>
      <c r="M24" s="1302"/>
      <c r="N24" s="1302"/>
      <c r="O24" s="1302"/>
      <c r="P24" s="1302"/>
      <c r="Q24" s="1302"/>
      <c r="R24" s="1302"/>
      <c r="S24" s="1302"/>
      <c r="T24" s="1302"/>
      <c r="U24" s="1302"/>
      <c r="V24" s="1302"/>
      <c r="W24" s="1302"/>
      <c r="X24" s="1302"/>
    </row>
    <row r="25" spans="1:24">
      <c r="B25" s="1207" t="s">
        <v>32</v>
      </c>
      <c r="C25" s="1203">
        <v>0</v>
      </c>
      <c r="D25" s="1203">
        <v>0</v>
      </c>
      <c r="E25" s="1301"/>
      <c r="F25" s="1024"/>
      <c r="G25" s="1302"/>
      <c r="H25" s="1302"/>
      <c r="I25" s="1302"/>
      <c r="J25" s="1302"/>
      <c r="K25" s="1302"/>
      <c r="L25" s="1302"/>
      <c r="M25" s="1302"/>
      <c r="N25" s="1302"/>
      <c r="O25" s="1302"/>
      <c r="P25" s="1302"/>
      <c r="Q25" s="1302"/>
      <c r="R25" s="1302"/>
      <c r="S25" s="1302"/>
      <c r="T25" s="1302"/>
      <c r="U25" s="1302"/>
      <c r="V25" s="1302"/>
      <c r="W25" s="1302"/>
      <c r="X25" s="1302"/>
    </row>
    <row r="26" spans="1:24">
      <c r="B26" s="1207" t="s">
        <v>33</v>
      </c>
      <c r="C26" s="1203">
        <v>0</v>
      </c>
      <c r="D26" s="1203">
        <v>0</v>
      </c>
      <c r="E26" s="1301"/>
      <c r="F26" s="1024"/>
      <c r="G26" s="1302"/>
      <c r="H26" s="1302"/>
      <c r="I26" s="1302"/>
      <c r="J26" s="1302"/>
      <c r="K26" s="1302"/>
      <c r="L26" s="1302"/>
      <c r="M26" s="1302"/>
      <c r="N26" s="1302"/>
      <c r="O26" s="1302"/>
      <c r="P26" s="1302"/>
      <c r="Q26" s="1302"/>
      <c r="R26" s="1302"/>
      <c r="S26" s="1302"/>
      <c r="T26" s="1302"/>
      <c r="U26" s="1302"/>
      <c r="V26" s="1302"/>
      <c r="W26" s="1302"/>
      <c r="X26" s="1302"/>
    </row>
    <row r="27" spans="1:24">
      <c r="B27" s="1207" t="s">
        <v>35</v>
      </c>
      <c r="C27" s="1203">
        <v>0</v>
      </c>
      <c r="D27" s="1203">
        <v>0</v>
      </c>
      <c r="E27" s="1301"/>
      <c r="F27" s="1024"/>
      <c r="G27" s="1024"/>
      <c r="H27" s="1302"/>
      <c r="I27" s="1302"/>
      <c r="J27" s="1302"/>
      <c r="K27" s="1302"/>
      <c r="L27" s="1302"/>
      <c r="M27" s="1302"/>
      <c r="N27" s="1302"/>
      <c r="O27" s="1302"/>
      <c r="P27" s="1302"/>
      <c r="Q27" s="1302"/>
      <c r="R27" s="1302"/>
      <c r="S27" s="1302"/>
      <c r="T27" s="1302"/>
      <c r="U27" s="1302"/>
      <c r="V27" s="1302"/>
      <c r="W27" s="1302"/>
      <c r="X27" s="1302"/>
    </row>
    <row r="28" spans="1:24" ht="4.5" customHeight="1">
      <c r="B28" s="1304"/>
      <c r="C28" s="1305"/>
      <c r="D28" s="1306"/>
      <c r="E28" s="1303"/>
      <c r="F28" s="1307"/>
      <c r="G28" s="1193"/>
      <c r="H28" s="1302"/>
      <c r="I28" s="1302"/>
      <c r="J28" s="1302"/>
      <c r="K28" s="1302"/>
      <c r="L28" s="1302"/>
      <c r="M28" s="1302"/>
      <c r="N28" s="1302"/>
      <c r="O28" s="1302"/>
      <c r="P28" s="1302"/>
      <c r="Q28" s="1302"/>
      <c r="R28" s="1302"/>
      <c r="S28" s="1302"/>
      <c r="T28" s="1302"/>
      <c r="U28" s="1302"/>
      <c r="V28" s="1302"/>
      <c r="W28" s="1302"/>
      <c r="X28" s="1302"/>
    </row>
    <row r="29" spans="1:24">
      <c r="B29" s="1293" t="s">
        <v>2</v>
      </c>
      <c r="C29" s="1168">
        <v>0</v>
      </c>
      <c r="D29" s="1168">
        <v>88161551</v>
      </c>
      <c r="E29" s="1301"/>
      <c r="F29" s="1024"/>
      <c r="G29" s="1024"/>
      <c r="H29" s="1302"/>
      <c r="I29" s="1302"/>
      <c r="J29" s="1302"/>
      <c r="K29" s="1302"/>
      <c r="L29" s="1302"/>
      <c r="M29" s="1302"/>
      <c r="N29" s="1302"/>
      <c r="O29" s="1302"/>
      <c r="P29" s="1302"/>
      <c r="Q29" s="1302"/>
      <c r="R29" s="1302"/>
      <c r="S29" s="1302"/>
      <c r="T29" s="1302"/>
      <c r="U29" s="1302"/>
      <c r="V29" s="1302"/>
      <c r="W29" s="1302"/>
      <c r="X29" s="1302"/>
    </row>
    <row r="30" spans="1:24">
      <c r="A30" s="1308"/>
      <c r="B30" s="1297" t="s">
        <v>4</v>
      </c>
      <c r="C30" s="1168">
        <v>0</v>
      </c>
      <c r="D30" s="1168">
        <v>88161551</v>
      </c>
      <c r="E30" s="1301"/>
      <c r="F30" s="1024"/>
      <c r="G30" s="1302"/>
      <c r="H30" s="1302"/>
      <c r="I30" s="1302"/>
      <c r="J30" s="1302"/>
      <c r="K30" s="1302"/>
      <c r="L30" s="1302"/>
      <c r="M30" s="1302"/>
      <c r="N30" s="1302"/>
      <c r="O30" s="1302"/>
      <c r="P30" s="1302"/>
      <c r="Q30" s="1302"/>
      <c r="R30" s="1302"/>
      <c r="S30" s="1302"/>
      <c r="T30" s="1302"/>
      <c r="U30" s="1302"/>
      <c r="V30" s="1302"/>
      <c r="W30" s="1302"/>
      <c r="X30" s="1302"/>
    </row>
    <row r="31" spans="1:24">
      <c r="A31" s="1308"/>
      <c r="B31" s="1207" t="s">
        <v>117</v>
      </c>
      <c r="C31" s="1203">
        <v>0</v>
      </c>
      <c r="D31" s="1203">
        <v>88161551</v>
      </c>
      <c r="E31" s="1301"/>
      <c r="F31" s="1024"/>
      <c r="G31" s="1309"/>
      <c r="H31" s="1302"/>
      <c r="I31" s="1302"/>
      <c r="J31" s="1302"/>
      <c r="K31" s="1302"/>
      <c r="L31" s="1302"/>
      <c r="M31" s="1302"/>
      <c r="N31" s="1302"/>
      <c r="O31" s="1302"/>
      <c r="P31" s="1302"/>
      <c r="Q31" s="1302"/>
      <c r="R31" s="1302"/>
      <c r="S31" s="1302"/>
      <c r="T31" s="1302"/>
      <c r="U31" s="1302"/>
      <c r="V31" s="1302"/>
      <c r="W31" s="1302"/>
      <c r="X31" s="1302"/>
    </row>
    <row r="32" spans="1:24">
      <c r="A32" s="1308"/>
      <c r="B32" s="1207" t="s">
        <v>6</v>
      </c>
      <c r="C32" s="1203">
        <v>0</v>
      </c>
      <c r="D32" s="1203">
        <v>0</v>
      </c>
      <c r="E32" s="1298"/>
      <c r="F32" s="1299"/>
      <c r="G32" s="1309"/>
      <c r="H32" s="1300"/>
      <c r="I32" s="1300"/>
      <c r="J32" s="1300"/>
      <c r="K32" s="1300"/>
      <c r="L32" s="1300"/>
      <c r="M32" s="1300"/>
      <c r="N32" s="1300"/>
      <c r="O32" s="1300"/>
      <c r="P32" s="1300"/>
      <c r="Q32" s="1300"/>
      <c r="R32" s="1300"/>
      <c r="S32" s="1300"/>
      <c r="T32" s="1300"/>
      <c r="U32" s="1300"/>
      <c r="V32" s="1300"/>
      <c r="W32" s="1300"/>
      <c r="X32" s="1300"/>
    </row>
    <row r="33" spans="1:24">
      <c r="A33" s="1308"/>
      <c r="B33" s="1207" t="s">
        <v>118</v>
      </c>
      <c r="C33" s="1203">
        <v>0</v>
      </c>
      <c r="D33" s="1203">
        <v>0</v>
      </c>
      <c r="E33" s="1301"/>
      <c r="F33" s="1024"/>
      <c r="G33" s="1024"/>
      <c r="H33" s="1302"/>
      <c r="I33" s="1302"/>
      <c r="J33" s="1302"/>
      <c r="K33" s="1302"/>
      <c r="L33" s="1302"/>
      <c r="M33" s="1302"/>
      <c r="N33" s="1302"/>
      <c r="O33" s="1302"/>
      <c r="P33" s="1302"/>
      <c r="Q33" s="1302"/>
      <c r="R33" s="1302"/>
      <c r="S33" s="1302"/>
      <c r="T33" s="1302"/>
      <c r="U33" s="1302"/>
      <c r="V33" s="1302"/>
      <c r="W33" s="1302"/>
      <c r="X33" s="1302"/>
    </row>
    <row r="34" spans="1:24">
      <c r="A34" s="1308"/>
      <c r="B34" s="1207" t="s">
        <v>10</v>
      </c>
      <c r="C34" s="1203">
        <v>0</v>
      </c>
      <c r="D34" s="1203">
        <v>0</v>
      </c>
      <c r="E34" s="1301"/>
      <c r="F34" s="1024"/>
      <c r="G34" s="1302"/>
      <c r="H34" s="1302"/>
      <c r="I34" s="1302"/>
      <c r="J34" s="1302"/>
      <c r="K34" s="1302"/>
      <c r="L34" s="1302"/>
      <c r="M34" s="1302"/>
      <c r="N34" s="1302"/>
      <c r="O34" s="1302"/>
      <c r="P34" s="1302"/>
      <c r="Q34" s="1302"/>
      <c r="R34" s="1302"/>
      <c r="S34" s="1302"/>
      <c r="T34" s="1302"/>
      <c r="U34" s="1302"/>
      <c r="V34" s="1302"/>
      <c r="W34" s="1302"/>
      <c r="X34" s="1302"/>
    </row>
    <row r="35" spans="1:24">
      <c r="A35" s="1308"/>
      <c r="B35" s="1207" t="s">
        <v>12</v>
      </c>
      <c r="C35" s="1203">
        <v>0</v>
      </c>
      <c r="D35" s="1203">
        <v>0</v>
      </c>
      <c r="E35" s="1301"/>
      <c r="F35" s="1024"/>
      <c r="G35" s="1302"/>
      <c r="H35" s="1302"/>
      <c r="I35" s="1302"/>
      <c r="J35" s="1302"/>
      <c r="K35" s="1302"/>
      <c r="L35" s="1302"/>
      <c r="M35" s="1302"/>
      <c r="N35" s="1302"/>
      <c r="O35" s="1302"/>
      <c r="P35" s="1302"/>
      <c r="Q35" s="1302"/>
      <c r="R35" s="1302"/>
      <c r="S35" s="1302"/>
      <c r="T35" s="1302"/>
      <c r="U35" s="1302"/>
      <c r="V35" s="1302"/>
      <c r="W35" s="1302"/>
      <c r="X35" s="1302"/>
    </row>
    <row r="36" spans="1:24">
      <c r="A36" s="1308"/>
      <c r="B36" s="1207" t="s">
        <v>14</v>
      </c>
      <c r="C36" s="1203">
        <v>0</v>
      </c>
      <c r="D36" s="1203">
        <v>0</v>
      </c>
      <c r="E36" s="1301"/>
      <c r="F36" s="1024"/>
      <c r="G36" s="1302"/>
      <c r="H36" s="1302"/>
      <c r="I36" s="1302"/>
      <c r="J36" s="1302"/>
      <c r="K36" s="1302"/>
      <c r="L36" s="1302"/>
      <c r="M36" s="1302"/>
      <c r="N36" s="1302"/>
      <c r="O36" s="1302"/>
      <c r="P36" s="1302"/>
      <c r="Q36" s="1302"/>
      <c r="R36" s="1302"/>
      <c r="S36" s="1302"/>
      <c r="T36" s="1302"/>
      <c r="U36" s="1302"/>
      <c r="V36" s="1302"/>
      <c r="W36" s="1302"/>
      <c r="X36" s="1302"/>
    </row>
    <row r="37" spans="1:24">
      <c r="A37" s="1308"/>
      <c r="B37" s="1207" t="s">
        <v>16</v>
      </c>
      <c r="C37" s="1203">
        <v>0</v>
      </c>
      <c r="D37" s="1203">
        <v>0</v>
      </c>
      <c r="E37" s="1301"/>
      <c r="F37" s="1024"/>
      <c r="G37" s="1302"/>
      <c r="H37" s="1302"/>
      <c r="I37" s="1302"/>
      <c r="J37" s="1302"/>
      <c r="K37" s="1302"/>
      <c r="L37" s="1302"/>
      <c r="M37" s="1302"/>
      <c r="N37" s="1302"/>
      <c r="O37" s="1302"/>
      <c r="P37" s="1302"/>
      <c r="Q37" s="1302"/>
      <c r="R37" s="1302"/>
      <c r="S37" s="1302"/>
      <c r="T37" s="1302"/>
      <c r="U37" s="1302"/>
      <c r="V37" s="1302"/>
      <c r="W37" s="1302"/>
      <c r="X37" s="1302"/>
    </row>
    <row r="38" spans="1:24">
      <c r="A38" s="1308"/>
      <c r="B38" s="1207" t="s">
        <v>119</v>
      </c>
      <c r="C38" s="1203">
        <v>0</v>
      </c>
      <c r="D38" s="1203">
        <v>0</v>
      </c>
      <c r="E38" s="1301"/>
      <c r="F38" s="1024"/>
      <c r="G38" s="1302"/>
      <c r="H38" s="1302"/>
      <c r="I38" s="1302"/>
      <c r="J38" s="1302"/>
      <c r="K38" s="1302"/>
      <c r="L38" s="1302"/>
      <c r="M38" s="1302"/>
      <c r="N38" s="1302"/>
      <c r="O38" s="1302"/>
      <c r="P38" s="1302"/>
      <c r="Q38" s="1302"/>
      <c r="R38" s="1302"/>
      <c r="S38" s="1302"/>
      <c r="T38" s="1302"/>
      <c r="U38" s="1302"/>
      <c r="V38" s="1302"/>
      <c r="W38" s="1302"/>
      <c r="X38" s="1302"/>
    </row>
    <row r="39" spans="1:24" ht="4.5" customHeight="1">
      <c r="B39" s="1304"/>
      <c r="C39" s="1305"/>
      <c r="D39" s="1306"/>
      <c r="E39" s="1303"/>
      <c r="F39" s="1310"/>
      <c r="G39" s="1310"/>
      <c r="H39" s="1302"/>
      <c r="I39" s="1302"/>
      <c r="J39" s="1302"/>
      <c r="K39" s="1302"/>
      <c r="L39" s="1302"/>
      <c r="M39" s="1302"/>
      <c r="N39" s="1302"/>
      <c r="O39" s="1302"/>
      <c r="P39" s="1302"/>
      <c r="Q39" s="1302"/>
      <c r="R39" s="1302"/>
      <c r="S39" s="1302"/>
      <c r="T39" s="1302"/>
      <c r="U39" s="1302"/>
      <c r="V39" s="1302"/>
      <c r="W39" s="1302"/>
      <c r="X39" s="1302"/>
    </row>
    <row r="40" spans="1:24">
      <c r="A40" s="1308"/>
      <c r="B40" s="1311" t="s">
        <v>21</v>
      </c>
      <c r="C40" s="1168">
        <v>0</v>
      </c>
      <c r="D40" s="1168">
        <v>0</v>
      </c>
      <c r="E40" s="1301"/>
      <c r="F40" s="1024"/>
      <c r="G40" s="1302"/>
      <c r="H40" s="1302"/>
      <c r="I40" s="1302"/>
      <c r="J40" s="1302"/>
      <c r="K40" s="1302"/>
      <c r="L40" s="1302"/>
      <c r="M40" s="1302"/>
      <c r="N40" s="1302"/>
      <c r="O40" s="1302"/>
      <c r="P40" s="1302"/>
      <c r="Q40" s="1302"/>
      <c r="R40" s="1302"/>
      <c r="S40" s="1302"/>
      <c r="T40" s="1302"/>
      <c r="U40" s="1302"/>
      <c r="V40" s="1302"/>
      <c r="W40" s="1302"/>
      <c r="X40" s="1302"/>
    </row>
    <row r="41" spans="1:24">
      <c r="A41" s="1308"/>
      <c r="B41" s="1207" t="s">
        <v>236</v>
      </c>
      <c r="C41" s="1203">
        <v>0</v>
      </c>
      <c r="D41" s="1203">
        <v>0</v>
      </c>
      <c r="E41" s="1298"/>
      <c r="F41" s="1307"/>
      <c r="G41" s="1193"/>
      <c r="H41" s="1300"/>
      <c r="I41" s="1300"/>
      <c r="J41" s="1300"/>
      <c r="K41" s="1300"/>
      <c r="L41" s="1300"/>
      <c r="M41" s="1300"/>
      <c r="N41" s="1300"/>
      <c r="O41" s="1300"/>
      <c r="P41" s="1300"/>
      <c r="Q41" s="1300"/>
      <c r="R41" s="1300"/>
      <c r="S41" s="1300"/>
      <c r="T41" s="1300"/>
      <c r="U41" s="1300"/>
      <c r="V41" s="1300"/>
      <c r="W41" s="1300"/>
      <c r="X41" s="1300"/>
    </row>
    <row r="42" spans="1:24">
      <c r="A42" s="1308"/>
      <c r="B42" s="1207" t="s">
        <v>25</v>
      </c>
      <c r="C42" s="1271">
        <v>0</v>
      </c>
      <c r="D42" s="1203">
        <v>0</v>
      </c>
      <c r="E42" s="1298"/>
      <c r="F42" s="1307"/>
      <c r="G42" s="1307"/>
      <c r="H42" s="1300"/>
      <c r="I42" s="1300"/>
      <c r="J42" s="1300"/>
      <c r="K42" s="1300"/>
      <c r="L42" s="1300"/>
      <c r="M42" s="1300"/>
      <c r="N42" s="1300"/>
      <c r="O42" s="1300"/>
      <c r="P42" s="1300"/>
      <c r="Q42" s="1300"/>
      <c r="R42" s="1300"/>
      <c r="S42" s="1300"/>
      <c r="T42" s="1300"/>
      <c r="U42" s="1300"/>
      <c r="V42" s="1300"/>
      <c r="W42" s="1300"/>
      <c r="X42" s="1300"/>
    </row>
    <row r="43" spans="1:24">
      <c r="A43" s="1308"/>
      <c r="B43" s="1207" t="s">
        <v>120</v>
      </c>
      <c r="C43" s="1271">
        <v>0</v>
      </c>
      <c r="D43" s="1203">
        <v>0</v>
      </c>
      <c r="E43" s="1294"/>
      <c r="F43" s="1307"/>
      <c r="G43" s="1307"/>
      <c r="H43" s="1300"/>
      <c r="I43" s="1300"/>
      <c r="J43" s="1300"/>
      <c r="K43" s="1300"/>
      <c r="L43" s="1300"/>
      <c r="M43" s="1300"/>
      <c r="N43" s="1300"/>
      <c r="O43" s="1300"/>
      <c r="P43" s="1300"/>
      <c r="Q43" s="1300"/>
      <c r="R43" s="1300"/>
      <c r="S43" s="1300"/>
      <c r="T43" s="1300"/>
      <c r="U43" s="1300"/>
      <c r="V43" s="1300"/>
      <c r="W43" s="1300"/>
      <c r="X43" s="1300"/>
    </row>
    <row r="44" spans="1:24">
      <c r="A44" s="1308"/>
      <c r="B44" s="1207" t="s">
        <v>28</v>
      </c>
      <c r="C44" s="1271">
        <v>0</v>
      </c>
      <c r="D44" s="1203">
        <v>0</v>
      </c>
      <c r="E44" s="1303"/>
      <c r="F44" s="1307"/>
      <c r="G44" s="1193"/>
      <c r="H44" s="1302"/>
      <c r="I44" s="1302"/>
      <c r="J44" s="1302"/>
      <c r="K44" s="1302"/>
      <c r="L44" s="1302"/>
      <c r="M44" s="1302"/>
      <c r="N44" s="1302"/>
      <c r="O44" s="1302"/>
      <c r="P44" s="1302"/>
      <c r="Q44" s="1302"/>
      <c r="R44" s="1302"/>
      <c r="S44" s="1302"/>
      <c r="T44" s="1302"/>
      <c r="U44" s="1302"/>
      <c r="V44" s="1302"/>
      <c r="W44" s="1302"/>
      <c r="X44" s="1302"/>
    </row>
    <row r="45" spans="1:24">
      <c r="A45" s="1308"/>
      <c r="B45" s="1207" t="s">
        <v>274</v>
      </c>
      <c r="C45" s="1203">
        <v>0</v>
      </c>
      <c r="D45" s="1205">
        <v>0</v>
      </c>
      <c r="E45" s="1303"/>
      <c r="F45" s="1307"/>
      <c r="G45" s="1193"/>
      <c r="H45" s="1302"/>
      <c r="I45" s="1302"/>
      <c r="J45" s="1302"/>
      <c r="K45" s="1302"/>
      <c r="L45" s="1302"/>
      <c r="M45" s="1302"/>
      <c r="N45" s="1302"/>
      <c r="O45" s="1302"/>
      <c r="P45" s="1302"/>
      <c r="Q45" s="1302"/>
      <c r="R45" s="1302"/>
      <c r="S45" s="1302"/>
      <c r="T45" s="1302"/>
      <c r="U45" s="1302"/>
      <c r="V45" s="1302"/>
      <c r="W45" s="1302"/>
      <c r="X45" s="1302"/>
    </row>
    <row r="46" spans="1:24">
      <c r="A46" s="1308"/>
      <c r="B46" s="1207" t="s">
        <v>31</v>
      </c>
      <c r="C46" s="1203">
        <v>0</v>
      </c>
      <c r="D46" s="1205">
        <v>0</v>
      </c>
      <c r="E46" s="1303"/>
      <c r="F46" s="1307"/>
      <c r="G46" s="1193"/>
      <c r="H46" s="1302"/>
      <c r="I46" s="1302"/>
      <c r="J46" s="1302"/>
      <c r="K46" s="1302"/>
      <c r="L46" s="1302"/>
      <c r="M46" s="1302"/>
      <c r="N46" s="1302"/>
      <c r="O46" s="1302"/>
      <c r="P46" s="1302"/>
      <c r="Q46" s="1302"/>
      <c r="R46" s="1302"/>
      <c r="S46" s="1302"/>
      <c r="T46" s="1302"/>
      <c r="U46" s="1302"/>
      <c r="V46" s="1302"/>
      <c r="W46" s="1302"/>
      <c r="X46" s="1302"/>
    </row>
    <row r="47" spans="1:24" ht="4.5" customHeight="1">
      <c r="B47" s="1304"/>
      <c r="C47" s="1305"/>
      <c r="D47" s="1306"/>
      <c r="E47" s="1303"/>
      <c r="F47" s="1307"/>
      <c r="G47" s="1193"/>
      <c r="H47" s="1302"/>
      <c r="I47" s="1302"/>
      <c r="J47" s="1302"/>
      <c r="K47" s="1302"/>
      <c r="L47" s="1302"/>
      <c r="M47" s="1302"/>
      <c r="N47" s="1302"/>
      <c r="O47" s="1302"/>
      <c r="P47" s="1302"/>
      <c r="Q47" s="1302"/>
      <c r="R47" s="1302"/>
      <c r="S47" s="1302"/>
      <c r="T47" s="1302"/>
      <c r="U47" s="1302"/>
      <c r="V47" s="1302"/>
      <c r="W47" s="1302"/>
      <c r="X47" s="1302"/>
    </row>
    <row r="48" spans="1:24">
      <c r="B48" s="1293" t="s">
        <v>38</v>
      </c>
      <c r="C48" s="1168">
        <v>16608468</v>
      </c>
      <c r="D48" s="1168">
        <v>10505936</v>
      </c>
      <c r="E48" s="1301"/>
      <c r="F48" s="1024"/>
      <c r="G48" s="1302"/>
      <c r="H48" s="1302"/>
      <c r="I48" s="1302"/>
      <c r="J48" s="1302"/>
      <c r="K48" s="1302"/>
      <c r="L48" s="1302"/>
      <c r="M48" s="1302"/>
      <c r="N48" s="1302"/>
      <c r="O48" s="1302"/>
      <c r="P48" s="1302"/>
      <c r="Q48" s="1302"/>
      <c r="R48" s="1302"/>
      <c r="S48" s="1302"/>
      <c r="T48" s="1302"/>
      <c r="U48" s="1302"/>
      <c r="V48" s="1302"/>
      <c r="W48" s="1302"/>
      <c r="X48" s="1302"/>
    </row>
    <row r="49" spans="1:24">
      <c r="A49" s="1308"/>
      <c r="B49" s="1311" t="s">
        <v>40</v>
      </c>
      <c r="C49" s="1168">
        <v>0</v>
      </c>
      <c r="D49" s="1168">
        <v>0</v>
      </c>
      <c r="E49" s="1301"/>
      <c r="F49" s="1024"/>
      <c r="G49" s="1302"/>
      <c r="H49" s="1302"/>
      <c r="I49" s="1302"/>
      <c r="J49" s="1302"/>
      <c r="K49" s="1302"/>
      <c r="L49" s="1302"/>
      <c r="M49" s="1302"/>
      <c r="N49" s="1302"/>
      <c r="O49" s="1302"/>
      <c r="P49" s="1302"/>
      <c r="Q49" s="1302"/>
      <c r="R49" s="1302"/>
      <c r="S49" s="1302"/>
      <c r="T49" s="1302"/>
      <c r="U49" s="1302"/>
      <c r="V49" s="1302"/>
      <c r="W49" s="1302"/>
      <c r="X49" s="1302"/>
    </row>
    <row r="50" spans="1:24">
      <c r="A50" s="1308"/>
      <c r="B50" s="1207" t="s">
        <v>41</v>
      </c>
      <c r="C50" s="1203">
        <v>0</v>
      </c>
      <c r="D50" s="1203">
        <v>0</v>
      </c>
      <c r="E50" s="1298"/>
      <c r="F50" s="1307"/>
      <c r="G50" s="1193"/>
      <c r="H50" s="1300"/>
      <c r="I50" s="1300"/>
      <c r="J50" s="1300"/>
      <c r="K50" s="1300"/>
      <c r="L50" s="1300"/>
      <c r="M50" s="1300"/>
      <c r="N50" s="1300"/>
      <c r="O50" s="1300"/>
      <c r="P50" s="1300"/>
      <c r="Q50" s="1300"/>
      <c r="R50" s="1300"/>
      <c r="S50" s="1300"/>
      <c r="T50" s="1300"/>
      <c r="U50" s="1300"/>
      <c r="V50" s="1300"/>
      <c r="W50" s="1300"/>
      <c r="X50" s="1300"/>
    </row>
    <row r="51" spans="1:24">
      <c r="A51" s="1308"/>
      <c r="B51" s="1207" t="s">
        <v>42</v>
      </c>
      <c r="C51" s="1203">
        <v>0</v>
      </c>
      <c r="D51" s="1203">
        <v>0</v>
      </c>
      <c r="E51" s="1298"/>
      <c r="F51" s="1307"/>
      <c r="G51" s="1193"/>
      <c r="H51" s="1300"/>
      <c r="I51" s="1300"/>
      <c r="J51" s="1300"/>
      <c r="K51" s="1300"/>
      <c r="L51" s="1300"/>
      <c r="M51" s="1300"/>
      <c r="N51" s="1300"/>
      <c r="O51" s="1300"/>
      <c r="P51" s="1300"/>
      <c r="Q51" s="1300"/>
      <c r="R51" s="1300"/>
      <c r="S51" s="1300"/>
      <c r="T51" s="1300"/>
      <c r="U51" s="1300"/>
      <c r="V51" s="1300"/>
      <c r="W51" s="1300"/>
      <c r="X51" s="1300"/>
    </row>
    <row r="52" spans="1:24">
      <c r="A52" s="1308"/>
      <c r="B52" s="1207" t="s">
        <v>43</v>
      </c>
      <c r="C52" s="1203">
        <v>0</v>
      </c>
      <c r="D52" s="1203">
        <v>0</v>
      </c>
      <c r="E52" s="1298"/>
      <c r="F52" s="1307"/>
      <c r="G52" s="1193"/>
      <c r="H52" s="1300"/>
      <c r="I52" s="1300"/>
      <c r="J52" s="1300"/>
      <c r="K52" s="1300"/>
      <c r="L52" s="1300"/>
      <c r="M52" s="1300"/>
      <c r="N52" s="1300"/>
      <c r="O52" s="1300"/>
      <c r="P52" s="1300"/>
      <c r="Q52" s="1300"/>
      <c r="R52" s="1300"/>
      <c r="S52" s="1300"/>
      <c r="T52" s="1300"/>
      <c r="U52" s="1300"/>
      <c r="V52" s="1300"/>
      <c r="W52" s="1300"/>
      <c r="X52" s="1300"/>
    </row>
    <row r="53" spans="1:24" ht="4.5" customHeight="1">
      <c r="B53" s="1304"/>
      <c r="C53" s="1305"/>
      <c r="D53" s="1306"/>
      <c r="E53" s="1303"/>
      <c r="F53" s="1307"/>
      <c r="G53" s="1193"/>
      <c r="H53" s="1302"/>
      <c r="I53" s="1302"/>
      <c r="J53" s="1302"/>
      <c r="K53" s="1302"/>
      <c r="L53" s="1302"/>
      <c r="M53" s="1302"/>
      <c r="N53" s="1302"/>
      <c r="O53" s="1302"/>
      <c r="P53" s="1302"/>
      <c r="Q53" s="1302"/>
      <c r="R53" s="1302"/>
      <c r="S53" s="1302"/>
      <c r="T53" s="1302"/>
      <c r="U53" s="1302"/>
      <c r="V53" s="1302"/>
      <c r="W53" s="1302"/>
      <c r="X53" s="1302"/>
    </row>
    <row r="54" spans="1:24">
      <c r="A54" s="1308"/>
      <c r="B54" s="1311" t="s">
        <v>44</v>
      </c>
      <c r="C54" s="1168">
        <v>16608468</v>
      </c>
      <c r="D54" s="1168">
        <v>10505936</v>
      </c>
      <c r="E54" s="1301"/>
      <c r="F54" s="1024"/>
      <c r="G54" s="1302"/>
      <c r="H54" s="1302"/>
      <c r="I54" s="1302"/>
      <c r="J54" s="1302"/>
      <c r="K54" s="1302"/>
      <c r="L54" s="1302"/>
      <c r="M54" s="1302"/>
      <c r="N54" s="1302"/>
      <c r="O54" s="1302"/>
      <c r="P54" s="1302"/>
      <c r="Q54" s="1302"/>
      <c r="R54" s="1302"/>
      <c r="S54" s="1302"/>
      <c r="T54" s="1302"/>
      <c r="U54" s="1302"/>
      <c r="V54" s="1302"/>
      <c r="W54" s="1302"/>
      <c r="X54" s="1302"/>
    </row>
    <row r="55" spans="1:24">
      <c r="A55" s="1308"/>
      <c r="B55" s="1207" t="s">
        <v>45</v>
      </c>
      <c r="C55" s="1203">
        <v>0</v>
      </c>
      <c r="D55" s="1203">
        <v>10505936</v>
      </c>
      <c r="E55" s="1298"/>
      <c r="F55" s="1312"/>
      <c r="G55" s="1193"/>
      <c r="H55" s="1300"/>
      <c r="I55" s="1300"/>
      <c r="J55" s="1300"/>
      <c r="K55" s="1300"/>
      <c r="L55" s="1300"/>
      <c r="M55" s="1300"/>
      <c r="N55" s="1300"/>
      <c r="O55" s="1300"/>
      <c r="P55" s="1300"/>
      <c r="Q55" s="1300"/>
      <c r="R55" s="1300"/>
      <c r="S55" s="1300"/>
      <c r="T55" s="1300"/>
      <c r="U55" s="1300"/>
      <c r="V55" s="1300"/>
      <c r="W55" s="1300"/>
      <c r="X55" s="1300"/>
    </row>
    <row r="56" spans="1:24">
      <c r="A56" s="1308"/>
      <c r="B56" s="1207" t="s">
        <v>46</v>
      </c>
      <c r="C56" s="1203">
        <v>16608468</v>
      </c>
      <c r="D56" s="1203">
        <v>0</v>
      </c>
      <c r="E56" s="1298"/>
      <c r="F56" s="1312"/>
      <c r="G56" s="1193"/>
      <c r="H56" s="1300"/>
      <c r="I56" s="1300"/>
      <c r="J56" s="1300"/>
      <c r="K56" s="1300"/>
      <c r="L56" s="1300"/>
      <c r="M56" s="1300"/>
      <c r="N56" s="1300"/>
      <c r="O56" s="1300"/>
      <c r="P56" s="1300"/>
      <c r="Q56" s="1300"/>
      <c r="R56" s="1300"/>
      <c r="S56" s="1300"/>
      <c r="T56" s="1300"/>
      <c r="U56" s="1300"/>
      <c r="V56" s="1300"/>
      <c r="W56" s="1300"/>
      <c r="X56" s="1300"/>
    </row>
    <row r="57" spans="1:24">
      <c r="A57" s="1308"/>
      <c r="B57" s="1207" t="s">
        <v>47</v>
      </c>
      <c r="C57" s="1203">
        <v>0</v>
      </c>
      <c r="D57" s="1203">
        <v>0</v>
      </c>
      <c r="E57" s="1298"/>
      <c r="F57" s="1307"/>
      <c r="G57" s="1193"/>
      <c r="H57" s="1300"/>
      <c r="I57" s="1300"/>
      <c r="J57" s="1300"/>
      <c r="K57" s="1300"/>
      <c r="L57" s="1300"/>
      <c r="M57" s="1300"/>
      <c r="N57" s="1300"/>
      <c r="O57" s="1300"/>
      <c r="P57" s="1300"/>
      <c r="Q57" s="1300"/>
      <c r="R57" s="1300"/>
      <c r="S57" s="1300"/>
      <c r="T57" s="1300"/>
      <c r="U57" s="1300"/>
      <c r="V57" s="1300"/>
      <c r="W57" s="1300"/>
      <c r="X57" s="1300"/>
    </row>
    <row r="58" spans="1:24">
      <c r="A58" s="1308"/>
      <c r="B58" s="1207" t="s">
        <v>48</v>
      </c>
      <c r="C58" s="1203">
        <v>0</v>
      </c>
      <c r="D58" s="1203">
        <v>0</v>
      </c>
      <c r="E58" s="1298"/>
      <c r="F58" s="1307"/>
      <c r="G58" s="1193"/>
      <c r="H58" s="1300"/>
      <c r="I58" s="1300"/>
      <c r="J58" s="1300"/>
      <c r="K58" s="1300"/>
      <c r="L58" s="1300"/>
      <c r="M58" s="1300"/>
      <c r="N58" s="1300"/>
      <c r="O58" s="1300"/>
      <c r="P58" s="1300"/>
      <c r="Q58" s="1300"/>
      <c r="R58" s="1300"/>
      <c r="S58" s="1300"/>
      <c r="T58" s="1300"/>
      <c r="U58" s="1300"/>
      <c r="V58" s="1300"/>
      <c r="W58" s="1300"/>
      <c r="X58" s="1300"/>
    </row>
    <row r="59" spans="1:24">
      <c r="A59" s="1308"/>
      <c r="B59" s="1207" t="s">
        <v>49</v>
      </c>
      <c r="C59" s="1203">
        <v>0</v>
      </c>
      <c r="D59" s="1203">
        <v>0</v>
      </c>
      <c r="E59" s="1298"/>
      <c r="F59" s="1307"/>
      <c r="G59" s="1193"/>
      <c r="H59" s="1300"/>
      <c r="I59" s="1300"/>
      <c r="J59" s="1300"/>
      <c r="K59" s="1300"/>
      <c r="L59" s="1300"/>
      <c r="M59" s="1300"/>
      <c r="N59" s="1300"/>
      <c r="O59" s="1300"/>
      <c r="P59" s="1300"/>
      <c r="Q59" s="1300"/>
      <c r="R59" s="1300"/>
      <c r="S59" s="1300"/>
      <c r="T59" s="1300"/>
      <c r="U59" s="1300"/>
      <c r="V59" s="1300"/>
      <c r="W59" s="1300"/>
      <c r="X59" s="1300"/>
    </row>
    <row r="60" spans="1:24" ht="4.5" customHeight="1">
      <c r="B60" s="1304"/>
      <c r="C60" s="1305"/>
      <c r="D60" s="1306"/>
      <c r="E60" s="1303"/>
      <c r="F60" s="1307"/>
      <c r="G60" s="1193"/>
      <c r="H60" s="1302"/>
      <c r="I60" s="1302"/>
      <c r="J60" s="1302"/>
      <c r="K60" s="1302"/>
      <c r="L60" s="1302"/>
      <c r="M60" s="1302"/>
      <c r="N60" s="1302"/>
      <c r="O60" s="1302"/>
      <c r="P60" s="1302"/>
      <c r="Q60" s="1302"/>
      <c r="R60" s="1302"/>
      <c r="S60" s="1302"/>
      <c r="T60" s="1302"/>
      <c r="U60" s="1302"/>
      <c r="V60" s="1302"/>
      <c r="W60" s="1302"/>
      <c r="X60" s="1302"/>
    </row>
    <row r="61" spans="1:24">
      <c r="B61" s="1293" t="s">
        <v>121</v>
      </c>
      <c r="C61" s="1168">
        <v>0</v>
      </c>
      <c r="D61" s="1168">
        <v>0</v>
      </c>
      <c r="E61" s="1303"/>
      <c r="F61" s="1307"/>
      <c r="G61" s="1193"/>
      <c r="H61" s="1302"/>
      <c r="I61" s="1302"/>
      <c r="J61" s="1302"/>
      <c r="K61" s="1302"/>
      <c r="L61" s="1302"/>
      <c r="M61" s="1302"/>
      <c r="N61" s="1302"/>
      <c r="O61" s="1302"/>
      <c r="P61" s="1302"/>
      <c r="Q61" s="1302"/>
      <c r="R61" s="1302"/>
      <c r="S61" s="1302"/>
      <c r="T61" s="1302"/>
      <c r="U61" s="1302"/>
      <c r="V61" s="1302"/>
      <c r="W61" s="1302"/>
      <c r="X61" s="1302"/>
    </row>
    <row r="62" spans="1:24">
      <c r="B62" s="1313" t="s">
        <v>50</v>
      </c>
      <c r="C62" s="1203">
        <v>0</v>
      </c>
      <c r="D62" s="1205">
        <v>0</v>
      </c>
      <c r="E62" s="1303"/>
      <c r="F62" s="1307"/>
      <c r="G62" s="1193"/>
      <c r="H62" s="1302"/>
      <c r="I62" s="1302"/>
      <c r="J62" s="1302"/>
      <c r="K62" s="1302"/>
      <c r="L62" s="1302"/>
      <c r="M62" s="1302"/>
      <c r="N62" s="1302"/>
      <c r="O62" s="1302"/>
      <c r="P62" s="1302"/>
      <c r="Q62" s="1302"/>
      <c r="R62" s="1302"/>
      <c r="S62" s="1302"/>
      <c r="T62" s="1302"/>
      <c r="U62" s="1302"/>
      <c r="V62" s="1302"/>
      <c r="W62" s="1302"/>
      <c r="X62" s="1302"/>
    </row>
    <row r="63" spans="1:24">
      <c r="B63" s="1313" t="s">
        <v>51</v>
      </c>
      <c r="C63" s="1203">
        <v>0</v>
      </c>
      <c r="D63" s="1205">
        <v>0</v>
      </c>
      <c r="E63" s="1303"/>
      <c r="F63" s="1307"/>
      <c r="G63" s="1193"/>
      <c r="H63" s="1302"/>
      <c r="I63" s="1302"/>
      <c r="J63" s="1302"/>
      <c r="K63" s="1302"/>
      <c r="L63" s="1302"/>
      <c r="M63" s="1302"/>
      <c r="N63" s="1302"/>
      <c r="O63" s="1302"/>
      <c r="P63" s="1302"/>
      <c r="Q63" s="1302"/>
      <c r="R63" s="1302"/>
      <c r="S63" s="1302"/>
      <c r="T63" s="1302"/>
      <c r="U63" s="1302"/>
      <c r="V63" s="1302"/>
      <c r="W63" s="1302"/>
      <c r="X63" s="1302"/>
    </row>
    <row r="64" spans="1:24" ht="4.5" customHeight="1">
      <c r="B64" s="1314"/>
      <c r="C64" s="1230"/>
      <c r="D64" s="1315"/>
      <c r="E64" s="1303"/>
      <c r="F64" s="1307"/>
      <c r="G64" s="1193"/>
      <c r="H64" s="1302"/>
      <c r="I64" s="1302"/>
      <c r="J64" s="1302"/>
      <c r="K64" s="1302"/>
      <c r="L64" s="1302"/>
      <c r="M64" s="1302"/>
      <c r="N64" s="1302"/>
      <c r="O64" s="1302"/>
      <c r="P64" s="1302"/>
      <c r="Q64" s="1302"/>
      <c r="R64" s="1302"/>
      <c r="S64" s="1302"/>
      <c r="T64" s="1302"/>
      <c r="U64" s="1302"/>
      <c r="V64" s="1302"/>
      <c r="W64" s="1302"/>
      <c r="X64" s="1302"/>
    </row>
    <row r="65" spans="2:24">
      <c r="B65" s="1749" t="s">
        <v>54</v>
      </c>
      <c r="C65" s="1750"/>
      <c r="D65" s="1750"/>
      <c r="E65" s="1303"/>
      <c r="F65" s="1307"/>
      <c r="G65" s="1193"/>
      <c r="H65" s="1302"/>
      <c r="I65" s="1302"/>
      <c r="J65" s="1302"/>
      <c r="K65" s="1302"/>
      <c r="L65" s="1302"/>
      <c r="M65" s="1302"/>
      <c r="N65" s="1302"/>
      <c r="O65" s="1302"/>
      <c r="P65" s="1302"/>
      <c r="Q65" s="1302"/>
      <c r="R65" s="1302"/>
      <c r="S65" s="1302"/>
      <c r="T65" s="1302"/>
      <c r="U65" s="1302"/>
      <c r="V65" s="1302"/>
      <c r="W65" s="1302"/>
      <c r="X65" s="1302"/>
    </row>
    <row r="66" spans="2:24">
      <c r="B66" s="1316"/>
      <c r="E66" s="1303"/>
      <c r="F66" s="1307"/>
      <c r="G66" s="1193"/>
      <c r="H66" s="1302"/>
      <c r="I66" s="1302"/>
      <c r="J66" s="1302"/>
      <c r="K66" s="1302"/>
      <c r="L66" s="1302"/>
      <c r="M66" s="1302"/>
      <c r="N66" s="1302"/>
      <c r="O66" s="1302"/>
      <c r="P66" s="1302"/>
      <c r="Q66" s="1302"/>
      <c r="R66" s="1302"/>
      <c r="S66" s="1302"/>
      <c r="T66" s="1302"/>
      <c r="U66" s="1302"/>
      <c r="V66" s="1302"/>
      <c r="W66" s="1302"/>
      <c r="X66" s="1302"/>
    </row>
    <row r="67" spans="2:24">
      <c r="B67" s="1316"/>
      <c r="E67" s="1303"/>
      <c r="F67" s="1307"/>
      <c r="G67" s="1193"/>
      <c r="H67" s="1302"/>
      <c r="I67" s="1302"/>
      <c r="J67" s="1302"/>
      <c r="K67" s="1302"/>
      <c r="L67" s="1302"/>
      <c r="M67" s="1302"/>
      <c r="N67" s="1302"/>
      <c r="O67" s="1302"/>
      <c r="P67" s="1302"/>
      <c r="Q67" s="1302"/>
      <c r="R67" s="1302"/>
      <c r="S67" s="1302"/>
      <c r="T67" s="1302"/>
      <c r="U67" s="1302"/>
      <c r="V67" s="1302"/>
      <c r="W67" s="1302"/>
      <c r="X67" s="1302"/>
    </row>
    <row r="68" spans="2:24">
      <c r="B68" s="1316"/>
      <c r="E68" s="1303"/>
      <c r="F68" s="1307"/>
      <c r="G68" s="1193"/>
      <c r="H68" s="1302"/>
      <c r="I68" s="1302"/>
      <c r="J68" s="1302"/>
      <c r="K68" s="1302"/>
      <c r="L68" s="1302"/>
      <c r="M68" s="1302"/>
      <c r="N68" s="1302"/>
      <c r="O68" s="1302"/>
      <c r="P68" s="1302"/>
      <c r="Q68" s="1302"/>
      <c r="R68" s="1302"/>
      <c r="S68" s="1302"/>
      <c r="T68" s="1302"/>
      <c r="U68" s="1302"/>
      <c r="V68" s="1302"/>
      <c r="W68" s="1302"/>
      <c r="X68" s="1302"/>
    </row>
    <row r="69" spans="2:24">
      <c r="B69" s="1317"/>
      <c r="C69" s="1302"/>
      <c r="D69" s="1302"/>
      <c r="E69" s="1303"/>
      <c r="F69" s="1307"/>
      <c r="G69" s="1193"/>
      <c r="H69" s="1302"/>
      <c r="I69" s="1302"/>
      <c r="J69" s="1302"/>
      <c r="K69" s="1302"/>
      <c r="L69" s="1302"/>
      <c r="M69" s="1302"/>
      <c r="N69" s="1302"/>
      <c r="O69" s="1302"/>
      <c r="P69" s="1302"/>
      <c r="Q69" s="1302"/>
      <c r="R69" s="1302"/>
      <c r="S69" s="1302"/>
      <c r="T69" s="1302"/>
      <c r="U69" s="1302"/>
      <c r="V69" s="1302"/>
      <c r="W69" s="1302"/>
      <c r="X69" s="1302"/>
    </row>
    <row r="70" spans="2:24">
      <c r="B70" s="1745"/>
      <c r="C70" s="1747"/>
      <c r="D70" s="1748"/>
      <c r="E70" s="1303"/>
      <c r="F70" s="1307"/>
      <c r="G70" s="1193"/>
      <c r="H70" s="1302"/>
      <c r="I70" s="1302"/>
      <c r="J70" s="1302"/>
      <c r="K70" s="1302"/>
      <c r="L70" s="1302"/>
      <c r="M70" s="1302"/>
      <c r="N70" s="1302"/>
      <c r="O70" s="1302"/>
      <c r="P70" s="1302"/>
      <c r="Q70" s="1302"/>
      <c r="R70" s="1302"/>
      <c r="S70" s="1302"/>
      <c r="T70" s="1302"/>
      <c r="U70" s="1302"/>
      <c r="V70" s="1302"/>
      <c r="W70" s="1302"/>
      <c r="X70" s="1302"/>
    </row>
    <row r="71" spans="2:24">
      <c r="B71" s="1746"/>
      <c r="C71" s="1748"/>
      <c r="D71" s="1748"/>
      <c r="E71" s="1303"/>
      <c r="F71" s="1307"/>
      <c r="G71" s="1193"/>
      <c r="H71" s="1302"/>
      <c r="I71" s="1302"/>
      <c r="J71" s="1302"/>
      <c r="K71" s="1302"/>
      <c r="L71" s="1302"/>
      <c r="M71" s="1302"/>
      <c r="N71" s="1302"/>
      <c r="O71" s="1302"/>
      <c r="P71" s="1302"/>
      <c r="Q71" s="1302"/>
      <c r="R71" s="1302"/>
      <c r="S71" s="1302"/>
      <c r="T71" s="1302"/>
      <c r="U71" s="1302"/>
      <c r="V71" s="1302"/>
      <c r="W71" s="1302"/>
      <c r="X71" s="1302"/>
    </row>
    <row r="72" spans="2:24">
      <c r="B72" s="1746"/>
      <c r="C72" s="1748"/>
      <c r="D72" s="1748"/>
      <c r="E72" s="1303"/>
      <c r="F72" s="1307"/>
      <c r="G72" s="1193"/>
      <c r="H72" s="1302"/>
      <c r="I72" s="1302"/>
      <c r="J72" s="1302"/>
      <c r="K72" s="1302"/>
      <c r="L72" s="1302"/>
      <c r="M72" s="1302"/>
      <c r="N72" s="1302"/>
      <c r="O72" s="1302"/>
      <c r="P72" s="1302"/>
      <c r="Q72" s="1302"/>
      <c r="R72" s="1302"/>
      <c r="S72" s="1302"/>
      <c r="T72" s="1302"/>
      <c r="U72" s="1302"/>
      <c r="V72" s="1302"/>
      <c r="W72" s="1302"/>
      <c r="X72" s="1302"/>
    </row>
    <row r="73" spans="2:24">
      <c r="B73" s="1292"/>
      <c r="C73" s="1302"/>
      <c r="D73" s="1302"/>
      <c r="E73" s="1303"/>
      <c r="F73" s="1024"/>
      <c r="G73" s="1302"/>
      <c r="H73" s="1302"/>
      <c r="I73" s="1302"/>
      <c r="J73" s="1302"/>
      <c r="K73" s="1302"/>
      <c r="L73" s="1302"/>
      <c r="M73" s="1302"/>
      <c r="N73" s="1302"/>
      <c r="O73" s="1302"/>
      <c r="P73" s="1302"/>
      <c r="Q73" s="1302"/>
      <c r="R73" s="1302"/>
      <c r="S73" s="1302"/>
      <c r="T73" s="1302"/>
      <c r="U73" s="1302"/>
      <c r="V73" s="1302"/>
      <c r="W73" s="1302"/>
      <c r="X73" s="1302"/>
    </row>
    <row r="74" spans="2:24">
      <c r="B74" s="1292"/>
      <c r="C74" s="1302"/>
      <c r="D74" s="1302"/>
      <c r="E74" s="1303"/>
      <c r="F74" s="1024"/>
      <c r="G74" s="1302"/>
      <c r="H74" s="1302"/>
      <c r="I74" s="1302"/>
      <c r="J74" s="1302"/>
      <c r="K74" s="1302"/>
      <c r="L74" s="1302"/>
      <c r="M74" s="1302"/>
      <c r="N74" s="1302"/>
      <c r="O74" s="1302"/>
      <c r="P74" s="1302"/>
      <c r="Q74" s="1302"/>
      <c r="R74" s="1302"/>
      <c r="S74" s="1302"/>
      <c r="T74" s="1302"/>
      <c r="U74" s="1302"/>
      <c r="V74" s="1302"/>
      <c r="W74" s="1302"/>
      <c r="X74" s="1302"/>
    </row>
    <row r="75" spans="2:24">
      <c r="B75" s="1292"/>
      <c r="C75" s="1302"/>
      <c r="D75" s="1302"/>
      <c r="E75" s="1303"/>
      <c r="F75" s="1024"/>
      <c r="G75" s="1302"/>
      <c r="H75" s="1302"/>
      <c r="I75" s="1302"/>
      <c r="J75" s="1302"/>
      <c r="K75" s="1302"/>
      <c r="L75" s="1302"/>
      <c r="M75" s="1302"/>
      <c r="N75" s="1302"/>
      <c r="O75" s="1302"/>
      <c r="P75" s="1302"/>
      <c r="Q75" s="1302"/>
      <c r="R75" s="1302"/>
      <c r="S75" s="1302"/>
      <c r="T75" s="1302"/>
      <c r="U75" s="1302"/>
      <c r="V75" s="1302"/>
      <c r="W75" s="1302"/>
      <c r="X75" s="1302"/>
    </row>
    <row r="76" spans="2:24">
      <c r="B76" s="1292"/>
      <c r="C76" s="1302"/>
      <c r="D76" s="1302"/>
      <c r="E76" s="1303"/>
      <c r="F76" s="1024"/>
      <c r="G76" s="1302"/>
      <c r="H76" s="1302"/>
      <c r="I76" s="1302"/>
      <c r="J76" s="1302"/>
      <c r="K76" s="1302"/>
      <c r="L76" s="1302"/>
      <c r="M76" s="1302"/>
      <c r="N76" s="1302"/>
      <c r="O76" s="1302"/>
      <c r="P76" s="1302"/>
      <c r="Q76" s="1302"/>
      <c r="R76" s="1302"/>
      <c r="S76" s="1302"/>
      <c r="T76" s="1302"/>
      <c r="U76" s="1302"/>
      <c r="V76" s="1302"/>
      <c r="W76" s="1302"/>
      <c r="X76" s="1302"/>
    </row>
    <row r="77" spans="2:24">
      <c r="B77" s="1292"/>
      <c r="C77" s="1302"/>
      <c r="D77" s="1302"/>
      <c r="E77" s="1303"/>
      <c r="F77" s="1024"/>
      <c r="G77" s="1302"/>
      <c r="H77" s="1302"/>
      <c r="I77" s="1302"/>
      <c r="J77" s="1302"/>
      <c r="K77" s="1302"/>
      <c r="L77" s="1302"/>
      <c r="M77" s="1302"/>
      <c r="N77" s="1302"/>
      <c r="O77" s="1302"/>
      <c r="P77" s="1302"/>
      <c r="Q77" s="1302"/>
      <c r="R77" s="1302"/>
      <c r="S77" s="1302"/>
      <c r="T77" s="1302"/>
      <c r="U77" s="1302"/>
      <c r="V77" s="1302"/>
      <c r="W77" s="1302"/>
      <c r="X77" s="1302"/>
    </row>
    <row r="78" spans="2:24">
      <c r="B78" s="1292"/>
      <c r="C78" s="1302"/>
      <c r="D78" s="1302"/>
      <c r="E78" s="1303"/>
      <c r="F78" s="1024"/>
      <c r="G78" s="1302"/>
      <c r="H78" s="1302"/>
      <c r="I78" s="1302"/>
      <c r="J78" s="1302"/>
      <c r="K78" s="1302"/>
      <c r="L78" s="1302"/>
      <c r="M78" s="1302"/>
      <c r="N78" s="1302"/>
      <c r="O78" s="1302"/>
      <c r="P78" s="1302"/>
      <c r="Q78" s="1302"/>
      <c r="R78" s="1302"/>
      <c r="S78" s="1302"/>
      <c r="T78" s="1302"/>
      <c r="U78" s="1302"/>
      <c r="V78" s="1302"/>
      <c r="W78" s="1302"/>
      <c r="X78" s="1302"/>
    </row>
    <row r="79" spans="2:24">
      <c r="B79" s="1292"/>
      <c r="C79" s="1302"/>
      <c r="D79" s="1302"/>
      <c r="E79" s="1303"/>
      <c r="F79" s="1024"/>
      <c r="G79" s="1302"/>
      <c r="H79" s="1302"/>
      <c r="I79" s="1302"/>
      <c r="J79" s="1302"/>
      <c r="K79" s="1302"/>
      <c r="L79" s="1302"/>
      <c r="M79" s="1302"/>
      <c r="N79" s="1302"/>
      <c r="O79" s="1302"/>
      <c r="P79" s="1302"/>
      <c r="Q79" s="1302"/>
      <c r="R79" s="1302"/>
      <c r="S79" s="1302"/>
      <c r="T79" s="1302"/>
      <c r="U79" s="1302"/>
      <c r="V79" s="1302"/>
      <c r="W79" s="1302"/>
      <c r="X79" s="1302"/>
    </row>
    <row r="80" spans="2:24">
      <c r="B80" s="1292"/>
      <c r="C80" s="1302"/>
      <c r="D80" s="1302"/>
      <c r="E80" s="1303"/>
      <c r="F80" s="1024"/>
      <c r="G80" s="1302"/>
      <c r="H80" s="1302"/>
      <c r="I80" s="1302"/>
      <c r="J80" s="1302"/>
      <c r="K80" s="1302"/>
      <c r="L80" s="1302"/>
      <c r="M80" s="1302"/>
      <c r="N80" s="1302"/>
      <c r="O80" s="1302"/>
      <c r="P80" s="1302"/>
      <c r="Q80" s="1302"/>
      <c r="R80" s="1302"/>
      <c r="S80" s="1302"/>
      <c r="T80" s="1302"/>
      <c r="U80" s="1302"/>
      <c r="V80" s="1302"/>
      <c r="W80" s="1302"/>
      <c r="X80" s="1302"/>
    </row>
    <row r="81" spans="2:24">
      <c r="B81" s="1292"/>
      <c r="C81" s="1302"/>
      <c r="D81" s="1302"/>
      <c r="E81" s="1303"/>
      <c r="F81" s="1024"/>
      <c r="G81" s="1302"/>
      <c r="H81" s="1302"/>
      <c r="I81" s="1302"/>
      <c r="J81" s="1302"/>
      <c r="K81" s="1302"/>
      <c r="L81" s="1302"/>
      <c r="M81" s="1302"/>
      <c r="N81" s="1302"/>
      <c r="O81" s="1302"/>
      <c r="P81" s="1302"/>
      <c r="Q81" s="1302"/>
      <c r="R81" s="1302"/>
      <c r="S81" s="1302"/>
      <c r="T81" s="1302"/>
      <c r="U81" s="1302"/>
      <c r="V81" s="1302"/>
      <c r="W81" s="1302"/>
      <c r="X81" s="1302"/>
    </row>
    <row r="82" spans="2:24">
      <c r="B82" s="1292"/>
      <c r="C82" s="1302"/>
      <c r="D82" s="1302"/>
      <c r="E82" s="1303"/>
      <c r="F82" s="1024"/>
      <c r="G82" s="1302"/>
      <c r="H82" s="1302"/>
      <c r="I82" s="1302"/>
      <c r="J82" s="1302"/>
      <c r="K82" s="1302"/>
      <c r="L82" s="1302"/>
      <c r="M82" s="1302"/>
      <c r="N82" s="1302"/>
      <c r="O82" s="1302"/>
      <c r="P82" s="1302"/>
      <c r="Q82" s="1302"/>
      <c r="R82" s="1302"/>
      <c r="S82" s="1302"/>
      <c r="T82" s="1302"/>
      <c r="U82" s="1302"/>
      <c r="V82" s="1302"/>
      <c r="W82" s="1302"/>
      <c r="X82" s="1302"/>
    </row>
    <row r="83" spans="2:24">
      <c r="B83" s="1292"/>
      <c r="C83" s="1302"/>
      <c r="D83" s="1302"/>
      <c r="E83" s="1303"/>
      <c r="F83" s="1024"/>
      <c r="G83" s="1302"/>
      <c r="H83" s="1302"/>
      <c r="I83" s="1302"/>
      <c r="J83" s="1302"/>
      <c r="K83" s="1302"/>
      <c r="L83" s="1302"/>
      <c r="M83" s="1302"/>
      <c r="N83" s="1302"/>
      <c r="O83" s="1302"/>
      <c r="P83" s="1302"/>
      <c r="Q83" s="1302"/>
      <c r="R83" s="1302"/>
      <c r="S83" s="1302"/>
      <c r="T83" s="1302"/>
      <c r="U83" s="1302"/>
      <c r="V83" s="1302"/>
      <c r="W83" s="1302"/>
      <c r="X83" s="1302"/>
    </row>
    <row r="84" spans="2:24">
      <c r="B84" s="1292"/>
      <c r="C84" s="1302"/>
      <c r="D84" s="1302"/>
      <c r="E84" s="1303"/>
      <c r="F84" s="1024"/>
      <c r="G84" s="1302"/>
      <c r="H84" s="1302"/>
      <c r="I84" s="1302"/>
      <c r="J84" s="1302"/>
      <c r="K84" s="1302"/>
      <c r="L84" s="1302"/>
      <c r="M84" s="1302"/>
      <c r="N84" s="1302"/>
      <c r="O84" s="1302"/>
      <c r="P84" s="1302"/>
      <c r="Q84" s="1302"/>
      <c r="R84" s="1302"/>
      <c r="S84" s="1302"/>
      <c r="T84" s="1302"/>
      <c r="U84" s="1302"/>
      <c r="V84" s="1302"/>
      <c r="W84" s="1302"/>
      <c r="X84" s="1302"/>
    </row>
    <row r="85" spans="2:24">
      <c r="B85" s="1292"/>
      <c r="C85" s="1302"/>
      <c r="D85" s="1302"/>
      <c r="E85" s="1303"/>
      <c r="F85" s="1024"/>
      <c r="G85" s="1302"/>
      <c r="H85" s="1302"/>
      <c r="I85" s="1302"/>
      <c r="J85" s="1302"/>
      <c r="K85" s="1302"/>
      <c r="L85" s="1302"/>
      <c r="M85" s="1302"/>
      <c r="N85" s="1302"/>
      <c r="O85" s="1302"/>
      <c r="P85" s="1302"/>
      <c r="Q85" s="1302"/>
      <c r="R85" s="1302"/>
      <c r="S85" s="1302"/>
      <c r="T85" s="1302"/>
      <c r="U85" s="1302"/>
      <c r="V85" s="1302"/>
      <c r="W85" s="1302"/>
      <c r="X85" s="1302"/>
    </row>
    <row r="86" spans="2:24">
      <c r="B86" s="1292"/>
      <c r="C86" s="1302"/>
      <c r="D86" s="1302"/>
      <c r="E86" s="1303"/>
      <c r="F86" s="1024"/>
      <c r="G86" s="1302"/>
      <c r="H86" s="1302"/>
      <c r="I86" s="1302"/>
      <c r="J86" s="1302"/>
      <c r="K86" s="1302"/>
      <c r="L86" s="1302"/>
      <c r="M86" s="1302"/>
      <c r="N86" s="1302"/>
      <c r="O86" s="1302"/>
      <c r="P86" s="1302"/>
      <c r="Q86" s="1302"/>
      <c r="R86" s="1302"/>
      <c r="S86" s="1302"/>
      <c r="T86" s="1302"/>
      <c r="U86" s="1302"/>
      <c r="V86" s="1302"/>
      <c r="W86" s="1302"/>
      <c r="X86" s="1302"/>
    </row>
    <row r="87" spans="2:24">
      <c r="B87" s="1292"/>
      <c r="C87" s="1302"/>
      <c r="D87" s="1302"/>
      <c r="E87" s="1303"/>
      <c r="F87" s="1024"/>
      <c r="G87" s="1302"/>
      <c r="H87" s="1302"/>
      <c r="I87" s="1302"/>
      <c r="J87" s="1302"/>
      <c r="K87" s="1302"/>
      <c r="L87" s="1302"/>
      <c r="M87" s="1302"/>
      <c r="N87" s="1302"/>
      <c r="O87" s="1302"/>
      <c r="P87" s="1302"/>
      <c r="Q87" s="1302"/>
      <c r="R87" s="1302"/>
      <c r="S87" s="1302"/>
      <c r="T87" s="1302"/>
      <c r="U87" s="1302"/>
      <c r="V87" s="1302"/>
      <c r="W87" s="1302"/>
      <c r="X87" s="1302"/>
    </row>
    <row r="88" spans="2:24">
      <c r="B88" s="1292"/>
      <c r="C88" s="1302"/>
      <c r="D88" s="1302"/>
      <c r="E88" s="1303"/>
      <c r="F88" s="1024"/>
      <c r="G88" s="1302"/>
      <c r="H88" s="1302"/>
      <c r="I88" s="1302"/>
      <c r="J88" s="1302"/>
      <c r="K88" s="1302"/>
      <c r="L88" s="1302"/>
      <c r="M88" s="1302"/>
      <c r="N88" s="1302"/>
      <c r="O88" s="1302"/>
      <c r="P88" s="1302"/>
      <c r="Q88" s="1302"/>
      <c r="R88" s="1302"/>
      <c r="S88" s="1302"/>
      <c r="T88" s="1302"/>
      <c r="U88" s="1302"/>
      <c r="V88" s="1302"/>
      <c r="W88" s="1302"/>
      <c r="X88" s="1302"/>
    </row>
    <row r="89" spans="2:24">
      <c r="B89" s="1292"/>
      <c r="C89" s="1302"/>
      <c r="D89" s="1302"/>
      <c r="E89" s="1303"/>
      <c r="F89" s="1024"/>
      <c r="G89" s="1302"/>
      <c r="H89" s="1302"/>
      <c r="I89" s="1302"/>
      <c r="J89" s="1302"/>
      <c r="K89" s="1302"/>
      <c r="L89" s="1302"/>
      <c r="M89" s="1302"/>
      <c r="N89" s="1302"/>
      <c r="O89" s="1302"/>
      <c r="P89" s="1302"/>
      <c r="Q89" s="1302"/>
      <c r="R89" s="1302"/>
      <c r="S89" s="1302"/>
      <c r="T89" s="1302"/>
      <c r="U89" s="1302"/>
      <c r="V89" s="1302"/>
      <c r="W89" s="1302"/>
      <c r="X89" s="1302"/>
    </row>
    <row r="90" spans="2:24">
      <c r="B90" s="1292"/>
      <c r="C90" s="1302"/>
      <c r="D90" s="1302"/>
      <c r="E90" s="1303"/>
      <c r="F90" s="1024"/>
      <c r="G90" s="1302"/>
      <c r="H90" s="1302"/>
      <c r="I90" s="1302"/>
      <c r="J90" s="1302"/>
      <c r="K90" s="1302"/>
      <c r="L90" s="1302"/>
      <c r="M90" s="1302"/>
      <c r="N90" s="1302"/>
      <c r="O90" s="1302"/>
      <c r="P90" s="1302"/>
      <c r="Q90" s="1302"/>
      <c r="R90" s="1302"/>
      <c r="S90" s="1302"/>
      <c r="T90" s="1302"/>
      <c r="U90" s="1302"/>
      <c r="V90" s="1302"/>
      <c r="W90" s="1302"/>
      <c r="X90" s="1302"/>
    </row>
    <row r="91" spans="2:24">
      <c r="B91" s="1292"/>
      <c r="C91" s="1302"/>
      <c r="D91" s="1302"/>
      <c r="E91" s="1303"/>
      <c r="F91" s="1024"/>
      <c r="G91" s="1302"/>
      <c r="H91" s="1302"/>
      <c r="I91" s="1302"/>
      <c r="J91" s="1302"/>
      <c r="K91" s="1302"/>
      <c r="L91" s="1302"/>
      <c r="M91" s="1302"/>
      <c r="N91" s="1302"/>
      <c r="O91" s="1302"/>
      <c r="P91" s="1302"/>
      <c r="Q91" s="1302"/>
      <c r="R91" s="1302"/>
      <c r="S91" s="1302"/>
      <c r="T91" s="1302"/>
      <c r="U91" s="1302"/>
      <c r="V91" s="1302"/>
      <c r="W91" s="1302"/>
      <c r="X91" s="1302"/>
    </row>
    <row r="92" spans="2:24">
      <c r="B92" s="1292"/>
      <c r="C92" s="1302"/>
      <c r="D92" s="1302"/>
      <c r="E92" s="1303"/>
      <c r="F92" s="1024"/>
      <c r="G92" s="1302"/>
      <c r="H92" s="1302"/>
      <c r="I92" s="1302"/>
      <c r="J92" s="1302"/>
      <c r="K92" s="1302"/>
      <c r="L92" s="1302"/>
      <c r="M92" s="1302"/>
      <c r="N92" s="1302"/>
      <c r="O92" s="1302"/>
      <c r="P92" s="1302"/>
      <c r="Q92" s="1302"/>
      <c r="R92" s="1302"/>
      <c r="S92" s="1302"/>
      <c r="T92" s="1302"/>
      <c r="U92" s="1302"/>
      <c r="V92" s="1302"/>
      <c r="W92" s="1302"/>
      <c r="X92" s="1302"/>
    </row>
    <row r="93" spans="2:24">
      <c r="B93" s="1292"/>
      <c r="C93" s="1302"/>
      <c r="D93" s="1302"/>
      <c r="E93" s="1303"/>
      <c r="F93" s="1024"/>
      <c r="G93" s="1302"/>
      <c r="H93" s="1302"/>
      <c r="I93" s="1302"/>
      <c r="J93" s="1302"/>
      <c r="K93" s="1302"/>
      <c r="L93" s="1302"/>
      <c r="M93" s="1302"/>
      <c r="N93" s="1302"/>
      <c r="O93" s="1302"/>
      <c r="P93" s="1302"/>
      <c r="Q93" s="1302"/>
      <c r="R93" s="1302"/>
      <c r="S93" s="1302"/>
      <c r="T93" s="1302"/>
      <c r="U93" s="1302"/>
      <c r="V93" s="1302"/>
      <c r="W93" s="1302"/>
      <c r="X93" s="1302"/>
    </row>
    <row r="94" spans="2:24">
      <c r="B94" s="1292"/>
      <c r="C94" s="1302"/>
      <c r="D94" s="1302"/>
      <c r="E94" s="1303"/>
      <c r="F94" s="1024"/>
      <c r="G94" s="1302"/>
      <c r="H94" s="1302"/>
      <c r="I94" s="1302"/>
      <c r="J94" s="1302"/>
      <c r="K94" s="1302"/>
      <c r="L94" s="1302"/>
      <c r="M94" s="1302"/>
      <c r="N94" s="1302"/>
      <c r="O94" s="1302"/>
      <c r="P94" s="1302"/>
      <c r="Q94" s="1302"/>
      <c r="R94" s="1302"/>
      <c r="S94" s="1302"/>
      <c r="T94" s="1302"/>
      <c r="U94" s="1302"/>
      <c r="V94" s="1302"/>
      <c r="W94" s="1302"/>
      <c r="X94" s="1302"/>
    </row>
    <row r="95" spans="2:24">
      <c r="B95" s="1292"/>
      <c r="C95" s="1302"/>
      <c r="D95" s="1302"/>
      <c r="E95" s="1303"/>
      <c r="F95" s="1024"/>
      <c r="G95" s="1302"/>
      <c r="H95" s="1302"/>
      <c r="I95" s="1302"/>
      <c r="J95" s="1302"/>
      <c r="K95" s="1302"/>
      <c r="L95" s="1302"/>
      <c r="M95" s="1302"/>
      <c r="N95" s="1302"/>
      <c r="O95" s="1302"/>
      <c r="P95" s="1302"/>
      <c r="Q95" s="1302"/>
      <c r="R95" s="1302"/>
      <c r="S95" s="1302"/>
      <c r="T95" s="1302"/>
      <c r="U95" s="1302"/>
      <c r="V95" s="1302"/>
      <c r="W95" s="1302"/>
      <c r="X95" s="1302"/>
    </row>
    <row r="96" spans="2:24">
      <c r="B96" s="1292"/>
      <c r="C96" s="1302"/>
      <c r="D96" s="1302"/>
      <c r="E96" s="1303"/>
      <c r="F96" s="1024"/>
      <c r="G96" s="1302"/>
      <c r="H96" s="1302"/>
      <c r="I96" s="1302"/>
      <c r="J96" s="1302"/>
      <c r="K96" s="1302"/>
      <c r="L96" s="1302"/>
      <c r="M96" s="1302"/>
      <c r="N96" s="1302"/>
      <c r="O96" s="1302"/>
      <c r="P96" s="1302"/>
      <c r="Q96" s="1302"/>
      <c r="R96" s="1302"/>
      <c r="S96" s="1302"/>
      <c r="T96" s="1302"/>
      <c r="U96" s="1302"/>
      <c r="V96" s="1302"/>
      <c r="W96" s="1302"/>
      <c r="X96" s="1302"/>
    </row>
    <row r="97" spans="2:24">
      <c r="B97" s="1292"/>
      <c r="C97" s="1302"/>
      <c r="D97" s="1302"/>
      <c r="E97" s="1303"/>
      <c r="F97" s="1024"/>
      <c r="G97" s="1302"/>
      <c r="H97" s="1302"/>
      <c r="I97" s="1302"/>
      <c r="J97" s="1302"/>
      <c r="K97" s="1302"/>
      <c r="L97" s="1302"/>
      <c r="M97" s="1302"/>
      <c r="N97" s="1302"/>
      <c r="O97" s="1302"/>
      <c r="P97" s="1302"/>
      <c r="Q97" s="1302"/>
      <c r="R97" s="1302"/>
      <c r="S97" s="1302"/>
      <c r="T97" s="1302"/>
      <c r="U97" s="1302"/>
      <c r="V97" s="1302"/>
      <c r="W97" s="1302"/>
      <c r="X97" s="1302"/>
    </row>
    <row r="98" spans="2:24">
      <c r="B98" s="1292"/>
      <c r="C98" s="1302"/>
      <c r="D98" s="1302"/>
      <c r="E98" s="1303"/>
      <c r="F98" s="1024"/>
      <c r="G98" s="1302"/>
      <c r="H98" s="1302"/>
      <c r="I98" s="1302"/>
      <c r="J98" s="1302"/>
      <c r="K98" s="1302"/>
      <c r="L98" s="1302"/>
      <c r="M98" s="1302"/>
      <c r="N98" s="1302"/>
      <c r="O98" s="1302"/>
      <c r="P98" s="1302"/>
      <c r="Q98" s="1302"/>
      <c r="R98" s="1302"/>
      <c r="S98" s="1302"/>
      <c r="T98" s="1302"/>
      <c r="U98" s="1302"/>
      <c r="V98" s="1302"/>
      <c r="W98" s="1302"/>
      <c r="X98" s="1302"/>
    </row>
    <row r="99" spans="2:24">
      <c r="B99" s="1292"/>
      <c r="C99" s="1302"/>
      <c r="D99" s="1302"/>
      <c r="E99" s="1303"/>
      <c r="F99" s="1024"/>
      <c r="G99" s="1302"/>
      <c r="H99" s="1302"/>
      <c r="I99" s="1302"/>
      <c r="J99" s="1302"/>
      <c r="K99" s="1302"/>
      <c r="L99" s="1302"/>
      <c r="M99" s="1302"/>
      <c r="N99" s="1302"/>
      <c r="O99" s="1302"/>
      <c r="P99" s="1302"/>
      <c r="Q99" s="1302"/>
      <c r="R99" s="1302"/>
      <c r="S99" s="1302"/>
      <c r="T99" s="1302"/>
      <c r="U99" s="1302"/>
      <c r="V99" s="1302"/>
      <c r="W99" s="1302"/>
      <c r="X99" s="1302"/>
    </row>
    <row r="100" spans="2:24">
      <c r="B100" s="1292"/>
      <c r="C100" s="1302"/>
      <c r="D100" s="1302"/>
      <c r="E100" s="1303"/>
      <c r="F100" s="1024"/>
      <c r="G100" s="1302"/>
      <c r="H100" s="1302"/>
      <c r="I100" s="1302"/>
      <c r="J100" s="1302"/>
      <c r="K100" s="1302"/>
      <c r="L100" s="1302"/>
      <c r="M100" s="1302"/>
      <c r="N100" s="1302"/>
      <c r="O100" s="1302"/>
      <c r="P100" s="1302"/>
      <c r="Q100" s="1302"/>
      <c r="R100" s="1302"/>
      <c r="S100" s="1302"/>
      <c r="T100" s="1302"/>
      <c r="U100" s="1302"/>
      <c r="V100" s="1302"/>
      <c r="W100" s="1302"/>
      <c r="X100" s="1302"/>
    </row>
    <row r="101" spans="2:24">
      <c r="B101" s="1292"/>
      <c r="C101" s="1302"/>
      <c r="D101" s="1302"/>
      <c r="E101" s="1303"/>
      <c r="F101" s="1024"/>
      <c r="G101" s="1302"/>
      <c r="H101" s="1302"/>
      <c r="I101" s="1302"/>
      <c r="J101" s="1302"/>
      <c r="K101" s="1302"/>
      <c r="L101" s="1302"/>
      <c r="M101" s="1302"/>
      <c r="N101" s="1302"/>
      <c r="O101" s="1302"/>
      <c r="P101" s="1302"/>
      <c r="Q101" s="1302"/>
      <c r="R101" s="1302"/>
      <c r="S101" s="1302"/>
      <c r="T101" s="1302"/>
      <c r="U101" s="1302"/>
      <c r="V101" s="1302"/>
      <c r="W101" s="1302"/>
      <c r="X101" s="1302"/>
    </row>
    <row r="102" spans="2:24">
      <c r="B102" s="1292"/>
      <c r="C102" s="1302"/>
      <c r="D102" s="1302"/>
      <c r="E102" s="1303"/>
      <c r="F102" s="1024"/>
      <c r="G102" s="1302"/>
      <c r="H102" s="1302"/>
      <c r="I102" s="1302"/>
      <c r="J102" s="1302"/>
      <c r="K102" s="1302"/>
      <c r="L102" s="1302"/>
      <c r="M102" s="1302"/>
      <c r="N102" s="1302"/>
      <c r="O102" s="1302"/>
      <c r="P102" s="1302"/>
      <c r="Q102" s="1302"/>
      <c r="R102" s="1302"/>
      <c r="S102" s="1302"/>
      <c r="T102" s="1302"/>
      <c r="U102" s="1302"/>
      <c r="V102" s="1302"/>
      <c r="W102" s="1302"/>
      <c r="X102" s="1302"/>
    </row>
    <row r="103" spans="2:24">
      <c r="B103" s="1292"/>
      <c r="C103" s="1302"/>
      <c r="D103" s="1302"/>
      <c r="E103" s="1303"/>
      <c r="F103" s="1024"/>
      <c r="G103" s="1302"/>
      <c r="H103" s="1302"/>
      <c r="I103" s="1302"/>
      <c r="J103" s="1302"/>
      <c r="K103" s="1302"/>
      <c r="L103" s="1302"/>
      <c r="M103" s="1302"/>
      <c r="N103" s="1302"/>
      <c r="O103" s="1302"/>
      <c r="P103" s="1302"/>
      <c r="Q103" s="1302"/>
      <c r="R103" s="1302"/>
      <c r="S103" s="1302"/>
      <c r="T103" s="1302"/>
      <c r="U103" s="1302"/>
      <c r="V103" s="1302"/>
      <c r="W103" s="1302"/>
      <c r="X103" s="1302"/>
    </row>
    <row r="104" spans="2:24">
      <c r="B104" s="1292"/>
      <c r="C104" s="1302"/>
      <c r="D104" s="1302"/>
      <c r="E104" s="1303"/>
      <c r="F104" s="1024"/>
      <c r="G104" s="1302"/>
      <c r="H104" s="1302"/>
      <c r="I104" s="1302"/>
      <c r="J104" s="1302"/>
      <c r="K104" s="1302"/>
      <c r="L104" s="1302"/>
      <c r="M104" s="1302"/>
      <c r="N104" s="1302"/>
      <c r="O104" s="1302"/>
      <c r="P104" s="1302"/>
      <c r="Q104" s="1302"/>
      <c r="R104" s="1302"/>
      <c r="S104" s="1302"/>
      <c r="T104" s="1302"/>
      <c r="U104" s="1302"/>
      <c r="V104" s="1302"/>
      <c r="W104" s="1302"/>
      <c r="X104" s="1302"/>
    </row>
    <row r="105" spans="2:24">
      <c r="B105" s="1292"/>
      <c r="C105" s="1302"/>
      <c r="D105" s="1302"/>
      <c r="E105" s="1303"/>
      <c r="F105" s="1024"/>
      <c r="G105" s="1302"/>
      <c r="H105" s="1302"/>
      <c r="I105" s="1302"/>
      <c r="J105" s="1302"/>
      <c r="K105" s="1302"/>
      <c r="L105" s="1302"/>
      <c r="M105" s="1302"/>
      <c r="N105" s="1302"/>
      <c r="O105" s="1302"/>
      <c r="P105" s="1302"/>
      <c r="Q105" s="1302"/>
      <c r="R105" s="1302"/>
      <c r="S105" s="1302"/>
      <c r="T105" s="1302"/>
      <c r="U105" s="1302"/>
      <c r="V105" s="1302"/>
      <c r="W105" s="1302"/>
      <c r="X105" s="1302"/>
    </row>
    <row r="106" spans="2:24">
      <c r="B106" s="1292"/>
      <c r="C106" s="1302"/>
      <c r="D106" s="1302"/>
      <c r="E106" s="1303"/>
      <c r="F106" s="1024"/>
      <c r="G106" s="1302"/>
      <c r="H106" s="1302"/>
      <c r="I106" s="1302"/>
      <c r="J106" s="1302"/>
      <c r="K106" s="1302"/>
      <c r="L106" s="1302"/>
      <c r="M106" s="1302"/>
      <c r="N106" s="1302"/>
      <c r="O106" s="1302"/>
      <c r="P106" s="1302"/>
      <c r="Q106" s="1302"/>
      <c r="R106" s="1302"/>
      <c r="S106" s="1302"/>
      <c r="T106" s="1302"/>
      <c r="U106" s="1302"/>
      <c r="V106" s="1302"/>
      <c r="W106" s="1302"/>
      <c r="X106" s="1302"/>
    </row>
    <row r="107" spans="2:24">
      <c r="B107" s="1292"/>
      <c r="C107" s="1302"/>
      <c r="D107" s="1302"/>
      <c r="E107" s="1303"/>
      <c r="F107" s="1024"/>
      <c r="G107" s="1302"/>
      <c r="H107" s="1302"/>
      <c r="I107" s="1302"/>
      <c r="J107" s="1302"/>
      <c r="K107" s="1302"/>
      <c r="L107" s="1302"/>
      <c r="M107" s="1302"/>
      <c r="N107" s="1302"/>
      <c r="O107" s="1302"/>
      <c r="P107" s="1302"/>
      <c r="Q107" s="1302"/>
      <c r="R107" s="1302"/>
      <c r="S107" s="1302"/>
      <c r="T107" s="1302"/>
      <c r="U107" s="1302"/>
      <c r="V107" s="1302"/>
      <c r="W107" s="1302"/>
      <c r="X107" s="1302"/>
    </row>
    <row r="108" spans="2:24">
      <c r="B108" s="1292"/>
      <c r="C108" s="1302"/>
      <c r="D108" s="1302"/>
      <c r="E108" s="1303"/>
      <c r="F108" s="1024"/>
      <c r="G108" s="1302"/>
      <c r="H108" s="1302"/>
      <c r="I108" s="1302"/>
      <c r="J108" s="1302"/>
      <c r="K108" s="1302"/>
      <c r="L108" s="1302"/>
      <c r="M108" s="1302"/>
      <c r="N108" s="1302"/>
      <c r="O108" s="1302"/>
      <c r="P108" s="1302"/>
      <c r="Q108" s="1302"/>
      <c r="R108" s="1302"/>
      <c r="S108" s="1302"/>
      <c r="T108" s="1302"/>
      <c r="U108" s="1302"/>
      <c r="V108" s="1302"/>
      <c r="W108" s="1302"/>
      <c r="X108" s="1302"/>
    </row>
    <row r="109" spans="2:24">
      <c r="B109" s="1292"/>
      <c r="C109" s="1302"/>
      <c r="D109" s="1302"/>
      <c r="E109" s="1303"/>
      <c r="F109" s="1024"/>
      <c r="G109" s="1302"/>
      <c r="H109" s="1302"/>
      <c r="I109" s="1302"/>
      <c r="J109" s="1302"/>
      <c r="K109" s="1302"/>
      <c r="L109" s="1302"/>
      <c r="M109" s="1302"/>
      <c r="N109" s="1302"/>
      <c r="O109" s="1302"/>
      <c r="P109" s="1302"/>
      <c r="Q109" s="1302"/>
      <c r="R109" s="1302"/>
      <c r="S109" s="1302"/>
      <c r="T109" s="1302"/>
      <c r="U109" s="1302"/>
      <c r="V109" s="1302"/>
      <c r="W109" s="1302"/>
      <c r="X109" s="1302"/>
    </row>
    <row r="110" spans="2:24">
      <c r="B110" s="1292"/>
      <c r="C110" s="1302"/>
      <c r="D110" s="1302"/>
      <c r="E110" s="1303"/>
      <c r="F110" s="1024"/>
      <c r="G110" s="1302"/>
      <c r="H110" s="1302"/>
      <c r="I110" s="1302"/>
      <c r="J110" s="1302"/>
      <c r="K110" s="1302"/>
      <c r="L110" s="1302"/>
      <c r="M110" s="1302"/>
      <c r="N110" s="1302"/>
      <c r="O110" s="1302"/>
      <c r="P110" s="1302"/>
      <c r="Q110" s="1302"/>
      <c r="R110" s="1302"/>
      <c r="S110" s="1302"/>
      <c r="T110" s="1302"/>
      <c r="U110" s="1302"/>
      <c r="V110" s="1302"/>
      <c r="W110" s="1302"/>
      <c r="X110" s="1302"/>
    </row>
    <row r="111" spans="2:24">
      <c r="B111" s="1292"/>
      <c r="C111" s="1302"/>
      <c r="D111" s="1302"/>
      <c r="E111" s="1303"/>
      <c r="F111" s="1024"/>
      <c r="G111" s="1302"/>
      <c r="H111" s="1302"/>
      <c r="I111" s="1302"/>
      <c r="J111" s="1302"/>
      <c r="K111" s="1302"/>
      <c r="L111" s="1302"/>
      <c r="M111" s="1302"/>
      <c r="N111" s="1302"/>
      <c r="O111" s="1302"/>
      <c r="P111" s="1302"/>
      <c r="Q111" s="1302"/>
      <c r="R111" s="1302"/>
      <c r="S111" s="1302"/>
      <c r="T111" s="1302"/>
      <c r="U111" s="1302"/>
      <c r="V111" s="1302"/>
      <c r="W111" s="1302"/>
      <c r="X111" s="1302"/>
    </row>
    <row r="112" spans="2:24">
      <c r="B112" s="1292"/>
      <c r="C112" s="1302"/>
      <c r="D112" s="1302"/>
      <c r="E112" s="1303"/>
      <c r="F112" s="1024"/>
      <c r="G112" s="1302"/>
      <c r="H112" s="1302"/>
      <c r="I112" s="1302"/>
      <c r="J112" s="1302"/>
      <c r="K112" s="1302"/>
      <c r="L112" s="1302"/>
      <c r="M112" s="1302"/>
      <c r="N112" s="1302"/>
      <c r="O112" s="1302"/>
      <c r="P112" s="1302"/>
      <c r="Q112" s="1302"/>
      <c r="R112" s="1302"/>
      <c r="S112" s="1302"/>
      <c r="T112" s="1302"/>
      <c r="U112" s="1302"/>
      <c r="V112" s="1302"/>
      <c r="W112" s="1302"/>
      <c r="X112" s="1302"/>
    </row>
    <row r="113" spans="2:24">
      <c r="B113" s="1292"/>
      <c r="C113" s="1302"/>
      <c r="D113" s="1302"/>
      <c r="E113" s="1303"/>
      <c r="F113" s="1024"/>
      <c r="G113" s="1302"/>
      <c r="H113" s="1302"/>
      <c r="I113" s="1302"/>
      <c r="J113" s="1302"/>
      <c r="K113" s="1302"/>
      <c r="L113" s="1302"/>
      <c r="M113" s="1302"/>
      <c r="N113" s="1302"/>
      <c r="O113" s="1302"/>
      <c r="P113" s="1302"/>
      <c r="Q113" s="1302"/>
      <c r="R113" s="1302"/>
      <c r="S113" s="1302"/>
      <c r="T113" s="1302"/>
      <c r="U113" s="1302"/>
      <c r="V113" s="1302"/>
      <c r="W113" s="1302"/>
      <c r="X113" s="1302"/>
    </row>
    <row r="114" spans="2:24">
      <c r="B114" s="1292"/>
      <c r="C114" s="1302"/>
      <c r="D114" s="1302"/>
      <c r="E114" s="1303"/>
      <c r="F114" s="1024"/>
      <c r="G114" s="1302"/>
      <c r="H114" s="1302"/>
      <c r="I114" s="1302"/>
      <c r="J114" s="1302"/>
      <c r="K114" s="1302"/>
      <c r="L114" s="1302"/>
      <c r="M114" s="1302"/>
      <c r="N114" s="1302"/>
      <c r="O114" s="1302"/>
      <c r="P114" s="1302"/>
      <c r="Q114" s="1302"/>
      <c r="R114" s="1302"/>
      <c r="S114" s="1302"/>
      <c r="T114" s="1302"/>
      <c r="U114" s="1302"/>
      <c r="V114" s="1302"/>
      <c r="W114" s="1302"/>
      <c r="X114" s="1302"/>
    </row>
    <row r="115" spans="2:24">
      <c r="B115" s="1292"/>
      <c r="C115" s="1302"/>
      <c r="D115" s="1302"/>
      <c r="E115" s="1303"/>
      <c r="F115" s="1024"/>
      <c r="G115" s="1302"/>
      <c r="H115" s="1302"/>
      <c r="I115" s="1302"/>
      <c r="J115" s="1302"/>
      <c r="K115" s="1302"/>
      <c r="L115" s="1302"/>
      <c r="M115" s="1302"/>
      <c r="N115" s="1302"/>
      <c r="O115" s="1302"/>
      <c r="P115" s="1302"/>
      <c r="Q115" s="1302"/>
      <c r="R115" s="1302"/>
      <c r="S115" s="1302"/>
      <c r="T115" s="1302"/>
      <c r="U115" s="1302"/>
      <c r="V115" s="1302"/>
      <c r="W115" s="1302"/>
      <c r="X115" s="1302"/>
    </row>
    <row r="116" spans="2:24">
      <c r="B116" s="1292"/>
      <c r="C116" s="1302"/>
      <c r="D116" s="1302"/>
      <c r="E116" s="1303"/>
      <c r="F116" s="1024"/>
      <c r="G116" s="1302"/>
      <c r="H116" s="1302"/>
      <c r="I116" s="1302"/>
      <c r="J116" s="1302"/>
      <c r="K116" s="1302"/>
      <c r="L116" s="1302"/>
      <c r="M116" s="1302"/>
      <c r="N116" s="1302"/>
      <c r="O116" s="1302"/>
      <c r="P116" s="1302"/>
      <c r="Q116" s="1302"/>
      <c r="R116" s="1302"/>
      <c r="S116" s="1302"/>
      <c r="T116" s="1302"/>
      <c r="U116" s="1302"/>
      <c r="V116" s="1302"/>
      <c r="W116" s="1302"/>
      <c r="X116" s="1302"/>
    </row>
    <row r="117" spans="2:24">
      <c r="B117" s="1292"/>
      <c r="C117" s="1302"/>
      <c r="D117" s="1302"/>
      <c r="E117" s="1303"/>
      <c r="F117" s="1024"/>
      <c r="G117" s="1302"/>
      <c r="H117" s="1302"/>
      <c r="I117" s="1302"/>
      <c r="J117" s="1302"/>
      <c r="K117" s="1302"/>
      <c r="L117" s="1302"/>
      <c r="M117" s="1302"/>
      <c r="N117" s="1302"/>
      <c r="O117" s="1302"/>
      <c r="P117" s="1302"/>
      <c r="Q117" s="1302"/>
      <c r="R117" s="1302"/>
      <c r="S117" s="1302"/>
      <c r="T117" s="1302"/>
      <c r="U117" s="1302"/>
      <c r="V117" s="1302"/>
      <c r="W117" s="1302"/>
      <c r="X117" s="1302"/>
    </row>
    <row r="118" spans="2:24">
      <c r="B118" s="1292"/>
      <c r="C118" s="1302"/>
      <c r="D118" s="1302"/>
      <c r="E118" s="1303"/>
      <c r="F118" s="1024"/>
      <c r="G118" s="1302"/>
      <c r="H118" s="1302"/>
      <c r="I118" s="1302"/>
      <c r="J118" s="1302"/>
      <c r="K118" s="1302"/>
      <c r="L118" s="1302"/>
      <c r="M118" s="1302"/>
      <c r="N118" s="1302"/>
      <c r="O118" s="1302"/>
      <c r="P118" s="1302"/>
      <c r="Q118" s="1302"/>
      <c r="R118" s="1302"/>
      <c r="S118" s="1302"/>
      <c r="T118" s="1302"/>
      <c r="U118" s="1302"/>
      <c r="V118" s="1302"/>
      <c r="W118" s="1302"/>
      <c r="X118" s="1302"/>
    </row>
    <row r="119" spans="2:24">
      <c r="B119" s="1292"/>
      <c r="C119" s="1302"/>
      <c r="D119" s="1302"/>
      <c r="E119" s="1303"/>
      <c r="F119" s="1024"/>
      <c r="G119" s="1302"/>
      <c r="H119" s="1302"/>
      <c r="I119" s="1302"/>
      <c r="J119" s="1302"/>
      <c r="K119" s="1302"/>
      <c r="L119" s="1302"/>
      <c r="M119" s="1302"/>
      <c r="N119" s="1302"/>
      <c r="O119" s="1302"/>
      <c r="P119" s="1302"/>
      <c r="Q119" s="1302"/>
      <c r="R119" s="1302"/>
      <c r="S119" s="1302"/>
      <c r="T119" s="1302"/>
      <c r="U119" s="1302"/>
      <c r="V119" s="1302"/>
      <c r="W119" s="1302"/>
      <c r="X119" s="1302"/>
    </row>
    <row r="120" spans="2:24">
      <c r="B120" s="1292"/>
      <c r="C120" s="1302"/>
      <c r="D120" s="1302"/>
      <c r="E120" s="1303"/>
      <c r="F120" s="1024"/>
      <c r="G120" s="1302"/>
      <c r="H120" s="1302"/>
      <c r="I120" s="1302"/>
      <c r="J120" s="1302"/>
      <c r="K120" s="1302"/>
      <c r="L120" s="1302"/>
      <c r="M120" s="1302"/>
      <c r="N120" s="1302"/>
      <c r="O120" s="1302"/>
      <c r="P120" s="1302"/>
      <c r="Q120" s="1302"/>
      <c r="R120" s="1302"/>
      <c r="S120" s="1302"/>
      <c r="T120" s="1302"/>
      <c r="U120" s="1302"/>
      <c r="V120" s="1302"/>
      <c r="W120" s="1302"/>
      <c r="X120" s="1302"/>
    </row>
    <row r="121" spans="2:24">
      <c r="B121" s="1292"/>
      <c r="C121" s="1302"/>
      <c r="D121" s="1302"/>
      <c r="E121" s="1303"/>
      <c r="F121" s="1024"/>
      <c r="G121" s="1302"/>
      <c r="H121" s="1302"/>
      <c r="I121" s="1302"/>
      <c r="J121" s="1302"/>
      <c r="K121" s="1302"/>
      <c r="L121" s="1302"/>
      <c r="M121" s="1302"/>
      <c r="N121" s="1302"/>
      <c r="O121" s="1302"/>
      <c r="P121" s="1302"/>
      <c r="Q121" s="1302"/>
      <c r="R121" s="1302"/>
      <c r="S121" s="1302"/>
      <c r="T121" s="1302"/>
      <c r="U121" s="1302"/>
      <c r="V121" s="1302"/>
      <c r="W121" s="1302"/>
      <c r="X121" s="1302"/>
    </row>
    <row r="122" spans="2:24">
      <c r="B122" s="1292"/>
      <c r="C122" s="1302"/>
      <c r="D122" s="1302"/>
      <c r="E122" s="1303"/>
      <c r="F122" s="1024"/>
      <c r="G122" s="1302"/>
      <c r="H122" s="1302"/>
      <c r="I122" s="1302"/>
      <c r="J122" s="1302"/>
      <c r="K122" s="1302"/>
      <c r="L122" s="1302"/>
      <c r="M122" s="1302"/>
      <c r="N122" s="1302"/>
      <c r="O122" s="1302"/>
      <c r="P122" s="1302"/>
      <c r="Q122" s="1302"/>
      <c r="R122" s="1302"/>
      <c r="S122" s="1302"/>
      <c r="T122" s="1302"/>
      <c r="U122" s="1302"/>
      <c r="V122" s="1302"/>
      <c r="W122" s="1302"/>
      <c r="X122" s="1302"/>
    </row>
    <row r="123" spans="2:24">
      <c r="B123" s="1292"/>
      <c r="C123" s="1302"/>
      <c r="D123" s="1302"/>
      <c r="E123" s="1303"/>
      <c r="F123" s="1024"/>
      <c r="G123" s="1302"/>
      <c r="H123" s="1302"/>
      <c r="I123" s="1302"/>
      <c r="J123" s="1302"/>
      <c r="K123" s="1302"/>
      <c r="L123" s="1302"/>
      <c r="M123" s="1302"/>
      <c r="N123" s="1302"/>
      <c r="O123" s="1302"/>
      <c r="P123" s="1302"/>
      <c r="Q123" s="1302"/>
      <c r="R123" s="1302"/>
      <c r="S123" s="1302"/>
      <c r="T123" s="1302"/>
      <c r="U123" s="1302"/>
      <c r="V123" s="1302"/>
      <c r="W123" s="1302"/>
      <c r="X123" s="1302"/>
    </row>
    <row r="124" spans="2:24">
      <c r="B124" s="1292"/>
      <c r="C124" s="1302"/>
      <c r="D124" s="1302"/>
      <c r="E124" s="1303"/>
      <c r="F124" s="1024"/>
      <c r="G124" s="1302"/>
      <c r="H124" s="1302"/>
      <c r="I124" s="1302"/>
      <c r="J124" s="1302"/>
      <c r="K124" s="1302"/>
      <c r="L124" s="1302"/>
      <c r="M124" s="1302"/>
      <c r="N124" s="1302"/>
      <c r="O124" s="1302"/>
      <c r="P124" s="1302"/>
      <c r="Q124" s="1302"/>
      <c r="R124" s="1302"/>
      <c r="S124" s="1302"/>
      <c r="T124" s="1302"/>
      <c r="U124" s="1302"/>
      <c r="V124" s="1302"/>
      <c r="W124" s="1302"/>
      <c r="X124" s="1302"/>
    </row>
    <row r="125" spans="2:24">
      <c r="B125" s="1292"/>
      <c r="C125" s="1302"/>
      <c r="D125" s="1302"/>
      <c r="E125" s="1303"/>
      <c r="F125" s="1024"/>
      <c r="G125" s="1302"/>
      <c r="H125" s="1302"/>
      <c r="I125" s="1302"/>
      <c r="J125" s="1302"/>
      <c r="K125" s="1302"/>
      <c r="L125" s="1302"/>
      <c r="M125" s="1302"/>
      <c r="N125" s="1302"/>
      <c r="O125" s="1302"/>
      <c r="P125" s="1302"/>
      <c r="Q125" s="1302"/>
      <c r="R125" s="1302"/>
      <c r="S125" s="1302"/>
      <c r="T125" s="1302"/>
      <c r="U125" s="1302"/>
      <c r="V125" s="1302"/>
      <c r="W125" s="1302"/>
      <c r="X125" s="1302"/>
    </row>
    <row r="126" spans="2:24">
      <c r="B126" s="1292"/>
      <c r="C126" s="1302"/>
      <c r="D126" s="1302"/>
      <c r="E126" s="1303"/>
      <c r="F126" s="1024"/>
      <c r="G126" s="1302"/>
      <c r="H126" s="1302"/>
      <c r="I126" s="1302"/>
      <c r="J126" s="1302"/>
      <c r="K126" s="1302"/>
      <c r="L126" s="1302"/>
      <c r="M126" s="1302"/>
      <c r="N126" s="1302"/>
      <c r="O126" s="1302"/>
      <c r="P126" s="1302"/>
      <c r="Q126" s="1302"/>
      <c r="R126" s="1302"/>
      <c r="S126" s="1302"/>
      <c r="T126" s="1302"/>
      <c r="U126" s="1302"/>
      <c r="V126" s="1302"/>
      <c r="W126" s="1302"/>
      <c r="X126" s="1302"/>
    </row>
    <row r="127" spans="2:24">
      <c r="B127" s="1292"/>
      <c r="C127" s="1302"/>
      <c r="D127" s="1302"/>
      <c r="E127" s="1303"/>
      <c r="F127" s="1024"/>
      <c r="G127" s="1302"/>
      <c r="H127" s="1302"/>
      <c r="I127" s="1302"/>
      <c r="J127" s="1302"/>
      <c r="K127" s="1302"/>
      <c r="L127" s="1302"/>
      <c r="M127" s="1302"/>
      <c r="N127" s="1302"/>
      <c r="O127" s="1302"/>
      <c r="P127" s="1302"/>
      <c r="Q127" s="1302"/>
      <c r="R127" s="1302"/>
      <c r="S127" s="1302"/>
      <c r="T127" s="1302"/>
      <c r="U127" s="1302"/>
      <c r="V127" s="1302"/>
      <c r="W127" s="1302"/>
      <c r="X127" s="1302"/>
    </row>
    <row r="128" spans="2:24">
      <c r="B128" s="1292"/>
      <c r="C128" s="1302"/>
      <c r="D128" s="1302"/>
      <c r="E128" s="1303"/>
      <c r="F128" s="1024"/>
      <c r="G128" s="1302"/>
      <c r="H128" s="1302"/>
      <c r="I128" s="1302"/>
      <c r="J128" s="1302"/>
      <c r="K128" s="1302"/>
      <c r="L128" s="1302"/>
      <c r="M128" s="1302"/>
      <c r="N128" s="1302"/>
      <c r="O128" s="1302"/>
      <c r="P128" s="1302"/>
      <c r="Q128" s="1302"/>
      <c r="R128" s="1302"/>
      <c r="S128" s="1302"/>
      <c r="T128" s="1302"/>
      <c r="U128" s="1302"/>
      <c r="V128" s="1302"/>
      <c r="W128" s="1302"/>
      <c r="X128" s="1302"/>
    </row>
    <row r="129" spans="2:24">
      <c r="B129" s="1292"/>
      <c r="C129" s="1302"/>
      <c r="D129" s="1302"/>
      <c r="E129" s="1303"/>
      <c r="F129" s="1024"/>
      <c r="G129" s="1302"/>
      <c r="H129" s="1302"/>
      <c r="I129" s="1302"/>
      <c r="J129" s="1302"/>
      <c r="K129" s="1302"/>
      <c r="L129" s="1302"/>
      <c r="M129" s="1302"/>
      <c r="N129" s="1302"/>
      <c r="O129" s="1302"/>
      <c r="P129" s="1302"/>
      <c r="Q129" s="1302"/>
      <c r="R129" s="1302"/>
      <c r="S129" s="1302"/>
      <c r="T129" s="1302"/>
      <c r="U129" s="1302"/>
      <c r="V129" s="1302"/>
      <c r="W129" s="1302"/>
      <c r="X129" s="1302"/>
    </row>
    <row r="130" spans="2:24">
      <c r="B130" s="1292"/>
      <c r="C130" s="1302"/>
      <c r="D130" s="1302"/>
      <c r="E130" s="1303"/>
      <c r="F130" s="1024"/>
      <c r="G130" s="1302"/>
      <c r="H130" s="1302"/>
      <c r="I130" s="1302"/>
      <c r="J130" s="1302"/>
      <c r="K130" s="1302"/>
      <c r="L130" s="1302"/>
      <c r="M130" s="1302"/>
      <c r="N130" s="1302"/>
      <c r="O130" s="1302"/>
      <c r="P130" s="1302"/>
      <c r="Q130" s="1302"/>
      <c r="R130" s="1302"/>
      <c r="S130" s="1302"/>
      <c r="T130" s="1302"/>
      <c r="U130" s="1302"/>
      <c r="V130" s="1302"/>
      <c r="W130" s="1302"/>
      <c r="X130" s="1302"/>
    </row>
    <row r="131" spans="2:24">
      <c r="B131" s="1292"/>
      <c r="C131" s="1302"/>
      <c r="D131" s="1302"/>
      <c r="E131" s="1303"/>
      <c r="F131" s="1024"/>
      <c r="G131" s="1302"/>
      <c r="H131" s="1302"/>
      <c r="I131" s="1302"/>
      <c r="J131" s="1302"/>
      <c r="K131" s="1302"/>
      <c r="L131" s="1302"/>
      <c r="M131" s="1302"/>
      <c r="N131" s="1302"/>
      <c r="O131" s="1302"/>
      <c r="P131" s="1302"/>
      <c r="Q131" s="1302"/>
      <c r="R131" s="1302"/>
      <c r="S131" s="1302"/>
      <c r="T131" s="1302"/>
      <c r="U131" s="1302"/>
      <c r="V131" s="1302"/>
      <c r="W131" s="1302"/>
      <c r="X131" s="1302"/>
    </row>
    <row r="132" spans="2:24">
      <c r="B132" s="1292"/>
      <c r="C132" s="1302"/>
      <c r="D132" s="1302"/>
      <c r="E132" s="1303"/>
      <c r="F132" s="1024"/>
      <c r="G132" s="1302"/>
      <c r="H132" s="1302"/>
      <c r="I132" s="1302"/>
      <c r="J132" s="1302"/>
      <c r="K132" s="1302"/>
      <c r="L132" s="1302"/>
      <c r="M132" s="1302"/>
      <c r="N132" s="1302"/>
      <c r="O132" s="1302"/>
      <c r="P132" s="1302"/>
      <c r="Q132" s="1302"/>
      <c r="R132" s="1302"/>
      <c r="S132" s="1302"/>
      <c r="T132" s="1302"/>
      <c r="U132" s="1302"/>
      <c r="V132" s="1302"/>
      <c r="W132" s="1302"/>
      <c r="X132" s="1302"/>
    </row>
    <row r="133" spans="2:24">
      <c r="B133" s="1292"/>
      <c r="C133" s="1302"/>
      <c r="D133" s="1302"/>
      <c r="E133" s="1303"/>
      <c r="F133" s="1024"/>
      <c r="G133" s="1302"/>
      <c r="H133" s="1302"/>
      <c r="I133" s="1302"/>
      <c r="J133" s="1302"/>
      <c r="K133" s="1302"/>
      <c r="L133" s="1302"/>
      <c r="M133" s="1302"/>
      <c r="N133" s="1302"/>
      <c r="O133" s="1302"/>
      <c r="P133" s="1302"/>
      <c r="Q133" s="1302"/>
      <c r="R133" s="1302"/>
      <c r="S133" s="1302"/>
      <c r="T133" s="1302"/>
      <c r="U133" s="1302"/>
      <c r="V133" s="1302"/>
      <c r="W133" s="1302"/>
      <c r="X133" s="1302"/>
    </row>
    <row r="134" spans="2:24">
      <c r="B134" s="1292"/>
      <c r="C134" s="1302"/>
      <c r="D134" s="1302"/>
      <c r="E134" s="1303"/>
      <c r="F134" s="1024"/>
      <c r="G134" s="1302"/>
      <c r="H134" s="1302"/>
      <c r="I134" s="1302"/>
      <c r="J134" s="1302"/>
      <c r="K134" s="1302"/>
      <c r="L134" s="1302"/>
      <c r="M134" s="1302"/>
      <c r="N134" s="1302"/>
      <c r="O134" s="1302"/>
      <c r="P134" s="1302"/>
      <c r="Q134" s="1302"/>
      <c r="R134" s="1302"/>
      <c r="S134" s="1302"/>
      <c r="T134" s="1302"/>
      <c r="U134" s="1302"/>
      <c r="V134" s="1302"/>
      <c r="W134" s="1302"/>
      <c r="X134" s="1302"/>
    </row>
    <row r="135" spans="2:24">
      <c r="B135" s="1292"/>
      <c r="C135" s="1302"/>
      <c r="D135" s="1302"/>
      <c r="E135" s="1303"/>
      <c r="F135" s="1024"/>
      <c r="G135" s="1302"/>
      <c r="H135" s="1302"/>
      <c r="I135" s="1302"/>
      <c r="J135" s="1302"/>
      <c r="K135" s="1302"/>
      <c r="L135" s="1302"/>
      <c r="M135" s="1302"/>
      <c r="N135" s="1302"/>
      <c r="O135" s="1302"/>
      <c r="P135" s="1302"/>
      <c r="Q135" s="1302"/>
      <c r="R135" s="1302"/>
      <c r="S135" s="1302"/>
      <c r="T135" s="1302"/>
      <c r="U135" s="1302"/>
      <c r="V135" s="1302"/>
      <c r="W135" s="1302"/>
      <c r="X135" s="1302"/>
    </row>
    <row r="136" spans="2:24">
      <c r="B136" s="1292"/>
      <c r="C136" s="1302"/>
      <c r="D136" s="1302"/>
      <c r="E136" s="1303"/>
      <c r="F136" s="1024"/>
      <c r="G136" s="1302"/>
      <c r="H136" s="1302"/>
      <c r="I136" s="1302"/>
      <c r="J136" s="1302"/>
      <c r="K136" s="1302"/>
      <c r="L136" s="1302"/>
      <c r="M136" s="1302"/>
      <c r="N136" s="1302"/>
      <c r="O136" s="1302"/>
      <c r="P136" s="1302"/>
      <c r="Q136" s="1302"/>
      <c r="R136" s="1302"/>
      <c r="S136" s="1302"/>
      <c r="T136" s="1302"/>
      <c r="U136" s="1302"/>
      <c r="V136" s="1302"/>
      <c r="W136" s="1302"/>
      <c r="X136" s="1302"/>
    </row>
    <row r="137" spans="2:24">
      <c r="B137" s="1292"/>
      <c r="C137" s="1302"/>
      <c r="D137" s="1302"/>
      <c r="E137" s="1303"/>
      <c r="F137" s="1024"/>
      <c r="G137" s="1302"/>
      <c r="H137" s="1302"/>
      <c r="I137" s="1302"/>
      <c r="J137" s="1302"/>
      <c r="K137" s="1302"/>
      <c r="L137" s="1302"/>
      <c r="M137" s="1302"/>
      <c r="N137" s="1302"/>
      <c r="O137" s="1302"/>
      <c r="P137" s="1302"/>
      <c r="Q137" s="1302"/>
      <c r="R137" s="1302"/>
      <c r="S137" s="1302"/>
      <c r="T137" s="1302"/>
      <c r="U137" s="1302"/>
      <c r="V137" s="1302"/>
      <c r="W137" s="1302"/>
      <c r="X137" s="1302"/>
    </row>
    <row r="138" spans="2:24">
      <c r="B138" s="1292"/>
      <c r="C138" s="1302"/>
      <c r="D138" s="1302"/>
      <c r="E138" s="1303"/>
      <c r="F138" s="1024"/>
      <c r="G138" s="1302"/>
      <c r="H138" s="1302"/>
      <c r="I138" s="1302"/>
      <c r="J138" s="1302"/>
      <c r="K138" s="1302"/>
      <c r="L138" s="1302"/>
      <c r="M138" s="1302"/>
      <c r="N138" s="1302"/>
      <c r="O138" s="1302"/>
      <c r="P138" s="1302"/>
      <c r="Q138" s="1302"/>
      <c r="R138" s="1302"/>
      <c r="S138" s="1302"/>
      <c r="T138" s="1302"/>
      <c r="U138" s="1302"/>
      <c r="V138" s="1302"/>
      <c r="W138" s="1302"/>
      <c r="X138" s="1302"/>
    </row>
    <row r="139" spans="2:24">
      <c r="B139" s="1292"/>
      <c r="C139" s="1302"/>
      <c r="D139" s="1302"/>
      <c r="E139" s="1303"/>
      <c r="F139" s="1024"/>
      <c r="G139" s="1302"/>
      <c r="H139" s="1302"/>
      <c r="I139" s="1302"/>
      <c r="J139" s="1302"/>
      <c r="K139" s="1302"/>
      <c r="L139" s="1302"/>
      <c r="M139" s="1302"/>
      <c r="N139" s="1302"/>
      <c r="O139" s="1302"/>
      <c r="P139" s="1302"/>
      <c r="Q139" s="1302"/>
      <c r="R139" s="1302"/>
      <c r="S139" s="1302"/>
      <c r="T139" s="1302"/>
      <c r="U139" s="1302"/>
      <c r="V139" s="1302"/>
      <c r="W139" s="1302"/>
      <c r="X139" s="1302"/>
    </row>
    <row r="140" spans="2:24">
      <c r="B140" s="1292"/>
      <c r="C140" s="1302"/>
      <c r="D140" s="1302"/>
      <c r="E140" s="1303"/>
      <c r="F140" s="1024"/>
      <c r="G140" s="1302"/>
      <c r="H140" s="1302"/>
      <c r="I140" s="1302"/>
      <c r="J140" s="1302"/>
      <c r="K140" s="1302"/>
      <c r="L140" s="1302"/>
      <c r="M140" s="1302"/>
      <c r="N140" s="1302"/>
      <c r="O140" s="1302"/>
      <c r="P140" s="1302"/>
      <c r="Q140" s="1302"/>
      <c r="R140" s="1302"/>
      <c r="S140" s="1302"/>
      <c r="T140" s="1302"/>
      <c r="U140" s="1302"/>
      <c r="V140" s="1302"/>
      <c r="W140" s="1302"/>
      <c r="X140" s="1302"/>
    </row>
    <row r="141" spans="2:24">
      <c r="B141" s="1292"/>
      <c r="C141" s="1302"/>
      <c r="D141" s="1302"/>
      <c r="E141" s="1303"/>
      <c r="F141" s="1024"/>
      <c r="G141" s="1302"/>
      <c r="H141" s="1302"/>
      <c r="I141" s="1302"/>
      <c r="J141" s="1302"/>
      <c r="K141" s="1302"/>
      <c r="L141" s="1302"/>
      <c r="M141" s="1302"/>
      <c r="N141" s="1302"/>
      <c r="O141" s="1302"/>
      <c r="P141" s="1302"/>
      <c r="Q141" s="1302"/>
      <c r="R141" s="1302"/>
      <c r="S141" s="1302"/>
      <c r="T141" s="1302"/>
      <c r="U141" s="1302"/>
      <c r="V141" s="1302"/>
      <c r="W141" s="1302"/>
      <c r="X141" s="1302"/>
    </row>
    <row r="142" spans="2:24">
      <c r="B142" s="1292"/>
      <c r="C142" s="1302"/>
      <c r="D142" s="1302"/>
      <c r="E142" s="1303"/>
      <c r="F142" s="1024"/>
      <c r="G142" s="1302"/>
      <c r="H142" s="1302"/>
      <c r="I142" s="1302"/>
      <c r="J142" s="1302"/>
      <c r="K142" s="1302"/>
      <c r="L142" s="1302"/>
      <c r="M142" s="1302"/>
      <c r="N142" s="1302"/>
      <c r="O142" s="1302"/>
      <c r="P142" s="1302"/>
      <c r="Q142" s="1302"/>
      <c r="R142" s="1302"/>
      <c r="S142" s="1302"/>
      <c r="T142" s="1302"/>
      <c r="U142" s="1302"/>
      <c r="V142" s="1302"/>
      <c r="W142" s="1302"/>
      <c r="X142" s="1302"/>
    </row>
    <row r="143" spans="2:24">
      <c r="B143" s="1292"/>
      <c r="C143" s="1302"/>
      <c r="D143" s="1302"/>
      <c r="E143" s="1303"/>
      <c r="F143" s="1024"/>
      <c r="G143" s="1302"/>
      <c r="H143" s="1302"/>
      <c r="I143" s="1302"/>
      <c r="J143" s="1302"/>
      <c r="K143" s="1302"/>
      <c r="L143" s="1302"/>
      <c r="M143" s="1302"/>
      <c r="N143" s="1302"/>
      <c r="O143" s="1302"/>
      <c r="P143" s="1302"/>
      <c r="Q143" s="1302"/>
      <c r="R143" s="1302"/>
      <c r="S143" s="1302"/>
      <c r="T143" s="1302"/>
      <c r="U143" s="1302"/>
      <c r="V143" s="1302"/>
      <c r="W143" s="1302"/>
      <c r="X143" s="1302"/>
    </row>
    <row r="144" spans="2:24">
      <c r="B144" s="1292"/>
      <c r="C144" s="1302"/>
      <c r="D144" s="1302"/>
      <c r="E144" s="1303"/>
      <c r="F144" s="1024"/>
      <c r="G144" s="1302"/>
      <c r="H144" s="1302"/>
      <c r="I144" s="1302"/>
      <c r="J144" s="1302"/>
      <c r="K144" s="1302"/>
      <c r="L144" s="1302"/>
      <c r="M144" s="1302"/>
      <c r="N144" s="1302"/>
      <c r="O144" s="1302"/>
      <c r="P144" s="1302"/>
      <c r="Q144" s="1302"/>
      <c r="R144" s="1302"/>
      <c r="S144" s="1302"/>
      <c r="T144" s="1302"/>
      <c r="U144" s="1302"/>
      <c r="V144" s="1302"/>
      <c r="W144" s="1302"/>
      <c r="X144" s="1302"/>
    </row>
    <row r="145" spans="2:24">
      <c r="B145" s="1292"/>
      <c r="C145" s="1302"/>
      <c r="D145" s="1302"/>
      <c r="E145" s="1303"/>
      <c r="F145" s="1024"/>
      <c r="G145" s="1302"/>
      <c r="H145" s="1302"/>
      <c r="I145" s="1302"/>
      <c r="J145" s="1302"/>
      <c r="K145" s="1302"/>
      <c r="L145" s="1302"/>
      <c r="M145" s="1302"/>
      <c r="N145" s="1302"/>
      <c r="O145" s="1302"/>
      <c r="P145" s="1302"/>
      <c r="Q145" s="1302"/>
      <c r="R145" s="1302"/>
      <c r="S145" s="1302"/>
      <c r="T145" s="1302"/>
      <c r="U145" s="1302"/>
      <c r="V145" s="1302"/>
      <c r="W145" s="1302"/>
      <c r="X145" s="1302"/>
    </row>
    <row r="146" spans="2:24">
      <c r="B146" s="1292"/>
      <c r="C146" s="1302"/>
      <c r="D146" s="1302"/>
      <c r="E146" s="1303"/>
      <c r="F146" s="1024"/>
      <c r="G146" s="1302"/>
      <c r="H146" s="1302"/>
      <c r="I146" s="1302"/>
      <c r="J146" s="1302"/>
      <c r="K146" s="1302"/>
      <c r="L146" s="1302"/>
      <c r="M146" s="1302"/>
      <c r="N146" s="1302"/>
      <c r="O146" s="1302"/>
      <c r="P146" s="1302"/>
      <c r="Q146" s="1302"/>
      <c r="R146" s="1302"/>
      <c r="S146" s="1302"/>
      <c r="T146" s="1302"/>
      <c r="U146" s="1302"/>
      <c r="V146" s="1302"/>
      <c r="W146" s="1302"/>
      <c r="X146" s="1302"/>
    </row>
    <row r="147" spans="2:24">
      <c r="B147" s="1292"/>
      <c r="C147" s="1302"/>
      <c r="D147" s="1302"/>
      <c r="E147" s="1303"/>
      <c r="F147" s="1024"/>
      <c r="G147" s="1302"/>
      <c r="H147" s="1302"/>
      <c r="I147" s="1302"/>
      <c r="J147" s="1302"/>
      <c r="K147" s="1302"/>
      <c r="L147" s="1302"/>
      <c r="M147" s="1302"/>
      <c r="N147" s="1302"/>
      <c r="O147" s="1302"/>
      <c r="P147" s="1302"/>
      <c r="Q147" s="1302"/>
      <c r="R147" s="1302"/>
      <c r="S147" s="1302"/>
      <c r="T147" s="1302"/>
      <c r="U147" s="1302"/>
      <c r="V147" s="1302"/>
      <c r="W147" s="1302"/>
      <c r="X147" s="1302"/>
    </row>
    <row r="148" spans="2:24">
      <c r="B148" s="1292"/>
      <c r="C148" s="1302"/>
      <c r="D148" s="1302"/>
      <c r="E148" s="1303"/>
      <c r="F148" s="1024"/>
      <c r="G148" s="1302"/>
      <c r="H148" s="1302"/>
      <c r="I148" s="1302"/>
      <c r="J148" s="1302"/>
      <c r="K148" s="1302"/>
      <c r="L148" s="1302"/>
      <c r="M148" s="1302"/>
      <c r="N148" s="1302"/>
      <c r="O148" s="1302"/>
      <c r="P148" s="1302"/>
      <c r="Q148" s="1302"/>
      <c r="R148" s="1302"/>
      <c r="S148" s="1302"/>
      <c r="T148" s="1302"/>
      <c r="U148" s="1302"/>
      <c r="V148" s="1302"/>
      <c r="W148" s="1302"/>
      <c r="X148" s="1302"/>
    </row>
    <row r="149" spans="2:24">
      <c r="B149" s="1292"/>
      <c r="C149" s="1302"/>
      <c r="D149" s="1302"/>
      <c r="E149" s="1303"/>
      <c r="F149" s="1024"/>
      <c r="G149" s="1302"/>
      <c r="H149" s="1302"/>
      <c r="I149" s="1302"/>
      <c r="J149" s="1302"/>
      <c r="K149" s="1302"/>
      <c r="L149" s="1302"/>
      <c r="M149" s="1302"/>
      <c r="N149" s="1302"/>
      <c r="O149" s="1302"/>
      <c r="P149" s="1302"/>
      <c r="Q149" s="1302"/>
      <c r="R149" s="1302"/>
      <c r="S149" s="1302"/>
      <c r="T149" s="1302"/>
      <c r="U149" s="1302"/>
      <c r="V149" s="1302"/>
      <c r="W149" s="1302"/>
      <c r="X149" s="1302"/>
    </row>
    <row r="150" spans="2:24">
      <c r="B150" s="1292"/>
      <c r="C150" s="1302"/>
      <c r="D150" s="1302"/>
      <c r="E150" s="1303"/>
      <c r="F150" s="1024"/>
      <c r="G150" s="1302"/>
      <c r="H150" s="1302"/>
      <c r="I150" s="1302"/>
      <c r="J150" s="1302"/>
      <c r="K150" s="1302"/>
      <c r="L150" s="1302"/>
      <c r="M150" s="1302"/>
      <c r="N150" s="1302"/>
      <c r="O150" s="1302"/>
      <c r="P150" s="1302"/>
      <c r="Q150" s="1302"/>
      <c r="R150" s="1302"/>
      <c r="S150" s="1302"/>
      <c r="T150" s="1302"/>
      <c r="U150" s="1302"/>
      <c r="V150" s="1302"/>
      <c r="W150" s="1302"/>
      <c r="X150" s="1302"/>
    </row>
    <row r="151" spans="2:24">
      <c r="B151" s="1292"/>
      <c r="C151" s="1302"/>
      <c r="D151" s="1302"/>
      <c r="E151" s="1303"/>
      <c r="F151" s="1024"/>
      <c r="G151" s="1302"/>
      <c r="H151" s="1302"/>
      <c r="I151" s="1302"/>
      <c r="J151" s="1302"/>
      <c r="K151" s="1302"/>
      <c r="L151" s="1302"/>
      <c r="M151" s="1302"/>
      <c r="N151" s="1302"/>
      <c r="O151" s="1302"/>
      <c r="P151" s="1302"/>
      <c r="Q151" s="1302"/>
      <c r="R151" s="1302"/>
      <c r="S151" s="1302"/>
      <c r="T151" s="1302"/>
      <c r="U151" s="1302"/>
      <c r="V151" s="1302"/>
      <c r="W151" s="1302"/>
      <c r="X151" s="1302"/>
    </row>
    <row r="152" spans="2:24">
      <c r="B152" s="1292"/>
      <c r="C152" s="1302"/>
      <c r="D152" s="1302"/>
      <c r="E152" s="1303"/>
      <c r="F152" s="1024"/>
      <c r="G152" s="1302"/>
      <c r="H152" s="1302"/>
      <c r="I152" s="1302"/>
      <c r="J152" s="1302"/>
      <c r="K152" s="1302"/>
      <c r="L152" s="1302"/>
      <c r="M152" s="1302"/>
      <c r="N152" s="1302"/>
      <c r="O152" s="1302"/>
      <c r="P152" s="1302"/>
      <c r="Q152" s="1302"/>
      <c r="R152" s="1302"/>
      <c r="S152" s="1302"/>
      <c r="T152" s="1302"/>
      <c r="U152" s="1302"/>
      <c r="V152" s="1302"/>
      <c r="W152" s="1302"/>
      <c r="X152" s="1302"/>
    </row>
    <row r="153" spans="2:24">
      <c r="B153" s="1292"/>
      <c r="C153" s="1302"/>
      <c r="D153" s="1302"/>
      <c r="E153" s="1303"/>
      <c r="F153" s="1024"/>
      <c r="G153" s="1302"/>
      <c r="H153" s="1302"/>
      <c r="I153" s="1302"/>
      <c r="J153" s="1302"/>
      <c r="K153" s="1302"/>
      <c r="L153" s="1302"/>
      <c r="M153" s="1302"/>
      <c r="N153" s="1302"/>
      <c r="O153" s="1302"/>
      <c r="P153" s="1302"/>
      <c r="Q153" s="1302"/>
      <c r="R153" s="1302"/>
      <c r="S153" s="1302"/>
      <c r="T153" s="1302"/>
      <c r="U153" s="1302"/>
      <c r="V153" s="1302"/>
      <c r="W153" s="1302"/>
      <c r="X153" s="1302"/>
    </row>
    <row r="154" spans="2:24">
      <c r="B154" s="1292"/>
      <c r="C154" s="1302"/>
      <c r="D154" s="1302"/>
      <c r="E154" s="1303"/>
      <c r="F154" s="1024"/>
      <c r="G154" s="1302"/>
      <c r="H154" s="1302"/>
      <c r="I154" s="1302"/>
      <c r="J154" s="1302"/>
      <c r="K154" s="1302"/>
      <c r="L154" s="1302"/>
      <c r="M154" s="1302"/>
      <c r="N154" s="1302"/>
      <c r="O154" s="1302"/>
      <c r="P154" s="1302"/>
      <c r="Q154" s="1302"/>
      <c r="R154" s="1302"/>
      <c r="S154" s="1302"/>
      <c r="T154" s="1302"/>
      <c r="U154" s="1302"/>
      <c r="V154" s="1302"/>
      <c r="W154" s="1302"/>
      <c r="X154" s="1302"/>
    </row>
    <row r="155" spans="2:24">
      <c r="B155" s="1292"/>
      <c r="C155" s="1302"/>
      <c r="D155" s="1302"/>
      <c r="E155" s="1303"/>
      <c r="F155" s="1024"/>
      <c r="G155" s="1302"/>
      <c r="H155" s="1302"/>
      <c r="I155" s="1302"/>
      <c r="J155" s="1302"/>
      <c r="K155" s="1302"/>
      <c r="L155" s="1302"/>
      <c r="M155" s="1302"/>
      <c r="N155" s="1302"/>
      <c r="O155" s="1302"/>
      <c r="P155" s="1302"/>
      <c r="Q155" s="1302"/>
      <c r="R155" s="1302"/>
      <c r="S155" s="1302"/>
      <c r="T155" s="1302"/>
      <c r="U155" s="1302"/>
      <c r="V155" s="1302"/>
      <c r="W155" s="1302"/>
      <c r="X155" s="1302"/>
    </row>
    <row r="156" spans="2:24">
      <c r="B156" s="1292"/>
      <c r="C156" s="1302"/>
      <c r="D156" s="1302"/>
      <c r="E156" s="1303"/>
      <c r="F156" s="1024"/>
      <c r="G156" s="1302"/>
      <c r="H156" s="1302"/>
      <c r="I156" s="1302"/>
      <c r="J156" s="1302"/>
      <c r="K156" s="1302"/>
      <c r="L156" s="1302"/>
      <c r="M156" s="1302"/>
      <c r="N156" s="1302"/>
      <c r="O156" s="1302"/>
      <c r="P156" s="1302"/>
      <c r="Q156" s="1302"/>
      <c r="R156" s="1302"/>
      <c r="S156" s="1302"/>
      <c r="T156" s="1302"/>
      <c r="U156" s="1302"/>
      <c r="V156" s="1302"/>
      <c r="W156" s="1302"/>
      <c r="X156" s="1302"/>
    </row>
    <row r="157" spans="2:24">
      <c r="B157" s="1292"/>
      <c r="C157" s="1302"/>
      <c r="D157" s="1302"/>
      <c r="E157" s="1303"/>
      <c r="F157" s="1024"/>
      <c r="G157" s="1302"/>
      <c r="H157" s="1302"/>
      <c r="I157" s="1302"/>
      <c r="J157" s="1302"/>
      <c r="K157" s="1302"/>
      <c r="L157" s="1302"/>
      <c r="M157" s="1302"/>
      <c r="N157" s="1302"/>
      <c r="O157" s="1302"/>
      <c r="P157" s="1302"/>
      <c r="Q157" s="1302"/>
      <c r="R157" s="1302"/>
      <c r="S157" s="1302"/>
      <c r="T157" s="1302"/>
      <c r="U157" s="1302"/>
      <c r="V157" s="1302"/>
      <c r="W157" s="1302"/>
      <c r="X157" s="1302"/>
    </row>
    <row r="158" spans="2:24">
      <c r="B158" s="1292"/>
      <c r="C158" s="1302"/>
      <c r="D158" s="1302"/>
      <c r="E158" s="1303"/>
      <c r="F158" s="1024"/>
      <c r="G158" s="1302"/>
      <c r="H158" s="1302"/>
      <c r="I158" s="1302"/>
      <c r="J158" s="1302"/>
      <c r="K158" s="1302"/>
      <c r="L158" s="1302"/>
      <c r="M158" s="1302"/>
      <c r="N158" s="1302"/>
      <c r="O158" s="1302"/>
      <c r="P158" s="1302"/>
      <c r="Q158" s="1302"/>
      <c r="R158" s="1302"/>
      <c r="S158" s="1302"/>
      <c r="T158" s="1302"/>
      <c r="U158" s="1302"/>
      <c r="V158" s="1302"/>
      <c r="W158" s="1302"/>
      <c r="X158" s="1302"/>
    </row>
    <row r="159" spans="2:24">
      <c r="B159" s="1292"/>
      <c r="C159" s="1302"/>
      <c r="D159" s="1302"/>
      <c r="E159" s="1303"/>
      <c r="F159" s="1024"/>
      <c r="G159" s="1302"/>
      <c r="H159" s="1302"/>
      <c r="I159" s="1302"/>
      <c r="J159" s="1302"/>
      <c r="K159" s="1302"/>
      <c r="L159" s="1302"/>
      <c r="M159" s="1302"/>
      <c r="N159" s="1302"/>
      <c r="O159" s="1302"/>
      <c r="P159" s="1302"/>
      <c r="Q159" s="1302"/>
      <c r="R159" s="1302"/>
      <c r="S159" s="1302"/>
      <c r="T159" s="1302"/>
      <c r="U159" s="1302"/>
      <c r="V159" s="1302"/>
      <c r="W159" s="1302"/>
      <c r="X159" s="1302"/>
    </row>
    <row r="160" spans="2:24">
      <c r="B160" s="1292"/>
      <c r="C160" s="1302"/>
      <c r="D160" s="1302"/>
      <c r="E160" s="1303"/>
      <c r="F160" s="1024"/>
      <c r="G160" s="1302"/>
      <c r="H160" s="1302"/>
      <c r="I160" s="1302"/>
      <c r="J160" s="1302"/>
      <c r="K160" s="1302"/>
      <c r="L160" s="1302"/>
      <c r="M160" s="1302"/>
      <c r="N160" s="1302"/>
      <c r="O160" s="1302"/>
      <c r="P160" s="1302"/>
      <c r="Q160" s="1302"/>
      <c r="R160" s="1302"/>
      <c r="S160" s="1302"/>
      <c r="T160" s="1302"/>
      <c r="U160" s="1302"/>
      <c r="V160" s="1302"/>
      <c r="W160" s="1302"/>
      <c r="X160" s="1302"/>
    </row>
    <row r="161" spans="2:24">
      <c r="B161" s="1292"/>
      <c r="C161" s="1302"/>
      <c r="D161" s="1302"/>
      <c r="E161" s="1303"/>
      <c r="F161" s="1024"/>
      <c r="G161" s="1302"/>
      <c r="H161" s="1302"/>
      <c r="I161" s="1302"/>
      <c r="J161" s="1302"/>
      <c r="K161" s="1302"/>
      <c r="L161" s="1302"/>
      <c r="M161" s="1302"/>
      <c r="N161" s="1302"/>
      <c r="O161" s="1302"/>
      <c r="P161" s="1302"/>
      <c r="Q161" s="1302"/>
      <c r="R161" s="1302"/>
      <c r="S161" s="1302"/>
      <c r="T161" s="1302"/>
      <c r="U161" s="1302"/>
      <c r="V161" s="1302"/>
      <c r="W161" s="1302"/>
      <c r="X161" s="1302"/>
    </row>
    <row r="162" spans="2:24">
      <c r="B162" s="1292"/>
      <c r="C162" s="1302"/>
      <c r="D162" s="1302"/>
      <c r="E162" s="1303"/>
      <c r="F162" s="1024"/>
      <c r="G162" s="1302"/>
      <c r="H162" s="1302"/>
      <c r="I162" s="1302"/>
      <c r="J162" s="1302"/>
      <c r="K162" s="1302"/>
      <c r="L162" s="1302"/>
      <c r="M162" s="1302"/>
      <c r="N162" s="1302"/>
      <c r="O162" s="1302"/>
      <c r="P162" s="1302"/>
      <c r="Q162" s="1302"/>
      <c r="R162" s="1302"/>
      <c r="S162" s="1302"/>
      <c r="T162" s="1302"/>
      <c r="U162" s="1302"/>
      <c r="V162" s="1302"/>
      <c r="W162" s="1302"/>
      <c r="X162" s="1302"/>
    </row>
    <row r="163" spans="2:24">
      <c r="B163" s="1292"/>
      <c r="C163" s="1302"/>
      <c r="D163" s="1302"/>
      <c r="E163" s="1303"/>
      <c r="F163" s="1024"/>
      <c r="G163" s="1302"/>
      <c r="H163" s="1302"/>
      <c r="I163" s="1302"/>
      <c r="J163" s="1302"/>
      <c r="K163" s="1302"/>
      <c r="L163" s="1302"/>
      <c r="M163" s="1302"/>
      <c r="N163" s="1302"/>
      <c r="O163" s="1302"/>
      <c r="P163" s="1302"/>
      <c r="Q163" s="1302"/>
      <c r="R163" s="1302"/>
      <c r="S163" s="1302"/>
      <c r="T163" s="1302"/>
      <c r="U163" s="1302"/>
      <c r="V163" s="1302"/>
      <c r="W163" s="1302"/>
      <c r="X163" s="1302"/>
    </row>
    <row r="164" spans="2:24">
      <c r="B164" s="1292"/>
      <c r="C164" s="1302"/>
      <c r="D164" s="1302"/>
      <c r="E164" s="1303"/>
      <c r="F164" s="1024"/>
      <c r="G164" s="1302"/>
      <c r="H164" s="1302"/>
      <c r="I164" s="1302"/>
      <c r="J164" s="1302"/>
      <c r="K164" s="1302"/>
      <c r="L164" s="1302"/>
      <c r="M164" s="1302"/>
      <c r="N164" s="1302"/>
      <c r="O164" s="1302"/>
      <c r="P164" s="1302"/>
      <c r="Q164" s="1302"/>
      <c r="R164" s="1302"/>
      <c r="S164" s="1302"/>
      <c r="T164" s="1302"/>
      <c r="U164" s="1302"/>
      <c r="V164" s="1302"/>
      <c r="W164" s="1302"/>
      <c r="X164" s="1302"/>
    </row>
    <row r="165" spans="2:24">
      <c r="B165" s="1292"/>
      <c r="C165" s="1302"/>
      <c r="D165" s="1302"/>
      <c r="E165" s="1303"/>
      <c r="F165" s="1024"/>
      <c r="G165" s="1302"/>
      <c r="H165" s="1302"/>
      <c r="I165" s="1302"/>
      <c r="J165" s="1302"/>
      <c r="K165" s="1302"/>
      <c r="L165" s="1302"/>
      <c r="M165" s="1302"/>
      <c r="N165" s="1302"/>
      <c r="O165" s="1302"/>
      <c r="P165" s="1302"/>
      <c r="Q165" s="1302"/>
      <c r="R165" s="1302"/>
      <c r="S165" s="1302"/>
      <c r="T165" s="1302"/>
      <c r="U165" s="1302"/>
      <c r="V165" s="1302"/>
      <c r="W165" s="1302"/>
      <c r="X165" s="1302"/>
    </row>
    <row r="166" spans="2:24">
      <c r="B166" s="1292"/>
      <c r="C166" s="1302"/>
      <c r="D166" s="1302"/>
      <c r="E166" s="1303"/>
      <c r="F166" s="1024"/>
      <c r="G166" s="1302"/>
      <c r="H166" s="1302"/>
      <c r="I166" s="1302"/>
      <c r="J166" s="1302"/>
      <c r="K166" s="1302"/>
      <c r="L166" s="1302"/>
      <c r="M166" s="1302"/>
      <c r="N166" s="1302"/>
      <c r="O166" s="1302"/>
      <c r="P166" s="1302"/>
      <c r="Q166" s="1302"/>
      <c r="R166" s="1302"/>
      <c r="S166" s="1302"/>
      <c r="T166" s="1302"/>
      <c r="U166" s="1302"/>
      <c r="V166" s="1302"/>
      <c r="W166" s="1302"/>
      <c r="X166" s="1302"/>
    </row>
    <row r="167" spans="2:24">
      <c r="B167" s="1292"/>
      <c r="C167" s="1302"/>
      <c r="D167" s="1302"/>
      <c r="E167" s="1303"/>
      <c r="F167" s="1024"/>
      <c r="G167" s="1302"/>
      <c r="H167" s="1302"/>
      <c r="I167" s="1302"/>
      <c r="J167" s="1302"/>
      <c r="K167" s="1302"/>
      <c r="L167" s="1302"/>
      <c r="M167" s="1302"/>
      <c r="N167" s="1302"/>
      <c r="O167" s="1302"/>
      <c r="P167" s="1302"/>
      <c r="Q167" s="1302"/>
      <c r="R167" s="1302"/>
      <c r="S167" s="1302"/>
      <c r="T167" s="1302"/>
      <c r="U167" s="1302"/>
      <c r="V167" s="1302"/>
      <c r="W167" s="1302"/>
      <c r="X167" s="1302"/>
    </row>
    <row r="168" spans="2:24">
      <c r="B168" s="1292"/>
      <c r="C168" s="1302"/>
      <c r="D168" s="1302"/>
      <c r="E168" s="1303"/>
      <c r="F168" s="1024"/>
      <c r="G168" s="1302"/>
      <c r="H168" s="1302"/>
      <c r="I168" s="1302"/>
      <c r="J168" s="1302"/>
      <c r="K168" s="1302"/>
      <c r="L168" s="1302"/>
      <c r="M168" s="1302"/>
      <c r="N168" s="1302"/>
      <c r="O168" s="1302"/>
      <c r="P168" s="1302"/>
      <c r="Q168" s="1302"/>
      <c r="R168" s="1302"/>
      <c r="S168" s="1302"/>
      <c r="T168" s="1302"/>
      <c r="U168" s="1302"/>
      <c r="V168" s="1302"/>
      <c r="W168" s="1302"/>
      <c r="X168" s="1302"/>
    </row>
    <row r="169" spans="2:24">
      <c r="B169" s="1292"/>
      <c r="C169" s="1302"/>
      <c r="D169" s="1302"/>
      <c r="E169" s="1303"/>
      <c r="F169" s="1024"/>
      <c r="G169" s="1302"/>
      <c r="H169" s="1302"/>
      <c r="I169" s="1302"/>
      <c r="J169" s="1302"/>
      <c r="K169" s="1302"/>
      <c r="L169" s="1302"/>
      <c r="M169" s="1302"/>
      <c r="N169" s="1302"/>
      <c r="O169" s="1302"/>
      <c r="P169" s="1302"/>
      <c r="Q169" s="1302"/>
      <c r="R169" s="1302"/>
      <c r="S169" s="1302"/>
      <c r="T169" s="1302"/>
      <c r="U169" s="1302"/>
      <c r="V169" s="1302"/>
      <c r="W169" s="1302"/>
      <c r="X169" s="1302"/>
    </row>
    <row r="170" spans="2:24">
      <c r="B170" s="1292"/>
      <c r="C170" s="1302"/>
      <c r="D170" s="1302"/>
      <c r="E170" s="1303"/>
      <c r="F170" s="1024"/>
      <c r="G170" s="1302"/>
      <c r="H170" s="1302"/>
      <c r="I170" s="1302"/>
      <c r="J170" s="1302"/>
      <c r="K170" s="1302"/>
      <c r="L170" s="1302"/>
      <c r="M170" s="1302"/>
      <c r="N170" s="1302"/>
      <c r="O170" s="1302"/>
      <c r="P170" s="1302"/>
      <c r="Q170" s="1302"/>
      <c r="R170" s="1302"/>
      <c r="S170" s="1302"/>
      <c r="T170" s="1302"/>
      <c r="U170" s="1302"/>
      <c r="V170" s="1302"/>
      <c r="W170" s="1302"/>
      <c r="X170" s="1302"/>
    </row>
    <row r="171" spans="2:24">
      <c r="B171" s="1292"/>
      <c r="C171" s="1302"/>
      <c r="D171" s="1302"/>
      <c r="E171" s="1303"/>
      <c r="F171" s="1024"/>
      <c r="G171" s="1302"/>
      <c r="H171" s="1302"/>
      <c r="I171" s="1302"/>
      <c r="J171" s="1302"/>
      <c r="K171" s="1302"/>
      <c r="L171" s="1302"/>
      <c r="M171" s="1302"/>
      <c r="N171" s="1302"/>
      <c r="O171" s="1302"/>
      <c r="P171" s="1302"/>
      <c r="Q171" s="1302"/>
      <c r="R171" s="1302"/>
      <c r="S171" s="1302"/>
      <c r="T171" s="1302"/>
      <c r="U171" s="1302"/>
      <c r="V171" s="1302"/>
      <c r="W171" s="1302"/>
      <c r="X171" s="1302"/>
    </row>
    <row r="172" spans="2:24">
      <c r="B172" s="1292"/>
      <c r="C172" s="1302"/>
      <c r="D172" s="1302"/>
      <c r="E172" s="1303"/>
      <c r="F172" s="1024"/>
      <c r="G172" s="1302"/>
      <c r="H172" s="1302"/>
      <c r="I172" s="1302"/>
      <c r="J172" s="1302"/>
      <c r="K172" s="1302"/>
      <c r="L172" s="1302"/>
      <c r="M172" s="1302"/>
      <c r="N172" s="1302"/>
      <c r="O172" s="1302"/>
      <c r="P172" s="1302"/>
      <c r="Q172" s="1302"/>
      <c r="R172" s="1302"/>
      <c r="S172" s="1302"/>
      <c r="T172" s="1302"/>
      <c r="U172" s="1302"/>
      <c r="V172" s="1302"/>
      <c r="W172" s="1302"/>
      <c r="X172" s="1302"/>
    </row>
    <row r="173" spans="2:24">
      <c r="B173" s="1292"/>
      <c r="C173" s="1302"/>
      <c r="D173" s="1302"/>
      <c r="E173" s="1303"/>
      <c r="F173" s="1024"/>
      <c r="G173" s="1302"/>
      <c r="H173" s="1302"/>
      <c r="I173" s="1302"/>
      <c r="J173" s="1302"/>
      <c r="K173" s="1302"/>
      <c r="L173" s="1302"/>
      <c r="M173" s="1302"/>
      <c r="N173" s="1302"/>
      <c r="O173" s="1302"/>
      <c r="P173" s="1302"/>
      <c r="Q173" s="1302"/>
      <c r="R173" s="1302"/>
      <c r="S173" s="1302"/>
      <c r="T173" s="1302"/>
      <c r="U173" s="1302"/>
      <c r="V173" s="1302"/>
      <c r="W173" s="1302"/>
      <c r="X173" s="1302"/>
    </row>
    <row r="174" spans="2:24">
      <c r="B174" s="1292"/>
      <c r="C174" s="1302"/>
      <c r="D174" s="1302"/>
      <c r="E174" s="1303"/>
      <c r="F174" s="1024"/>
      <c r="G174" s="1302"/>
      <c r="H174" s="1302"/>
      <c r="I174" s="1302"/>
      <c r="J174" s="1302"/>
      <c r="K174" s="1302"/>
      <c r="L174" s="1302"/>
      <c r="M174" s="1302"/>
      <c r="N174" s="1302"/>
      <c r="O174" s="1302"/>
      <c r="P174" s="1302"/>
      <c r="Q174" s="1302"/>
      <c r="R174" s="1302"/>
      <c r="S174" s="1302"/>
      <c r="T174" s="1302"/>
      <c r="U174" s="1302"/>
      <c r="V174" s="1302"/>
      <c r="W174" s="1302"/>
      <c r="X174" s="1302"/>
    </row>
    <row r="175" spans="2:24">
      <c r="B175" s="1292"/>
      <c r="C175" s="1302"/>
      <c r="D175" s="1302"/>
      <c r="E175" s="1303"/>
      <c r="F175" s="1024"/>
      <c r="G175" s="1302"/>
      <c r="H175" s="1302"/>
      <c r="I175" s="1302"/>
      <c r="J175" s="1302"/>
      <c r="K175" s="1302"/>
      <c r="L175" s="1302"/>
      <c r="M175" s="1302"/>
      <c r="N175" s="1302"/>
      <c r="O175" s="1302"/>
      <c r="P175" s="1302"/>
      <c r="Q175" s="1302"/>
      <c r="R175" s="1302"/>
      <c r="S175" s="1302"/>
      <c r="T175" s="1302"/>
      <c r="U175" s="1302"/>
      <c r="V175" s="1302"/>
      <c r="W175" s="1302"/>
      <c r="X175" s="1302"/>
    </row>
    <row r="176" spans="2:24">
      <c r="B176" s="1292"/>
      <c r="C176" s="1302"/>
      <c r="D176" s="1302"/>
      <c r="E176" s="1303"/>
      <c r="F176" s="1024"/>
      <c r="G176" s="1302"/>
      <c r="H176" s="1302"/>
      <c r="I176" s="1302"/>
      <c r="J176" s="1302"/>
      <c r="K176" s="1302"/>
      <c r="L176" s="1302"/>
      <c r="M176" s="1302"/>
      <c r="N176" s="1302"/>
      <c r="O176" s="1302"/>
      <c r="P176" s="1302"/>
      <c r="Q176" s="1302"/>
      <c r="R176" s="1302"/>
      <c r="S176" s="1302"/>
      <c r="T176" s="1302"/>
      <c r="U176" s="1302"/>
      <c r="V176" s="1302"/>
      <c r="W176" s="1302"/>
      <c r="X176" s="1302"/>
    </row>
    <row r="177" spans="2:24">
      <c r="B177" s="1292"/>
      <c r="C177" s="1302"/>
      <c r="D177" s="1302"/>
      <c r="E177" s="1303"/>
      <c r="F177" s="1024"/>
      <c r="G177" s="1302"/>
      <c r="H177" s="1302"/>
      <c r="I177" s="1302"/>
      <c r="J177" s="1302"/>
      <c r="K177" s="1302"/>
      <c r="L177" s="1302"/>
      <c r="M177" s="1302"/>
      <c r="N177" s="1302"/>
      <c r="O177" s="1302"/>
      <c r="P177" s="1302"/>
      <c r="Q177" s="1302"/>
      <c r="R177" s="1302"/>
      <c r="S177" s="1302"/>
      <c r="T177" s="1302"/>
      <c r="U177" s="1302"/>
      <c r="V177" s="1302"/>
      <c r="W177" s="1302"/>
      <c r="X177" s="1302"/>
    </row>
    <row r="178" spans="2:24">
      <c r="B178" s="1292"/>
      <c r="C178" s="1302"/>
      <c r="D178" s="1302"/>
      <c r="E178" s="1303"/>
      <c r="F178" s="1024"/>
      <c r="G178" s="1302"/>
      <c r="H178" s="1302"/>
      <c r="I178" s="1302"/>
      <c r="J178" s="1302"/>
      <c r="K178" s="1302"/>
      <c r="L178" s="1302"/>
      <c r="M178" s="1302"/>
      <c r="N178" s="1302"/>
      <c r="O178" s="1302"/>
      <c r="P178" s="1302"/>
      <c r="Q178" s="1302"/>
      <c r="R178" s="1302"/>
      <c r="S178" s="1302"/>
      <c r="T178" s="1302"/>
      <c r="U178" s="1302"/>
      <c r="V178" s="1302"/>
      <c r="W178" s="1302"/>
      <c r="X178" s="1302"/>
    </row>
    <row r="179" spans="2:24">
      <c r="B179" s="1292"/>
      <c r="C179" s="1302"/>
      <c r="D179" s="1302"/>
      <c r="E179" s="1303"/>
      <c r="F179" s="1024"/>
      <c r="G179" s="1302"/>
      <c r="H179" s="1302"/>
      <c r="I179" s="1302"/>
      <c r="J179" s="1302"/>
      <c r="K179" s="1302"/>
      <c r="L179" s="1302"/>
      <c r="M179" s="1302"/>
      <c r="N179" s="1302"/>
      <c r="O179" s="1302"/>
      <c r="P179" s="1302"/>
      <c r="Q179" s="1302"/>
      <c r="R179" s="1302"/>
      <c r="S179" s="1302"/>
      <c r="T179" s="1302"/>
      <c r="U179" s="1302"/>
      <c r="V179" s="1302"/>
      <c r="W179" s="1302"/>
      <c r="X179" s="1302"/>
    </row>
    <row r="180" spans="2:24">
      <c r="B180" s="1292"/>
      <c r="C180" s="1302"/>
      <c r="D180" s="1302"/>
      <c r="E180" s="1303"/>
      <c r="F180" s="1024"/>
      <c r="G180" s="1302"/>
      <c r="H180" s="1302"/>
      <c r="I180" s="1302"/>
      <c r="J180" s="1302"/>
      <c r="K180" s="1302"/>
      <c r="L180" s="1302"/>
      <c r="M180" s="1302"/>
      <c r="N180" s="1302"/>
      <c r="O180" s="1302"/>
      <c r="P180" s="1302"/>
      <c r="Q180" s="1302"/>
      <c r="R180" s="1302"/>
      <c r="S180" s="1302"/>
      <c r="T180" s="1302"/>
      <c r="U180" s="1302"/>
      <c r="V180" s="1302"/>
      <c r="W180" s="1302"/>
      <c r="X180" s="1302"/>
    </row>
    <row r="181" spans="2:24">
      <c r="B181" s="1292"/>
      <c r="C181" s="1302"/>
      <c r="D181" s="1302"/>
      <c r="E181" s="1303"/>
      <c r="F181" s="1024"/>
      <c r="G181" s="1302"/>
      <c r="H181" s="1302"/>
      <c r="I181" s="1302"/>
      <c r="J181" s="1302"/>
      <c r="K181" s="1302"/>
      <c r="L181" s="1302"/>
      <c r="M181" s="1302"/>
      <c r="N181" s="1302"/>
      <c r="O181" s="1302"/>
      <c r="P181" s="1302"/>
      <c r="Q181" s="1302"/>
      <c r="R181" s="1302"/>
      <c r="S181" s="1302"/>
      <c r="T181" s="1302"/>
      <c r="U181" s="1302"/>
      <c r="V181" s="1302"/>
      <c r="W181" s="1302"/>
      <c r="X181" s="1302"/>
    </row>
    <row r="182" spans="2:24">
      <c r="B182" s="1292"/>
      <c r="C182" s="1302"/>
      <c r="D182" s="1302"/>
      <c r="E182" s="1303"/>
      <c r="F182" s="1024"/>
      <c r="G182" s="1302"/>
      <c r="H182" s="1302"/>
      <c r="I182" s="1302"/>
      <c r="J182" s="1302"/>
      <c r="K182" s="1302"/>
      <c r="L182" s="1302"/>
      <c r="M182" s="1302"/>
      <c r="N182" s="1302"/>
      <c r="O182" s="1302"/>
      <c r="P182" s="1302"/>
      <c r="Q182" s="1302"/>
      <c r="R182" s="1302"/>
      <c r="S182" s="1302"/>
      <c r="T182" s="1302"/>
      <c r="U182" s="1302"/>
      <c r="V182" s="1302"/>
      <c r="W182" s="1302"/>
      <c r="X182" s="1302"/>
    </row>
    <row r="183" spans="2:24">
      <c r="B183" s="1292"/>
      <c r="C183" s="1302"/>
      <c r="D183" s="1302"/>
      <c r="E183" s="1303"/>
      <c r="F183" s="1024"/>
      <c r="G183" s="1302"/>
      <c r="H183" s="1302"/>
      <c r="I183" s="1302"/>
      <c r="J183" s="1302"/>
      <c r="K183" s="1302"/>
      <c r="L183" s="1302"/>
      <c r="M183" s="1302"/>
      <c r="N183" s="1302"/>
      <c r="O183" s="1302"/>
      <c r="P183" s="1302"/>
      <c r="Q183" s="1302"/>
      <c r="R183" s="1302"/>
      <c r="S183" s="1302"/>
      <c r="T183" s="1302"/>
      <c r="U183" s="1302"/>
      <c r="V183" s="1302"/>
      <c r="W183" s="1302"/>
      <c r="X183" s="1302"/>
    </row>
    <row r="184" spans="2:24">
      <c r="B184" s="1292"/>
      <c r="C184" s="1302"/>
      <c r="D184" s="1302"/>
      <c r="E184" s="1303"/>
      <c r="F184" s="1024"/>
      <c r="G184" s="1302"/>
      <c r="H184" s="1302"/>
      <c r="I184" s="1302"/>
      <c r="J184" s="1302"/>
      <c r="K184" s="1302"/>
      <c r="L184" s="1302"/>
      <c r="M184" s="1302"/>
      <c r="N184" s="1302"/>
      <c r="O184" s="1302"/>
      <c r="P184" s="1302"/>
      <c r="Q184" s="1302"/>
      <c r="R184" s="1302"/>
      <c r="S184" s="1302"/>
      <c r="T184" s="1302"/>
      <c r="U184" s="1302"/>
      <c r="V184" s="1302"/>
      <c r="W184" s="1302"/>
      <c r="X184" s="1302"/>
    </row>
    <row r="185" spans="2:24">
      <c r="B185" s="1292"/>
      <c r="C185" s="1302"/>
      <c r="D185" s="1302"/>
      <c r="E185" s="1303"/>
      <c r="F185" s="1024"/>
      <c r="G185" s="1302"/>
      <c r="H185" s="1302"/>
      <c r="I185" s="1302"/>
      <c r="J185" s="1302"/>
      <c r="K185" s="1302"/>
      <c r="L185" s="1302"/>
      <c r="M185" s="1302"/>
      <c r="N185" s="1302"/>
      <c r="O185" s="1302"/>
      <c r="P185" s="1302"/>
      <c r="Q185" s="1302"/>
      <c r="R185" s="1302"/>
      <c r="S185" s="1302"/>
      <c r="T185" s="1302"/>
      <c r="U185" s="1302"/>
      <c r="V185" s="1302"/>
      <c r="W185" s="1302"/>
      <c r="X185" s="1302"/>
    </row>
    <row r="186" spans="2:24">
      <c r="B186" s="1292"/>
      <c r="C186" s="1302"/>
      <c r="D186" s="1302"/>
      <c r="E186" s="1303"/>
      <c r="F186" s="1024"/>
      <c r="G186" s="1302"/>
      <c r="H186" s="1302"/>
      <c r="I186" s="1302"/>
      <c r="J186" s="1302"/>
      <c r="K186" s="1302"/>
      <c r="L186" s="1302"/>
      <c r="M186" s="1302"/>
      <c r="N186" s="1302"/>
      <c r="O186" s="1302"/>
      <c r="P186" s="1302"/>
      <c r="Q186" s="1302"/>
      <c r="R186" s="1302"/>
      <c r="S186" s="1302"/>
      <c r="T186" s="1302"/>
      <c r="U186" s="1302"/>
      <c r="V186" s="1302"/>
      <c r="W186" s="1302"/>
      <c r="X186" s="1302"/>
    </row>
    <row r="187" spans="2:24">
      <c r="B187" s="1292"/>
      <c r="C187" s="1302"/>
      <c r="D187" s="1302"/>
      <c r="E187" s="1303"/>
      <c r="F187" s="1024"/>
      <c r="G187" s="1302"/>
      <c r="H187" s="1302"/>
      <c r="I187" s="1302"/>
      <c r="J187" s="1302"/>
      <c r="K187" s="1302"/>
      <c r="L187" s="1302"/>
      <c r="M187" s="1302"/>
      <c r="N187" s="1302"/>
      <c r="O187" s="1302"/>
      <c r="P187" s="1302"/>
      <c r="Q187" s="1302"/>
      <c r="R187" s="1302"/>
      <c r="S187" s="1302"/>
      <c r="T187" s="1302"/>
      <c r="U187" s="1302"/>
      <c r="V187" s="1302"/>
      <c r="W187" s="1302"/>
      <c r="X187" s="1302"/>
    </row>
    <row r="188" spans="2:24">
      <c r="B188" s="1292"/>
      <c r="C188" s="1302"/>
      <c r="D188" s="1302"/>
      <c r="E188" s="1303"/>
      <c r="F188" s="1024"/>
      <c r="G188" s="1302"/>
      <c r="H188" s="1302"/>
      <c r="I188" s="1302"/>
      <c r="J188" s="1302"/>
      <c r="K188" s="1302"/>
      <c r="L188" s="1302"/>
      <c r="M188" s="1302"/>
      <c r="N188" s="1302"/>
      <c r="O188" s="1302"/>
      <c r="P188" s="1302"/>
      <c r="Q188" s="1302"/>
      <c r="R188" s="1302"/>
      <c r="S188" s="1302"/>
      <c r="T188" s="1302"/>
      <c r="U188" s="1302"/>
      <c r="V188" s="1302"/>
      <c r="W188" s="1302"/>
      <c r="X188" s="1302"/>
    </row>
    <row r="189" spans="2:24">
      <c r="B189" s="1292"/>
      <c r="C189" s="1302"/>
      <c r="D189" s="1302"/>
      <c r="E189" s="1303"/>
      <c r="F189" s="1024"/>
      <c r="G189" s="1302"/>
      <c r="H189" s="1302"/>
      <c r="I189" s="1302"/>
      <c r="J189" s="1302"/>
      <c r="K189" s="1302"/>
      <c r="L189" s="1302"/>
      <c r="M189" s="1302"/>
      <c r="N189" s="1302"/>
      <c r="O189" s="1302"/>
      <c r="P189" s="1302"/>
      <c r="Q189" s="1302"/>
      <c r="R189" s="1302"/>
      <c r="S189" s="1302"/>
      <c r="T189" s="1302"/>
      <c r="U189" s="1302"/>
      <c r="V189" s="1302"/>
      <c r="W189" s="1302"/>
      <c r="X189" s="1302"/>
    </row>
    <row r="190" spans="2:24">
      <c r="B190" s="1292"/>
      <c r="C190" s="1302"/>
      <c r="D190" s="1302"/>
      <c r="E190" s="1303"/>
      <c r="F190" s="1024"/>
      <c r="G190" s="1302"/>
      <c r="H190" s="1302"/>
      <c r="I190" s="1302"/>
      <c r="J190" s="1302"/>
      <c r="K190" s="1302"/>
      <c r="L190" s="1302"/>
      <c r="M190" s="1302"/>
      <c r="N190" s="1302"/>
      <c r="O190" s="1302"/>
      <c r="P190" s="1302"/>
      <c r="Q190" s="1302"/>
      <c r="R190" s="1302"/>
      <c r="S190" s="1302"/>
      <c r="T190" s="1302"/>
      <c r="U190" s="1302"/>
      <c r="V190" s="1302"/>
      <c r="W190" s="1302"/>
      <c r="X190" s="1302"/>
    </row>
    <row r="191" spans="2:24">
      <c r="B191" s="1292"/>
      <c r="C191" s="1302"/>
      <c r="D191" s="1302"/>
      <c r="E191" s="1303"/>
      <c r="F191" s="1024"/>
      <c r="G191" s="1302"/>
      <c r="H191" s="1302"/>
      <c r="I191" s="1302"/>
      <c r="J191" s="1302"/>
      <c r="K191" s="1302"/>
      <c r="L191" s="1302"/>
      <c r="M191" s="1302"/>
      <c r="N191" s="1302"/>
      <c r="O191" s="1302"/>
      <c r="P191" s="1302"/>
      <c r="Q191" s="1302"/>
      <c r="R191" s="1302"/>
      <c r="S191" s="1302"/>
      <c r="T191" s="1302"/>
      <c r="U191" s="1302"/>
      <c r="V191" s="1302"/>
      <c r="W191" s="1302"/>
      <c r="X191" s="1302"/>
    </row>
    <row r="192" spans="2:24">
      <c r="B192" s="1292"/>
      <c r="C192" s="1302"/>
      <c r="D192" s="1302"/>
      <c r="E192" s="1303"/>
      <c r="F192" s="1024"/>
      <c r="G192" s="1302"/>
      <c r="H192" s="1302"/>
      <c r="I192" s="1302"/>
      <c r="J192" s="1302"/>
      <c r="K192" s="1302"/>
      <c r="L192" s="1302"/>
      <c r="M192" s="1302"/>
      <c r="N192" s="1302"/>
      <c r="O192" s="1302"/>
      <c r="P192" s="1302"/>
      <c r="Q192" s="1302"/>
      <c r="R192" s="1302"/>
      <c r="S192" s="1302"/>
      <c r="T192" s="1302"/>
      <c r="U192" s="1302"/>
      <c r="V192" s="1302"/>
      <c r="W192" s="1302"/>
      <c r="X192" s="1302"/>
    </row>
    <row r="193" spans="2:24">
      <c r="B193" s="1292"/>
      <c r="C193" s="1302"/>
      <c r="D193" s="1302"/>
      <c r="E193" s="1303"/>
      <c r="F193" s="1024"/>
      <c r="G193" s="1302"/>
      <c r="H193" s="1302"/>
      <c r="I193" s="1302"/>
      <c r="J193" s="1302"/>
      <c r="K193" s="1302"/>
      <c r="L193" s="1302"/>
      <c r="M193" s="1302"/>
      <c r="N193" s="1302"/>
      <c r="O193" s="1302"/>
      <c r="P193" s="1302"/>
      <c r="Q193" s="1302"/>
      <c r="R193" s="1302"/>
      <c r="S193" s="1302"/>
      <c r="T193" s="1302"/>
      <c r="U193" s="1302"/>
      <c r="V193" s="1302"/>
      <c r="W193" s="1302"/>
      <c r="X193" s="1302"/>
    </row>
    <row r="194" spans="2:24">
      <c r="B194" s="1292"/>
      <c r="C194" s="1302"/>
      <c r="D194" s="1302"/>
      <c r="E194" s="1303"/>
      <c r="F194" s="1024"/>
      <c r="G194" s="1302"/>
      <c r="H194" s="1302"/>
      <c r="I194" s="1302"/>
      <c r="J194" s="1302"/>
      <c r="K194" s="1302"/>
      <c r="L194" s="1302"/>
      <c r="M194" s="1302"/>
      <c r="N194" s="1302"/>
      <c r="O194" s="1302"/>
      <c r="P194" s="1302"/>
      <c r="Q194" s="1302"/>
      <c r="R194" s="1302"/>
      <c r="S194" s="1302"/>
      <c r="T194" s="1302"/>
      <c r="U194" s="1302"/>
      <c r="V194" s="1302"/>
      <c r="W194" s="1302"/>
      <c r="X194" s="1302"/>
    </row>
    <row r="195" spans="2:24">
      <c r="B195" s="1292"/>
      <c r="C195" s="1302"/>
      <c r="D195" s="1302"/>
      <c r="E195" s="1303"/>
      <c r="F195" s="1024"/>
      <c r="G195" s="1302"/>
      <c r="H195" s="1302"/>
      <c r="I195" s="1302"/>
      <c r="J195" s="1302"/>
      <c r="K195" s="1302"/>
      <c r="L195" s="1302"/>
      <c r="M195" s="1302"/>
      <c r="N195" s="1302"/>
      <c r="O195" s="1302"/>
      <c r="P195" s="1302"/>
      <c r="Q195" s="1302"/>
      <c r="R195" s="1302"/>
      <c r="S195" s="1302"/>
      <c r="T195" s="1302"/>
      <c r="U195" s="1302"/>
      <c r="V195" s="1302"/>
      <c r="W195" s="1302"/>
      <c r="X195" s="1302"/>
    </row>
    <row r="196" spans="2:24">
      <c r="B196" s="1292"/>
      <c r="C196" s="1302"/>
      <c r="D196" s="1302"/>
      <c r="E196" s="1303"/>
      <c r="F196" s="1024"/>
      <c r="G196" s="1302"/>
      <c r="H196" s="1302"/>
      <c r="I196" s="1302"/>
      <c r="J196" s="1302"/>
      <c r="K196" s="1302"/>
      <c r="L196" s="1302"/>
      <c r="M196" s="1302"/>
      <c r="N196" s="1302"/>
      <c r="O196" s="1302"/>
      <c r="P196" s="1302"/>
      <c r="Q196" s="1302"/>
      <c r="R196" s="1302"/>
      <c r="S196" s="1302"/>
      <c r="T196" s="1302"/>
      <c r="U196" s="1302"/>
      <c r="V196" s="1302"/>
      <c r="W196" s="1302"/>
      <c r="X196" s="1302"/>
    </row>
    <row r="197" spans="2:24">
      <c r="B197" s="1292"/>
      <c r="C197" s="1302"/>
      <c r="D197" s="1302"/>
      <c r="E197" s="1303"/>
      <c r="F197" s="1024"/>
      <c r="G197" s="1302"/>
      <c r="H197" s="1302"/>
      <c r="I197" s="1302"/>
      <c r="J197" s="1302"/>
      <c r="K197" s="1302"/>
      <c r="L197" s="1302"/>
      <c r="M197" s="1302"/>
      <c r="N197" s="1302"/>
      <c r="O197" s="1302"/>
      <c r="P197" s="1302"/>
      <c r="Q197" s="1302"/>
      <c r="R197" s="1302"/>
      <c r="S197" s="1302"/>
      <c r="T197" s="1302"/>
      <c r="U197" s="1302"/>
      <c r="V197" s="1302"/>
      <c r="W197" s="1302"/>
      <c r="X197" s="1302"/>
    </row>
    <row r="198" spans="2:24">
      <c r="B198" s="1292"/>
      <c r="C198" s="1302"/>
      <c r="D198" s="1302"/>
      <c r="E198" s="1303"/>
      <c r="F198" s="1024"/>
      <c r="G198" s="1302"/>
      <c r="H198" s="1302"/>
      <c r="I198" s="1302"/>
      <c r="J198" s="1302"/>
      <c r="K198" s="1302"/>
      <c r="L198" s="1302"/>
      <c r="M198" s="1302"/>
      <c r="N198" s="1302"/>
      <c r="O198" s="1302"/>
      <c r="P198" s="1302"/>
      <c r="Q198" s="1302"/>
      <c r="R198" s="1302"/>
      <c r="S198" s="1302"/>
      <c r="T198" s="1302"/>
      <c r="U198" s="1302"/>
      <c r="V198" s="1302"/>
      <c r="W198" s="1302"/>
      <c r="X198" s="1302"/>
    </row>
    <row r="199" spans="2:24">
      <c r="B199" s="1292"/>
      <c r="C199" s="1302"/>
      <c r="D199" s="1302"/>
      <c r="E199" s="1303"/>
      <c r="F199" s="1024"/>
      <c r="G199" s="1302"/>
      <c r="H199" s="1302"/>
      <c r="I199" s="1302"/>
      <c r="J199" s="1302"/>
      <c r="K199" s="1302"/>
      <c r="L199" s="1302"/>
      <c r="M199" s="1302"/>
      <c r="N199" s="1302"/>
      <c r="O199" s="1302"/>
      <c r="P199" s="1302"/>
      <c r="Q199" s="1302"/>
      <c r="R199" s="1302"/>
      <c r="S199" s="1302"/>
      <c r="T199" s="1302"/>
      <c r="U199" s="1302"/>
      <c r="V199" s="1302"/>
      <c r="W199" s="1302"/>
      <c r="X199" s="1302"/>
    </row>
    <row r="200" spans="2:24">
      <c r="B200" s="1292"/>
      <c r="C200" s="1302"/>
      <c r="D200" s="1302"/>
      <c r="E200" s="1303"/>
      <c r="F200" s="1024"/>
      <c r="G200" s="1302"/>
      <c r="H200" s="1302"/>
      <c r="I200" s="1302"/>
      <c r="J200" s="1302"/>
      <c r="K200" s="1302"/>
      <c r="L200" s="1302"/>
      <c r="M200" s="1302"/>
      <c r="N200" s="1302"/>
      <c r="O200" s="1302"/>
      <c r="P200" s="1302"/>
      <c r="Q200" s="1302"/>
      <c r="R200" s="1302"/>
      <c r="S200" s="1302"/>
      <c r="T200" s="1302"/>
      <c r="U200" s="1302"/>
      <c r="V200" s="1302"/>
      <c r="W200" s="1302"/>
      <c r="X200" s="1302"/>
    </row>
    <row r="201" spans="2:24">
      <c r="B201" s="1292"/>
      <c r="C201" s="1302"/>
      <c r="D201" s="1302"/>
      <c r="E201" s="1303"/>
      <c r="F201" s="1024"/>
      <c r="G201" s="1302"/>
      <c r="H201" s="1302"/>
      <c r="I201" s="1302"/>
      <c r="J201" s="1302"/>
      <c r="K201" s="1302"/>
      <c r="L201" s="1302"/>
      <c r="M201" s="1302"/>
      <c r="N201" s="1302"/>
      <c r="O201" s="1302"/>
      <c r="P201" s="1302"/>
      <c r="Q201" s="1302"/>
      <c r="R201" s="1302"/>
      <c r="S201" s="1302"/>
      <c r="T201" s="1302"/>
      <c r="U201" s="1302"/>
      <c r="V201" s="1302"/>
      <c r="W201" s="1302"/>
      <c r="X201" s="1302"/>
    </row>
    <row r="202" spans="2:24">
      <c r="B202" s="1292"/>
      <c r="C202" s="1302"/>
      <c r="D202" s="1302"/>
      <c r="E202" s="1303"/>
      <c r="F202" s="1024"/>
      <c r="G202" s="1302"/>
      <c r="H202" s="1302"/>
      <c r="I202" s="1302"/>
      <c r="J202" s="1302"/>
      <c r="K202" s="1302"/>
      <c r="L202" s="1302"/>
      <c r="M202" s="1302"/>
      <c r="N202" s="1302"/>
      <c r="O202" s="1302"/>
      <c r="P202" s="1302"/>
      <c r="Q202" s="1302"/>
      <c r="R202" s="1302"/>
      <c r="S202" s="1302"/>
      <c r="T202" s="1302"/>
      <c r="U202" s="1302"/>
      <c r="V202" s="1302"/>
      <c r="W202" s="1302"/>
      <c r="X202" s="1302"/>
    </row>
    <row r="203" spans="2:24">
      <c r="B203" s="1292"/>
      <c r="C203" s="1302"/>
      <c r="D203" s="1302"/>
      <c r="E203" s="1303"/>
      <c r="F203" s="1024"/>
      <c r="G203" s="1302"/>
      <c r="H203" s="1302"/>
      <c r="I203" s="1302"/>
      <c r="J203" s="1302"/>
      <c r="K203" s="1302"/>
      <c r="L203" s="1302"/>
      <c r="M203" s="1302"/>
      <c r="N203" s="1302"/>
      <c r="O203" s="1302"/>
      <c r="P203" s="1302"/>
      <c r="Q203" s="1302"/>
      <c r="R203" s="1302"/>
      <c r="S203" s="1302"/>
      <c r="T203" s="1302"/>
      <c r="U203" s="1302"/>
      <c r="V203" s="1302"/>
      <c r="W203" s="1302"/>
      <c r="X203" s="1302"/>
    </row>
    <row r="204" spans="2:24">
      <c r="B204" s="1292"/>
      <c r="C204" s="1302"/>
      <c r="D204" s="1302"/>
      <c r="E204" s="1303"/>
      <c r="F204" s="1024"/>
      <c r="G204" s="1302"/>
      <c r="H204" s="1302"/>
      <c r="I204" s="1302"/>
      <c r="J204" s="1302"/>
      <c r="K204" s="1302"/>
      <c r="L204" s="1302"/>
      <c r="M204" s="1302"/>
      <c r="N204" s="1302"/>
      <c r="O204" s="1302"/>
      <c r="P204" s="1302"/>
      <c r="Q204" s="1302"/>
      <c r="R204" s="1302"/>
      <c r="S204" s="1302"/>
      <c r="T204" s="1302"/>
      <c r="U204" s="1302"/>
      <c r="V204" s="1302"/>
      <c r="W204" s="1302"/>
      <c r="X204" s="1302"/>
    </row>
    <row r="205" spans="2:24">
      <c r="B205" s="1292"/>
      <c r="C205" s="1302"/>
      <c r="D205" s="1302"/>
      <c r="E205" s="1303"/>
      <c r="F205" s="1024"/>
      <c r="G205" s="1302"/>
      <c r="H205" s="1302"/>
      <c r="I205" s="1302"/>
      <c r="J205" s="1302"/>
      <c r="K205" s="1302"/>
      <c r="L205" s="1302"/>
      <c r="M205" s="1302"/>
      <c r="N205" s="1302"/>
      <c r="O205" s="1302"/>
      <c r="P205" s="1302"/>
      <c r="Q205" s="1302"/>
      <c r="R205" s="1302"/>
      <c r="S205" s="1302"/>
      <c r="T205" s="1302"/>
      <c r="U205" s="1302"/>
      <c r="V205" s="1302"/>
      <c r="W205" s="1302"/>
      <c r="X205" s="1302"/>
    </row>
    <row r="206" spans="2:24">
      <c r="B206" s="1292"/>
      <c r="C206" s="1302"/>
      <c r="D206" s="1302"/>
      <c r="E206" s="1303"/>
      <c r="F206" s="1024"/>
      <c r="G206" s="1302"/>
      <c r="H206" s="1302"/>
      <c r="I206" s="1302"/>
      <c r="J206" s="1302"/>
      <c r="K206" s="1302"/>
      <c r="L206" s="1302"/>
      <c r="M206" s="1302"/>
      <c r="N206" s="1302"/>
      <c r="O206" s="1302"/>
      <c r="P206" s="1302"/>
      <c r="Q206" s="1302"/>
      <c r="R206" s="1302"/>
      <c r="S206" s="1302"/>
      <c r="T206" s="1302"/>
      <c r="U206" s="1302"/>
      <c r="V206" s="1302"/>
      <c r="W206" s="1302"/>
      <c r="X206" s="1302"/>
    </row>
    <row r="207" spans="2:24">
      <c r="B207" s="1292"/>
      <c r="C207" s="1302"/>
      <c r="D207" s="1302"/>
      <c r="E207" s="1303"/>
      <c r="F207" s="1024"/>
      <c r="G207" s="1302"/>
      <c r="H207" s="1302"/>
      <c r="I207" s="1302"/>
      <c r="J207" s="1302"/>
      <c r="K207" s="1302"/>
      <c r="L207" s="1302"/>
      <c r="M207" s="1302"/>
      <c r="N207" s="1302"/>
      <c r="O207" s="1302"/>
      <c r="P207" s="1302"/>
      <c r="Q207" s="1302"/>
      <c r="R207" s="1302"/>
      <c r="S207" s="1302"/>
      <c r="T207" s="1302"/>
      <c r="U207" s="1302"/>
      <c r="V207" s="1302"/>
      <c r="W207" s="1302"/>
      <c r="X207" s="1302"/>
    </row>
    <row r="208" spans="2:24">
      <c r="B208" s="1292"/>
      <c r="C208" s="1302"/>
      <c r="D208" s="1302"/>
      <c r="E208" s="1303"/>
      <c r="F208" s="1024"/>
      <c r="G208" s="1302"/>
      <c r="H208" s="1302"/>
      <c r="I208" s="1302"/>
      <c r="J208" s="1302"/>
      <c r="K208" s="1302"/>
      <c r="L208" s="1302"/>
      <c r="M208" s="1302"/>
      <c r="N208" s="1302"/>
      <c r="O208" s="1302"/>
      <c r="P208" s="1302"/>
      <c r="Q208" s="1302"/>
      <c r="R208" s="1302"/>
      <c r="S208" s="1302"/>
      <c r="T208" s="1302"/>
      <c r="U208" s="1302"/>
      <c r="V208" s="1302"/>
      <c r="W208" s="1302"/>
      <c r="X208" s="1302"/>
    </row>
    <row r="209" spans="2:24">
      <c r="B209" s="1292"/>
      <c r="C209" s="1302"/>
      <c r="D209" s="1302"/>
      <c r="E209" s="1303"/>
      <c r="F209" s="1024"/>
      <c r="G209" s="1302"/>
      <c r="H209" s="1302"/>
      <c r="I209" s="1302"/>
      <c r="J209" s="1302"/>
      <c r="K209" s="1302"/>
      <c r="L209" s="1302"/>
      <c r="M209" s="1302"/>
      <c r="N209" s="1302"/>
      <c r="O209" s="1302"/>
      <c r="P209" s="1302"/>
      <c r="Q209" s="1302"/>
      <c r="R209" s="1302"/>
      <c r="S209" s="1302"/>
      <c r="T209" s="1302"/>
      <c r="U209" s="1302"/>
      <c r="V209" s="1302"/>
      <c r="W209" s="1302"/>
      <c r="X209" s="1302"/>
    </row>
    <row r="210" spans="2:24">
      <c r="B210" s="1292"/>
      <c r="C210" s="1302"/>
      <c r="D210" s="1302"/>
      <c r="E210" s="1303"/>
      <c r="F210" s="1024"/>
      <c r="G210" s="1302"/>
      <c r="H210" s="1302"/>
      <c r="I210" s="1302"/>
      <c r="J210" s="1302"/>
      <c r="K210" s="1302"/>
      <c r="L210" s="1302"/>
      <c r="M210" s="1302"/>
      <c r="N210" s="1302"/>
      <c r="O210" s="1302"/>
      <c r="P210" s="1302"/>
      <c r="Q210" s="1302"/>
      <c r="R210" s="1302"/>
      <c r="S210" s="1302"/>
      <c r="T210" s="1302"/>
      <c r="U210" s="1302"/>
      <c r="V210" s="1302"/>
      <c r="W210" s="1302"/>
      <c r="X210" s="1302"/>
    </row>
    <row r="211" spans="2:24">
      <c r="B211" s="1292"/>
      <c r="C211" s="1302"/>
      <c r="D211" s="1302"/>
      <c r="E211" s="1303"/>
      <c r="F211" s="1024"/>
      <c r="G211" s="1302"/>
      <c r="H211" s="1302"/>
      <c r="I211" s="1302"/>
      <c r="J211" s="1302"/>
      <c r="K211" s="1302"/>
      <c r="L211" s="1302"/>
      <c r="M211" s="1302"/>
      <c r="N211" s="1302"/>
      <c r="O211" s="1302"/>
      <c r="P211" s="1302"/>
      <c r="Q211" s="1302"/>
      <c r="R211" s="1302"/>
      <c r="S211" s="1302"/>
      <c r="T211" s="1302"/>
      <c r="U211" s="1302"/>
      <c r="V211" s="1302"/>
      <c r="W211" s="1302"/>
      <c r="X211" s="1302"/>
    </row>
    <row r="212" spans="2:24">
      <c r="B212" s="1292"/>
      <c r="C212" s="1302"/>
      <c r="D212" s="1302"/>
      <c r="E212" s="1303"/>
      <c r="F212" s="1024"/>
      <c r="G212" s="1302"/>
      <c r="H212" s="1302"/>
      <c r="I212" s="1302"/>
      <c r="J212" s="1302"/>
      <c r="K212" s="1302"/>
      <c r="L212" s="1302"/>
      <c r="M212" s="1302"/>
      <c r="N212" s="1302"/>
      <c r="O212" s="1302"/>
      <c r="P212" s="1302"/>
      <c r="Q212" s="1302"/>
      <c r="R212" s="1302"/>
      <c r="S212" s="1302"/>
      <c r="T212" s="1302"/>
      <c r="U212" s="1302"/>
      <c r="V212" s="1302"/>
      <c r="W212" s="1302"/>
      <c r="X212" s="1302"/>
    </row>
    <row r="213" spans="2:24">
      <c r="B213" s="1292"/>
      <c r="C213" s="1302"/>
      <c r="D213" s="1302"/>
      <c r="E213" s="1303"/>
      <c r="F213" s="1024"/>
      <c r="G213" s="1302"/>
      <c r="H213" s="1302"/>
      <c r="I213" s="1302"/>
      <c r="J213" s="1302"/>
      <c r="K213" s="1302"/>
      <c r="L213" s="1302"/>
      <c r="M213" s="1302"/>
      <c r="N213" s="1302"/>
      <c r="O213" s="1302"/>
      <c r="P213" s="1302"/>
      <c r="Q213" s="1302"/>
      <c r="R213" s="1302"/>
      <c r="S213" s="1302"/>
      <c r="T213" s="1302"/>
      <c r="U213" s="1302"/>
      <c r="V213" s="1302"/>
      <c r="W213" s="1302"/>
      <c r="X213" s="1302"/>
    </row>
    <row r="214" spans="2:24">
      <c r="B214" s="1292"/>
      <c r="C214" s="1302"/>
      <c r="D214" s="1302"/>
      <c r="E214" s="1303"/>
      <c r="F214" s="1024"/>
      <c r="G214" s="1302"/>
      <c r="H214" s="1302"/>
      <c r="I214" s="1302"/>
      <c r="J214" s="1302"/>
      <c r="K214" s="1302"/>
      <c r="L214" s="1302"/>
      <c r="M214" s="1302"/>
      <c r="N214" s="1302"/>
      <c r="O214" s="1302"/>
      <c r="P214" s="1302"/>
      <c r="Q214" s="1302"/>
      <c r="R214" s="1302"/>
      <c r="S214" s="1302"/>
      <c r="T214" s="1302"/>
      <c r="U214" s="1302"/>
      <c r="V214" s="1302"/>
      <c r="W214" s="1302"/>
      <c r="X214" s="1302"/>
    </row>
    <row r="215" spans="2:24">
      <c r="B215" s="1292"/>
      <c r="C215" s="1302"/>
      <c r="D215" s="1302"/>
      <c r="E215" s="1303"/>
      <c r="F215" s="1024"/>
      <c r="G215" s="1302"/>
      <c r="H215" s="1302"/>
      <c r="I215" s="1302"/>
      <c r="J215" s="1302"/>
      <c r="K215" s="1302"/>
      <c r="L215" s="1302"/>
      <c r="M215" s="1302"/>
      <c r="N215" s="1302"/>
      <c r="O215" s="1302"/>
      <c r="P215" s="1302"/>
      <c r="Q215" s="1302"/>
      <c r="R215" s="1302"/>
      <c r="S215" s="1302"/>
      <c r="T215" s="1302"/>
      <c r="U215" s="1302"/>
      <c r="V215" s="1302"/>
      <c r="W215" s="1302"/>
      <c r="X215" s="1302"/>
    </row>
    <row r="216" spans="2:24">
      <c r="B216" s="1292"/>
      <c r="C216" s="1302"/>
      <c r="D216" s="1302"/>
      <c r="E216" s="1303"/>
      <c r="F216" s="1024"/>
      <c r="G216" s="1302"/>
      <c r="H216" s="1302"/>
      <c r="I216" s="1302"/>
      <c r="J216" s="1302"/>
      <c r="K216" s="1302"/>
      <c r="L216" s="1302"/>
      <c r="M216" s="1302"/>
      <c r="N216" s="1302"/>
      <c r="O216" s="1302"/>
      <c r="P216" s="1302"/>
      <c r="Q216" s="1302"/>
      <c r="R216" s="1302"/>
      <c r="S216" s="1302"/>
      <c r="T216" s="1302"/>
      <c r="U216" s="1302"/>
      <c r="V216" s="1302"/>
      <c r="W216" s="1302"/>
      <c r="X216" s="1302"/>
    </row>
    <row r="217" spans="2:24">
      <c r="B217" s="1292"/>
      <c r="C217" s="1302"/>
      <c r="D217" s="1302"/>
      <c r="E217" s="1303"/>
      <c r="F217" s="1024"/>
      <c r="G217" s="1302"/>
      <c r="H217" s="1302"/>
      <c r="I217" s="1302"/>
      <c r="J217" s="1302"/>
      <c r="K217" s="1302"/>
      <c r="L217" s="1302"/>
      <c r="M217" s="1302"/>
      <c r="N217" s="1302"/>
      <c r="O217" s="1302"/>
      <c r="P217" s="1302"/>
      <c r="Q217" s="1302"/>
      <c r="R217" s="1302"/>
      <c r="S217" s="1302"/>
      <c r="T217" s="1302"/>
      <c r="U217" s="1302"/>
      <c r="V217" s="1302"/>
      <c r="W217" s="1302"/>
      <c r="X217" s="1302"/>
    </row>
    <row r="218" spans="2:24">
      <c r="B218" s="1292"/>
      <c r="C218" s="1302"/>
      <c r="D218" s="1302"/>
      <c r="E218" s="1303"/>
      <c r="F218" s="1024"/>
      <c r="G218" s="1302"/>
      <c r="H218" s="1302"/>
      <c r="I218" s="1302"/>
      <c r="J218" s="1302"/>
      <c r="K218" s="1302"/>
      <c r="L218" s="1302"/>
      <c r="M218" s="1302"/>
      <c r="N218" s="1302"/>
      <c r="O218" s="1302"/>
      <c r="P218" s="1302"/>
      <c r="Q218" s="1302"/>
      <c r="R218" s="1302"/>
      <c r="S218" s="1302"/>
      <c r="T218" s="1302"/>
      <c r="U218" s="1302"/>
      <c r="V218" s="1302"/>
      <c r="W218" s="1302"/>
      <c r="X218" s="1302"/>
    </row>
    <row r="219" spans="2:24">
      <c r="B219" s="1292"/>
      <c r="C219" s="1302"/>
      <c r="D219" s="1302"/>
      <c r="E219" s="1303"/>
      <c r="F219" s="1024"/>
      <c r="G219" s="1302"/>
      <c r="H219" s="1302"/>
      <c r="I219" s="1302"/>
      <c r="J219" s="1302"/>
      <c r="K219" s="1302"/>
      <c r="L219" s="1302"/>
      <c r="M219" s="1302"/>
      <c r="N219" s="1302"/>
      <c r="O219" s="1302"/>
      <c r="P219" s="1302"/>
      <c r="Q219" s="1302"/>
      <c r="R219" s="1302"/>
      <c r="S219" s="1302"/>
      <c r="T219" s="1302"/>
      <c r="U219" s="1302"/>
      <c r="V219" s="1302"/>
      <c r="W219" s="1302"/>
      <c r="X219" s="1302"/>
    </row>
    <row r="220" spans="2:24">
      <c r="B220" s="1292"/>
      <c r="C220" s="1302"/>
      <c r="D220" s="1302"/>
      <c r="E220" s="1303"/>
      <c r="F220" s="1024"/>
      <c r="G220" s="1302"/>
      <c r="H220" s="1302"/>
      <c r="I220" s="1302"/>
      <c r="J220" s="1302"/>
      <c r="K220" s="1302"/>
      <c r="L220" s="1302"/>
      <c r="M220" s="1302"/>
      <c r="N220" s="1302"/>
      <c r="O220" s="1302"/>
      <c r="P220" s="1302"/>
      <c r="Q220" s="1302"/>
      <c r="R220" s="1302"/>
      <c r="S220" s="1302"/>
      <c r="T220" s="1302"/>
      <c r="U220" s="1302"/>
      <c r="V220" s="1302"/>
      <c r="W220" s="1302"/>
      <c r="X220" s="1302"/>
    </row>
    <row r="221" spans="2:24">
      <c r="B221" s="1292"/>
      <c r="C221" s="1302"/>
      <c r="D221" s="1302"/>
      <c r="E221" s="1303"/>
      <c r="F221" s="1024"/>
      <c r="G221" s="1302"/>
      <c r="H221" s="1302"/>
      <c r="I221" s="1302"/>
      <c r="J221" s="1302"/>
      <c r="K221" s="1302"/>
      <c r="L221" s="1302"/>
      <c r="M221" s="1302"/>
      <c r="N221" s="1302"/>
      <c r="O221" s="1302"/>
      <c r="P221" s="1302"/>
      <c r="Q221" s="1302"/>
      <c r="R221" s="1302"/>
      <c r="S221" s="1302"/>
      <c r="T221" s="1302"/>
      <c r="U221" s="1302"/>
      <c r="V221" s="1302"/>
      <c r="W221" s="1302"/>
      <c r="X221" s="1302"/>
    </row>
    <row r="222" spans="2:24">
      <c r="B222" s="1292"/>
      <c r="C222" s="1302"/>
      <c r="D222" s="1302"/>
      <c r="E222" s="1303"/>
      <c r="F222" s="1024"/>
      <c r="G222" s="1302"/>
      <c r="H222" s="1302"/>
      <c r="I222" s="1302"/>
      <c r="J222" s="1302"/>
      <c r="K222" s="1302"/>
      <c r="L222" s="1302"/>
      <c r="M222" s="1302"/>
      <c r="N222" s="1302"/>
      <c r="O222" s="1302"/>
      <c r="P222" s="1302"/>
      <c r="Q222" s="1302"/>
      <c r="R222" s="1302"/>
      <c r="S222" s="1302"/>
      <c r="T222" s="1302"/>
      <c r="U222" s="1302"/>
      <c r="V222" s="1302"/>
      <c r="W222" s="1302"/>
      <c r="X222" s="1302"/>
    </row>
    <row r="223" spans="2:24">
      <c r="B223" s="1292"/>
      <c r="C223" s="1302"/>
      <c r="D223" s="1302"/>
      <c r="E223" s="1303"/>
      <c r="F223" s="1024"/>
      <c r="G223" s="1302"/>
      <c r="H223" s="1302"/>
      <c r="I223" s="1302"/>
      <c r="J223" s="1302"/>
      <c r="K223" s="1302"/>
      <c r="L223" s="1302"/>
      <c r="M223" s="1302"/>
      <c r="N223" s="1302"/>
      <c r="O223" s="1302"/>
      <c r="P223" s="1302"/>
      <c r="Q223" s="1302"/>
      <c r="R223" s="1302"/>
      <c r="S223" s="1302"/>
      <c r="T223" s="1302"/>
      <c r="U223" s="1302"/>
      <c r="V223" s="1302"/>
      <c r="W223" s="1302"/>
      <c r="X223" s="1302"/>
    </row>
    <row r="224" spans="2:24">
      <c r="B224" s="1292"/>
      <c r="C224" s="1302"/>
      <c r="D224" s="1302"/>
      <c r="E224" s="1303"/>
      <c r="F224" s="1024"/>
      <c r="G224" s="1302"/>
      <c r="H224" s="1302"/>
      <c r="I224" s="1302"/>
      <c r="J224" s="1302"/>
      <c r="K224" s="1302"/>
      <c r="L224" s="1302"/>
      <c r="M224" s="1302"/>
      <c r="N224" s="1302"/>
      <c r="O224" s="1302"/>
      <c r="P224" s="1302"/>
      <c r="Q224" s="1302"/>
      <c r="R224" s="1302"/>
      <c r="S224" s="1302"/>
      <c r="T224" s="1302"/>
      <c r="U224" s="1302"/>
      <c r="V224" s="1302"/>
      <c r="W224" s="1302"/>
      <c r="X224" s="1302"/>
    </row>
    <row r="225" spans="2:24">
      <c r="B225" s="1292"/>
      <c r="C225" s="1302"/>
      <c r="D225" s="1302"/>
      <c r="E225" s="1303"/>
      <c r="F225" s="1024"/>
      <c r="G225" s="1302"/>
      <c r="H225" s="1302"/>
      <c r="I225" s="1302"/>
      <c r="J225" s="1302"/>
      <c r="K225" s="1302"/>
      <c r="L225" s="1302"/>
      <c r="M225" s="1302"/>
      <c r="N225" s="1302"/>
      <c r="O225" s="1302"/>
      <c r="P225" s="1302"/>
      <c r="Q225" s="1302"/>
      <c r="R225" s="1302"/>
      <c r="S225" s="1302"/>
      <c r="T225" s="1302"/>
      <c r="U225" s="1302"/>
      <c r="V225" s="1302"/>
      <c r="W225" s="1302"/>
      <c r="X225" s="1302"/>
    </row>
    <row r="226" spans="2:24">
      <c r="B226" s="1292"/>
      <c r="C226" s="1302"/>
      <c r="D226" s="1302"/>
      <c r="E226" s="1303"/>
      <c r="F226" s="1024"/>
      <c r="G226" s="1302"/>
      <c r="H226" s="1302"/>
      <c r="I226" s="1302"/>
      <c r="J226" s="1302"/>
      <c r="K226" s="1302"/>
      <c r="L226" s="1302"/>
      <c r="M226" s="1302"/>
      <c r="N226" s="1302"/>
      <c r="O226" s="1302"/>
      <c r="P226" s="1302"/>
      <c r="Q226" s="1302"/>
      <c r="R226" s="1302"/>
      <c r="S226" s="1302"/>
      <c r="T226" s="1302"/>
      <c r="U226" s="1302"/>
      <c r="V226" s="1302"/>
      <c r="W226" s="1302"/>
      <c r="X226" s="1302"/>
    </row>
    <row r="227" spans="2:24">
      <c r="B227" s="1292"/>
      <c r="C227" s="1302"/>
      <c r="D227" s="1302"/>
      <c r="E227" s="1303"/>
      <c r="F227" s="1024"/>
      <c r="G227" s="1302"/>
      <c r="H227" s="1302"/>
      <c r="I227" s="1302"/>
      <c r="J227" s="1302"/>
      <c r="K227" s="1302"/>
      <c r="L227" s="1302"/>
      <c r="M227" s="1302"/>
      <c r="N227" s="1302"/>
      <c r="O227" s="1302"/>
      <c r="P227" s="1302"/>
      <c r="Q227" s="1302"/>
      <c r="R227" s="1302"/>
      <c r="S227" s="1302"/>
      <c r="T227" s="1302"/>
      <c r="U227" s="1302"/>
      <c r="V227" s="1302"/>
      <c r="W227" s="1302"/>
      <c r="X227" s="1302"/>
    </row>
    <row r="228" spans="2:24">
      <c r="B228" s="1292"/>
      <c r="C228" s="1302"/>
      <c r="D228" s="1302"/>
      <c r="E228" s="1303"/>
      <c r="F228" s="1024"/>
      <c r="G228" s="1302"/>
      <c r="H228" s="1302"/>
      <c r="I228" s="1302"/>
      <c r="J228" s="1302"/>
      <c r="K228" s="1302"/>
      <c r="L228" s="1302"/>
      <c r="M228" s="1302"/>
      <c r="N228" s="1302"/>
      <c r="O228" s="1302"/>
      <c r="P228" s="1302"/>
      <c r="Q228" s="1302"/>
      <c r="R228" s="1302"/>
      <c r="S228" s="1302"/>
      <c r="T228" s="1302"/>
      <c r="U228" s="1302"/>
      <c r="V228" s="1302"/>
      <c r="W228" s="1302"/>
      <c r="X228" s="1302"/>
    </row>
    <row r="229" spans="2:24">
      <c r="B229" s="1292"/>
      <c r="C229" s="1302"/>
      <c r="D229" s="1302"/>
      <c r="E229" s="1303"/>
      <c r="F229" s="1024"/>
      <c r="G229" s="1302"/>
      <c r="H229" s="1302"/>
      <c r="I229" s="1302"/>
      <c r="J229" s="1302"/>
      <c r="K229" s="1302"/>
      <c r="L229" s="1302"/>
      <c r="M229" s="1302"/>
      <c r="N229" s="1302"/>
      <c r="O229" s="1302"/>
      <c r="P229" s="1302"/>
      <c r="Q229" s="1302"/>
      <c r="R229" s="1302"/>
      <c r="S229" s="1302"/>
      <c r="T229" s="1302"/>
      <c r="U229" s="1302"/>
      <c r="V229" s="1302"/>
      <c r="W229" s="1302"/>
      <c r="X229" s="1302"/>
    </row>
    <row r="230" spans="2:24">
      <c r="B230" s="1292"/>
      <c r="C230" s="1302"/>
      <c r="D230" s="1302"/>
      <c r="E230" s="1303"/>
      <c r="F230" s="1024"/>
      <c r="G230" s="1302"/>
      <c r="H230" s="1302"/>
      <c r="I230" s="1302"/>
      <c r="J230" s="1302"/>
      <c r="K230" s="1302"/>
      <c r="L230" s="1302"/>
      <c r="M230" s="1302"/>
      <c r="N230" s="1302"/>
      <c r="O230" s="1302"/>
      <c r="P230" s="1302"/>
      <c r="Q230" s="1302"/>
      <c r="R230" s="1302"/>
      <c r="S230" s="1302"/>
      <c r="T230" s="1302"/>
      <c r="U230" s="1302"/>
      <c r="V230" s="1302"/>
      <c r="W230" s="1302"/>
      <c r="X230" s="1302"/>
    </row>
    <row r="231" spans="2:24">
      <c r="B231" s="1292"/>
      <c r="C231" s="1302"/>
      <c r="D231" s="1302"/>
      <c r="E231" s="1303"/>
      <c r="F231" s="1024"/>
      <c r="G231" s="1302"/>
      <c r="H231" s="1302"/>
      <c r="I231" s="1302"/>
      <c r="J231" s="1302"/>
      <c r="K231" s="1302"/>
      <c r="L231" s="1302"/>
      <c r="M231" s="1302"/>
      <c r="N231" s="1302"/>
      <c r="O231" s="1302"/>
      <c r="P231" s="1302"/>
      <c r="Q231" s="1302"/>
      <c r="R231" s="1302"/>
      <c r="S231" s="1302"/>
      <c r="T231" s="1302"/>
      <c r="U231" s="1302"/>
      <c r="V231" s="1302"/>
      <c r="W231" s="1302"/>
      <c r="X231" s="1302"/>
    </row>
    <row r="232" spans="2:24">
      <c r="B232" s="1292"/>
      <c r="C232" s="1302"/>
      <c r="D232" s="1302"/>
      <c r="E232" s="1303"/>
      <c r="F232" s="1024"/>
      <c r="G232" s="1302"/>
      <c r="H232" s="1302"/>
      <c r="I232" s="1302"/>
      <c r="J232" s="1302"/>
      <c r="K232" s="1302"/>
      <c r="L232" s="1302"/>
      <c r="M232" s="1302"/>
      <c r="N232" s="1302"/>
      <c r="O232" s="1302"/>
      <c r="P232" s="1302"/>
      <c r="Q232" s="1302"/>
      <c r="R232" s="1302"/>
      <c r="S232" s="1302"/>
      <c r="T232" s="1302"/>
      <c r="U232" s="1302"/>
      <c r="V232" s="1302"/>
      <c r="W232" s="1302"/>
      <c r="X232" s="1302"/>
    </row>
    <row r="233" spans="2:24">
      <c r="B233" s="1292"/>
      <c r="C233" s="1302"/>
      <c r="D233" s="1302"/>
      <c r="E233" s="1303"/>
      <c r="F233" s="1024"/>
      <c r="G233" s="1302"/>
      <c r="H233" s="1302"/>
      <c r="I233" s="1302"/>
      <c r="J233" s="1302"/>
      <c r="K233" s="1302"/>
      <c r="L233" s="1302"/>
      <c r="M233" s="1302"/>
      <c r="N233" s="1302"/>
      <c r="O233" s="1302"/>
      <c r="P233" s="1302"/>
      <c r="Q233" s="1302"/>
      <c r="R233" s="1302"/>
      <c r="S233" s="1302"/>
      <c r="T233" s="1302"/>
      <c r="U233" s="1302"/>
      <c r="V233" s="1302"/>
      <c r="W233" s="1302"/>
      <c r="X233" s="1302"/>
    </row>
    <row r="234" spans="2:24">
      <c r="B234" s="1292"/>
      <c r="C234" s="1302"/>
      <c r="D234" s="1302"/>
      <c r="E234" s="1303"/>
      <c r="F234" s="1024"/>
      <c r="G234" s="1302"/>
      <c r="H234" s="1302"/>
      <c r="I234" s="1302"/>
      <c r="J234" s="1302"/>
      <c r="K234" s="1302"/>
      <c r="L234" s="1302"/>
      <c r="M234" s="1302"/>
      <c r="N234" s="1302"/>
      <c r="O234" s="1302"/>
      <c r="P234" s="1302"/>
      <c r="Q234" s="1302"/>
      <c r="R234" s="1302"/>
      <c r="S234" s="1302"/>
      <c r="T234" s="1302"/>
      <c r="U234" s="1302"/>
      <c r="V234" s="1302"/>
      <c r="W234" s="1302"/>
      <c r="X234" s="1302"/>
    </row>
    <row r="235" spans="2:24">
      <c r="B235" s="1292"/>
      <c r="C235" s="1302"/>
      <c r="D235" s="1302"/>
      <c r="E235" s="1303"/>
      <c r="F235" s="1024"/>
      <c r="G235" s="1302"/>
      <c r="H235" s="1302"/>
      <c r="I235" s="1302"/>
      <c r="J235" s="1302"/>
      <c r="K235" s="1302"/>
      <c r="L235" s="1302"/>
      <c r="M235" s="1302"/>
      <c r="N235" s="1302"/>
      <c r="O235" s="1302"/>
      <c r="P235" s="1302"/>
      <c r="Q235" s="1302"/>
      <c r="R235" s="1302"/>
      <c r="S235" s="1302"/>
      <c r="T235" s="1302"/>
      <c r="U235" s="1302"/>
      <c r="V235" s="1302"/>
      <c r="W235" s="1302"/>
      <c r="X235" s="1302"/>
    </row>
    <row r="236" spans="2:24">
      <c r="B236" s="1292"/>
      <c r="C236" s="1302"/>
      <c r="D236" s="1302"/>
      <c r="E236" s="1303"/>
      <c r="F236" s="1024"/>
      <c r="G236" s="1302"/>
      <c r="H236" s="1302"/>
      <c r="I236" s="1302"/>
      <c r="J236" s="1302"/>
      <c r="K236" s="1302"/>
      <c r="L236" s="1302"/>
      <c r="M236" s="1302"/>
      <c r="N236" s="1302"/>
      <c r="O236" s="1302"/>
      <c r="P236" s="1302"/>
      <c r="Q236" s="1302"/>
      <c r="R236" s="1302"/>
      <c r="S236" s="1302"/>
      <c r="T236" s="1302"/>
      <c r="U236" s="1302"/>
      <c r="V236" s="1302"/>
      <c r="W236" s="1302"/>
      <c r="X236" s="1302"/>
    </row>
    <row r="237" spans="2:24">
      <c r="B237" s="1292"/>
      <c r="C237" s="1302"/>
      <c r="D237" s="1302"/>
      <c r="E237" s="1303"/>
      <c r="F237" s="1024"/>
      <c r="G237" s="1302"/>
      <c r="H237" s="1302"/>
      <c r="I237" s="1302"/>
      <c r="J237" s="1302"/>
      <c r="K237" s="1302"/>
      <c r="L237" s="1302"/>
      <c r="M237" s="1302"/>
      <c r="N237" s="1302"/>
      <c r="O237" s="1302"/>
      <c r="P237" s="1302"/>
      <c r="Q237" s="1302"/>
      <c r="R237" s="1302"/>
      <c r="S237" s="1302"/>
      <c r="T237" s="1302"/>
      <c r="U237" s="1302"/>
      <c r="V237" s="1302"/>
      <c r="W237" s="1302"/>
      <c r="X237" s="1302"/>
    </row>
    <row r="238" spans="2:24">
      <c r="B238" s="1292"/>
      <c r="C238" s="1302"/>
      <c r="D238" s="1302"/>
      <c r="E238" s="1303"/>
      <c r="F238" s="1024"/>
      <c r="G238" s="1302"/>
      <c r="H238" s="1302"/>
      <c r="I238" s="1302"/>
      <c r="J238" s="1302"/>
      <c r="K238" s="1302"/>
      <c r="L238" s="1302"/>
      <c r="M238" s="1302"/>
      <c r="N238" s="1302"/>
      <c r="O238" s="1302"/>
      <c r="P238" s="1302"/>
      <c r="Q238" s="1302"/>
      <c r="R238" s="1302"/>
      <c r="S238" s="1302"/>
      <c r="T238" s="1302"/>
      <c r="U238" s="1302"/>
      <c r="V238" s="1302"/>
      <c r="W238" s="1302"/>
      <c r="X238" s="1302"/>
    </row>
    <row r="239" spans="2:24">
      <c r="B239" s="1292"/>
      <c r="C239" s="1302"/>
      <c r="D239" s="1302"/>
      <c r="E239" s="1303"/>
      <c r="F239" s="1024"/>
      <c r="G239" s="1302"/>
      <c r="H239" s="1302"/>
      <c r="I239" s="1302"/>
      <c r="J239" s="1302"/>
      <c r="K239" s="1302"/>
      <c r="L239" s="1302"/>
      <c r="M239" s="1302"/>
      <c r="N239" s="1302"/>
      <c r="O239" s="1302"/>
      <c r="P239" s="1302"/>
      <c r="Q239" s="1302"/>
      <c r="R239" s="1302"/>
      <c r="S239" s="1302"/>
      <c r="T239" s="1302"/>
      <c r="U239" s="1302"/>
      <c r="V239" s="1302"/>
      <c r="W239" s="1302"/>
      <c r="X239" s="1302"/>
    </row>
    <row r="240" spans="2:24">
      <c r="B240" s="1292"/>
      <c r="C240" s="1302"/>
      <c r="D240" s="1302"/>
      <c r="E240" s="1303"/>
      <c r="F240" s="1024"/>
      <c r="G240" s="1302"/>
      <c r="H240" s="1302"/>
      <c r="I240" s="1302"/>
      <c r="J240" s="1302"/>
      <c r="K240" s="1302"/>
      <c r="L240" s="1302"/>
      <c r="M240" s="1302"/>
      <c r="N240" s="1302"/>
      <c r="O240" s="1302"/>
      <c r="P240" s="1302"/>
      <c r="Q240" s="1302"/>
      <c r="R240" s="1302"/>
      <c r="S240" s="1302"/>
      <c r="T240" s="1302"/>
      <c r="U240" s="1302"/>
      <c r="V240" s="1302"/>
      <c r="W240" s="1302"/>
      <c r="X240" s="1302"/>
    </row>
    <row r="241" spans="2:24">
      <c r="B241" s="1292"/>
      <c r="C241" s="1302"/>
      <c r="D241" s="1302"/>
      <c r="E241" s="1303"/>
      <c r="F241" s="1024"/>
      <c r="G241" s="1302"/>
      <c r="H241" s="1302"/>
      <c r="I241" s="1302"/>
      <c r="J241" s="1302"/>
      <c r="K241" s="1302"/>
      <c r="L241" s="1302"/>
      <c r="M241" s="1302"/>
      <c r="N241" s="1302"/>
      <c r="O241" s="1302"/>
      <c r="P241" s="1302"/>
      <c r="Q241" s="1302"/>
      <c r="R241" s="1302"/>
      <c r="S241" s="1302"/>
      <c r="T241" s="1302"/>
      <c r="U241" s="1302"/>
      <c r="V241" s="1302"/>
      <c r="W241" s="1302"/>
      <c r="X241" s="1302"/>
    </row>
    <row r="242" spans="2:24">
      <c r="B242" s="1292"/>
      <c r="C242" s="1302"/>
      <c r="D242" s="1302"/>
      <c r="E242" s="1303"/>
      <c r="F242" s="1024"/>
      <c r="G242" s="1302"/>
      <c r="H242" s="1302"/>
      <c r="I242" s="1302"/>
      <c r="J242" s="1302"/>
      <c r="K242" s="1302"/>
      <c r="L242" s="1302"/>
      <c r="M242" s="1302"/>
      <c r="N242" s="1302"/>
      <c r="O242" s="1302"/>
      <c r="P242" s="1302"/>
      <c r="Q242" s="1302"/>
      <c r="R242" s="1302"/>
      <c r="S242" s="1302"/>
      <c r="T242" s="1302"/>
      <c r="U242" s="1302"/>
      <c r="V242" s="1302"/>
      <c r="W242" s="1302"/>
      <c r="X242" s="1302"/>
    </row>
    <row r="243" spans="2:24">
      <c r="B243" s="1292"/>
      <c r="C243" s="1302"/>
      <c r="D243" s="1302"/>
      <c r="E243" s="1303"/>
      <c r="F243" s="1024"/>
      <c r="G243" s="1302"/>
      <c r="H243" s="1302"/>
      <c r="I243" s="1302"/>
      <c r="J243" s="1302"/>
      <c r="K243" s="1302"/>
      <c r="L243" s="1302"/>
      <c r="M243" s="1302"/>
      <c r="N243" s="1302"/>
      <c r="O243" s="1302"/>
      <c r="P243" s="1302"/>
      <c r="Q243" s="1302"/>
      <c r="R243" s="1302"/>
      <c r="S243" s="1302"/>
      <c r="T243" s="1302"/>
      <c r="U243" s="1302"/>
      <c r="V243" s="1302"/>
      <c r="W243" s="1302"/>
      <c r="X243" s="1302"/>
    </row>
    <row r="244" spans="2:24">
      <c r="B244" s="1292"/>
      <c r="C244" s="1302"/>
      <c r="D244" s="1302"/>
      <c r="E244" s="1303"/>
      <c r="F244" s="1024"/>
      <c r="G244" s="1302"/>
      <c r="H244" s="1302"/>
      <c r="I244" s="1302"/>
      <c r="J244" s="1302"/>
      <c r="K244" s="1302"/>
      <c r="L244" s="1302"/>
      <c r="M244" s="1302"/>
      <c r="N244" s="1302"/>
      <c r="O244" s="1302"/>
      <c r="P244" s="1302"/>
      <c r="Q244" s="1302"/>
      <c r="R244" s="1302"/>
      <c r="S244" s="1302"/>
      <c r="T244" s="1302"/>
      <c r="U244" s="1302"/>
      <c r="V244" s="1302"/>
      <c r="W244" s="1302"/>
      <c r="X244" s="1302"/>
    </row>
    <row r="245" spans="2:24">
      <c r="B245" s="1292"/>
      <c r="C245" s="1302"/>
      <c r="D245" s="1302"/>
      <c r="E245" s="1303"/>
      <c r="F245" s="1024"/>
      <c r="G245" s="1302"/>
      <c r="H245" s="1302"/>
      <c r="I245" s="1302"/>
      <c r="J245" s="1302"/>
      <c r="K245" s="1302"/>
      <c r="L245" s="1302"/>
      <c r="M245" s="1302"/>
      <c r="N245" s="1302"/>
      <c r="O245" s="1302"/>
      <c r="P245" s="1302"/>
      <c r="Q245" s="1302"/>
      <c r="R245" s="1302"/>
      <c r="S245" s="1302"/>
      <c r="T245" s="1302"/>
      <c r="U245" s="1302"/>
      <c r="V245" s="1302"/>
      <c r="W245" s="1302"/>
      <c r="X245" s="1302"/>
    </row>
    <row r="246" spans="2:24">
      <c r="B246" s="1292"/>
      <c r="C246" s="1302"/>
      <c r="D246" s="1302"/>
      <c r="E246" s="1303"/>
      <c r="F246" s="1024"/>
      <c r="G246" s="1302"/>
      <c r="H246" s="1302"/>
      <c r="I246" s="1302"/>
      <c r="J246" s="1302"/>
      <c r="K246" s="1302"/>
      <c r="L246" s="1302"/>
      <c r="M246" s="1302"/>
      <c r="N246" s="1302"/>
      <c r="O246" s="1302"/>
      <c r="P246" s="1302"/>
      <c r="Q246" s="1302"/>
      <c r="R246" s="1302"/>
      <c r="S246" s="1302"/>
      <c r="T246" s="1302"/>
      <c r="U246" s="1302"/>
      <c r="V246" s="1302"/>
      <c r="W246" s="1302"/>
      <c r="X246" s="1302"/>
    </row>
    <row r="247" spans="2:24">
      <c r="B247" s="1292"/>
      <c r="C247" s="1302"/>
      <c r="D247" s="1302"/>
      <c r="E247" s="1303"/>
      <c r="F247" s="1024"/>
      <c r="G247" s="1302"/>
      <c r="H247" s="1302"/>
      <c r="I247" s="1302"/>
      <c r="J247" s="1302"/>
      <c r="K247" s="1302"/>
      <c r="L247" s="1302"/>
      <c r="M247" s="1302"/>
      <c r="N247" s="1302"/>
      <c r="O247" s="1302"/>
      <c r="P247" s="1302"/>
      <c r="Q247" s="1302"/>
      <c r="R247" s="1302"/>
      <c r="S247" s="1302"/>
      <c r="T247" s="1302"/>
      <c r="U247" s="1302"/>
      <c r="V247" s="1302"/>
      <c r="W247" s="1302"/>
      <c r="X247" s="1302"/>
    </row>
    <row r="248" spans="2:24">
      <c r="B248" s="1292"/>
      <c r="C248" s="1302"/>
      <c r="D248" s="1302"/>
      <c r="E248" s="1303"/>
      <c r="F248" s="1024"/>
      <c r="G248" s="1302"/>
      <c r="H248" s="1302"/>
      <c r="I248" s="1302"/>
      <c r="J248" s="1302"/>
      <c r="K248" s="1302"/>
      <c r="L248" s="1302"/>
      <c r="M248" s="1302"/>
      <c r="N248" s="1302"/>
      <c r="O248" s="1302"/>
      <c r="P248" s="1302"/>
      <c r="Q248" s="1302"/>
      <c r="R248" s="1302"/>
      <c r="S248" s="1302"/>
      <c r="T248" s="1302"/>
      <c r="U248" s="1302"/>
      <c r="V248" s="1302"/>
      <c r="W248" s="1302"/>
      <c r="X248" s="1302"/>
    </row>
    <row r="249" spans="2:24">
      <c r="B249" s="1292"/>
      <c r="C249" s="1302"/>
      <c r="D249" s="1302"/>
      <c r="E249" s="1303"/>
      <c r="F249" s="1024"/>
      <c r="G249" s="1302"/>
      <c r="H249" s="1302"/>
      <c r="I249" s="1302"/>
      <c r="J249" s="1302"/>
      <c r="K249" s="1302"/>
      <c r="L249" s="1302"/>
      <c r="M249" s="1302"/>
      <c r="N249" s="1302"/>
      <c r="O249" s="1302"/>
      <c r="P249" s="1302"/>
      <c r="Q249" s="1302"/>
      <c r="R249" s="1302"/>
      <c r="S249" s="1302"/>
      <c r="T249" s="1302"/>
      <c r="U249" s="1302"/>
      <c r="V249" s="1302"/>
      <c r="W249" s="1302"/>
      <c r="X249" s="1302"/>
    </row>
    <row r="250" spans="2:24">
      <c r="B250" s="1292"/>
      <c r="C250" s="1302"/>
      <c r="D250" s="1302"/>
      <c r="E250" s="1303"/>
      <c r="F250" s="1024"/>
      <c r="G250" s="1302"/>
      <c r="H250" s="1302"/>
      <c r="I250" s="1302"/>
      <c r="J250" s="1302"/>
      <c r="K250" s="1302"/>
      <c r="L250" s="1302"/>
      <c r="M250" s="1302"/>
      <c r="N250" s="1302"/>
      <c r="O250" s="1302"/>
      <c r="P250" s="1302"/>
      <c r="Q250" s="1302"/>
      <c r="R250" s="1302"/>
      <c r="S250" s="1302"/>
      <c r="T250" s="1302"/>
      <c r="U250" s="1302"/>
      <c r="V250" s="1302"/>
      <c r="W250" s="1302"/>
      <c r="X250" s="1302"/>
    </row>
    <row r="251" spans="2:24">
      <c r="B251" s="1292"/>
      <c r="C251" s="1302"/>
      <c r="D251" s="1302"/>
      <c r="E251" s="1303"/>
      <c r="F251" s="1024"/>
      <c r="G251" s="1302"/>
      <c r="H251" s="1302"/>
      <c r="I251" s="1302"/>
      <c r="J251" s="1302"/>
      <c r="K251" s="1302"/>
      <c r="L251" s="1302"/>
      <c r="M251" s="1302"/>
      <c r="N251" s="1302"/>
      <c r="O251" s="1302"/>
      <c r="P251" s="1302"/>
      <c r="Q251" s="1302"/>
      <c r="R251" s="1302"/>
      <c r="S251" s="1302"/>
      <c r="T251" s="1302"/>
      <c r="U251" s="1302"/>
      <c r="V251" s="1302"/>
      <c r="W251" s="1302"/>
      <c r="X251" s="1302"/>
    </row>
    <row r="252" spans="2:24">
      <c r="B252" s="1292"/>
      <c r="C252" s="1302"/>
      <c r="D252" s="1302"/>
      <c r="E252" s="1303"/>
      <c r="F252" s="1024"/>
      <c r="G252" s="1302"/>
      <c r="H252" s="1302"/>
      <c r="I252" s="1302"/>
      <c r="J252" s="1302"/>
      <c r="K252" s="1302"/>
      <c r="L252" s="1302"/>
      <c r="M252" s="1302"/>
      <c r="N252" s="1302"/>
      <c r="O252" s="1302"/>
      <c r="P252" s="1302"/>
      <c r="Q252" s="1302"/>
      <c r="R252" s="1302"/>
      <c r="S252" s="1302"/>
      <c r="T252" s="1302"/>
      <c r="U252" s="1302"/>
      <c r="V252" s="1302"/>
      <c r="W252" s="1302"/>
      <c r="X252" s="1302"/>
    </row>
    <row r="253" spans="2:24">
      <c r="B253" s="1292"/>
      <c r="C253" s="1302"/>
      <c r="D253" s="1302"/>
      <c r="E253" s="1303"/>
      <c r="F253" s="1024"/>
      <c r="G253" s="1302"/>
      <c r="H253" s="1302"/>
      <c r="I253" s="1302"/>
      <c r="J253" s="1302"/>
      <c r="K253" s="1302"/>
      <c r="L253" s="1302"/>
      <c r="M253" s="1302"/>
      <c r="N253" s="1302"/>
      <c r="O253" s="1302"/>
      <c r="P253" s="1302"/>
      <c r="Q253" s="1302"/>
      <c r="R253" s="1302"/>
      <c r="S253" s="1302"/>
      <c r="T253" s="1302"/>
      <c r="U253" s="1302"/>
      <c r="V253" s="1302"/>
      <c r="W253" s="1302"/>
      <c r="X253" s="1302"/>
    </row>
    <row r="254" spans="2:24">
      <c r="B254" s="1292"/>
      <c r="C254" s="1302"/>
      <c r="D254" s="1302"/>
      <c r="E254" s="1303"/>
      <c r="F254" s="1024"/>
      <c r="G254" s="1302"/>
      <c r="H254" s="1302"/>
      <c r="I254" s="1302"/>
      <c r="J254" s="1302"/>
      <c r="K254" s="1302"/>
      <c r="L254" s="1302"/>
      <c r="M254" s="1302"/>
      <c r="N254" s="1302"/>
      <c r="O254" s="1302"/>
      <c r="P254" s="1302"/>
      <c r="Q254" s="1302"/>
      <c r="R254" s="1302"/>
      <c r="S254" s="1302"/>
      <c r="T254" s="1302"/>
      <c r="U254" s="1302"/>
      <c r="V254" s="1302"/>
      <c r="W254" s="1302"/>
      <c r="X254" s="1302"/>
    </row>
    <row r="255" spans="2:24">
      <c r="B255" s="1292"/>
      <c r="C255" s="1302"/>
      <c r="D255" s="1302"/>
      <c r="E255" s="1303"/>
      <c r="F255" s="1024"/>
      <c r="G255" s="1302"/>
      <c r="H255" s="1302"/>
      <c r="I255" s="1302"/>
      <c r="J255" s="1302"/>
      <c r="K255" s="1302"/>
      <c r="L255" s="1302"/>
      <c r="M255" s="1302"/>
      <c r="N255" s="1302"/>
      <c r="O255" s="1302"/>
      <c r="P255" s="1302"/>
      <c r="Q255" s="1302"/>
      <c r="R255" s="1302"/>
      <c r="S255" s="1302"/>
      <c r="T255" s="1302"/>
      <c r="U255" s="1302"/>
      <c r="V255" s="1302"/>
      <c r="W255" s="1302"/>
      <c r="X255" s="1302"/>
    </row>
    <row r="256" spans="2:24">
      <c r="B256" s="1292"/>
      <c r="C256" s="1302"/>
      <c r="D256" s="1302"/>
      <c r="E256" s="1303"/>
      <c r="F256" s="1024"/>
      <c r="G256" s="1302"/>
      <c r="H256" s="1302"/>
      <c r="I256" s="1302"/>
      <c r="J256" s="1302"/>
      <c r="K256" s="1302"/>
      <c r="L256" s="1302"/>
      <c r="M256" s="1302"/>
      <c r="N256" s="1302"/>
      <c r="O256" s="1302"/>
      <c r="P256" s="1302"/>
      <c r="Q256" s="1302"/>
      <c r="R256" s="1302"/>
      <c r="S256" s="1302"/>
      <c r="T256" s="1302"/>
      <c r="U256" s="1302"/>
      <c r="V256" s="1302"/>
      <c r="W256" s="1302"/>
      <c r="X256" s="1302"/>
    </row>
    <row r="257" spans="2:24">
      <c r="B257" s="1292"/>
      <c r="C257" s="1302"/>
      <c r="D257" s="1302"/>
      <c r="E257" s="1303"/>
      <c r="F257" s="1024"/>
      <c r="G257" s="1302"/>
      <c r="H257" s="1302"/>
      <c r="I257" s="1302"/>
      <c r="J257" s="1302"/>
      <c r="K257" s="1302"/>
      <c r="L257" s="1302"/>
      <c r="M257" s="1302"/>
      <c r="N257" s="1302"/>
      <c r="O257" s="1302"/>
      <c r="P257" s="1302"/>
      <c r="Q257" s="1302"/>
      <c r="R257" s="1302"/>
      <c r="S257" s="1302"/>
      <c r="T257" s="1302"/>
      <c r="U257" s="1302"/>
      <c r="V257" s="1302"/>
      <c r="W257" s="1302"/>
      <c r="X257" s="1302"/>
    </row>
    <row r="258" spans="2:24">
      <c r="B258" s="1292"/>
      <c r="C258" s="1302"/>
      <c r="D258" s="1302"/>
      <c r="E258" s="1303"/>
      <c r="F258" s="1024"/>
      <c r="G258" s="1302"/>
      <c r="H258" s="1302"/>
      <c r="I258" s="1302"/>
      <c r="J258" s="1302"/>
      <c r="K258" s="1302"/>
      <c r="L258" s="1302"/>
      <c r="M258" s="1302"/>
      <c r="N258" s="1302"/>
      <c r="O258" s="1302"/>
      <c r="P258" s="1302"/>
      <c r="Q258" s="1302"/>
      <c r="R258" s="1302"/>
      <c r="S258" s="1302"/>
      <c r="T258" s="1302"/>
      <c r="U258" s="1302"/>
      <c r="V258" s="1302"/>
      <c r="W258" s="1302"/>
      <c r="X258" s="1302"/>
    </row>
    <row r="259" spans="2:24">
      <c r="B259" s="1292"/>
      <c r="C259" s="1302"/>
      <c r="D259" s="1302"/>
      <c r="E259" s="1303"/>
      <c r="F259" s="1024"/>
      <c r="G259" s="1302"/>
      <c r="H259" s="1302"/>
      <c r="I259" s="1302"/>
      <c r="J259" s="1302"/>
      <c r="K259" s="1302"/>
      <c r="L259" s="1302"/>
      <c r="M259" s="1302"/>
      <c r="N259" s="1302"/>
      <c r="O259" s="1302"/>
      <c r="P259" s="1302"/>
      <c r="Q259" s="1302"/>
      <c r="R259" s="1302"/>
      <c r="S259" s="1302"/>
      <c r="T259" s="1302"/>
      <c r="U259" s="1302"/>
      <c r="V259" s="1302"/>
      <c r="W259" s="1302"/>
      <c r="X259" s="1302"/>
    </row>
    <row r="260" spans="2:24">
      <c r="B260" s="1292"/>
      <c r="C260" s="1302"/>
      <c r="D260" s="1302"/>
      <c r="E260" s="1303"/>
      <c r="F260" s="1024"/>
      <c r="G260" s="1302"/>
      <c r="H260" s="1302"/>
      <c r="I260" s="1302"/>
      <c r="J260" s="1302"/>
      <c r="K260" s="1302"/>
      <c r="L260" s="1302"/>
      <c r="M260" s="1302"/>
      <c r="N260" s="1302"/>
      <c r="O260" s="1302"/>
      <c r="P260" s="1302"/>
      <c r="Q260" s="1302"/>
      <c r="R260" s="1302"/>
      <c r="S260" s="1302"/>
      <c r="T260" s="1302"/>
      <c r="U260" s="1302"/>
      <c r="V260" s="1302"/>
      <c r="W260" s="1302"/>
      <c r="X260" s="1302"/>
    </row>
    <row r="261" spans="2:24">
      <c r="B261" s="1292"/>
      <c r="C261" s="1302"/>
      <c r="D261" s="1302"/>
      <c r="E261" s="1303"/>
      <c r="F261" s="1024"/>
      <c r="G261" s="1302"/>
      <c r="H261" s="1302"/>
      <c r="I261" s="1302"/>
      <c r="J261" s="1302"/>
      <c r="K261" s="1302"/>
      <c r="L261" s="1302"/>
      <c r="M261" s="1302"/>
      <c r="N261" s="1302"/>
      <c r="O261" s="1302"/>
      <c r="P261" s="1302"/>
      <c r="Q261" s="1302"/>
      <c r="R261" s="1302"/>
      <c r="S261" s="1302"/>
      <c r="T261" s="1302"/>
      <c r="U261" s="1302"/>
      <c r="V261" s="1302"/>
      <c r="W261" s="1302"/>
      <c r="X261" s="1302"/>
    </row>
    <row r="262" spans="2:24">
      <c r="B262" s="1292"/>
      <c r="C262" s="1302"/>
      <c r="D262" s="1302"/>
      <c r="E262" s="1303"/>
      <c r="F262" s="1024"/>
      <c r="G262" s="1302"/>
      <c r="H262" s="1302"/>
      <c r="I262" s="1302"/>
      <c r="J262" s="1302"/>
      <c r="K262" s="1302"/>
      <c r="L262" s="1302"/>
      <c r="M262" s="1302"/>
      <c r="N262" s="1302"/>
      <c r="O262" s="1302"/>
      <c r="P262" s="1302"/>
      <c r="Q262" s="1302"/>
      <c r="R262" s="1302"/>
      <c r="S262" s="1302"/>
      <c r="T262" s="1302"/>
      <c r="U262" s="1302"/>
      <c r="V262" s="1302"/>
      <c r="W262" s="1302"/>
      <c r="X262" s="1302"/>
    </row>
    <row r="263" spans="2:24">
      <c r="B263" s="1292"/>
      <c r="C263" s="1302"/>
      <c r="D263" s="1302"/>
      <c r="E263" s="1303"/>
      <c r="F263" s="1024"/>
      <c r="G263" s="1302"/>
      <c r="H263" s="1302"/>
      <c r="I263" s="1302"/>
      <c r="J263" s="1302"/>
      <c r="K263" s="1302"/>
      <c r="L263" s="1302"/>
      <c r="M263" s="1302"/>
      <c r="N263" s="1302"/>
      <c r="O263" s="1302"/>
      <c r="P263" s="1302"/>
      <c r="Q263" s="1302"/>
      <c r="R263" s="1302"/>
      <c r="S263" s="1302"/>
      <c r="T263" s="1302"/>
      <c r="U263" s="1302"/>
      <c r="V263" s="1302"/>
      <c r="W263" s="1302"/>
      <c r="X263" s="1302"/>
    </row>
    <row r="264" spans="2:24">
      <c r="B264" s="1292"/>
      <c r="C264" s="1302"/>
      <c r="D264" s="1302"/>
      <c r="E264" s="1303"/>
      <c r="F264" s="1024"/>
      <c r="G264" s="1302"/>
      <c r="H264" s="1302"/>
      <c r="I264" s="1302"/>
      <c r="J264" s="1302"/>
      <c r="K264" s="1302"/>
      <c r="L264" s="1302"/>
      <c r="M264" s="1302"/>
      <c r="N264" s="1302"/>
      <c r="O264" s="1302"/>
      <c r="P264" s="1302"/>
      <c r="Q264" s="1302"/>
      <c r="R264" s="1302"/>
      <c r="S264" s="1302"/>
      <c r="T264" s="1302"/>
      <c r="U264" s="1302"/>
      <c r="V264" s="1302"/>
      <c r="W264" s="1302"/>
      <c r="X264" s="1302"/>
    </row>
    <row r="265" spans="2:24">
      <c r="B265" s="1292"/>
      <c r="C265" s="1302"/>
      <c r="D265" s="1302"/>
      <c r="E265" s="1303"/>
      <c r="F265" s="1024"/>
      <c r="G265" s="1302"/>
      <c r="H265" s="1302"/>
      <c r="I265" s="1302"/>
      <c r="J265" s="1302"/>
      <c r="K265" s="1302"/>
      <c r="L265" s="1302"/>
      <c r="M265" s="1302"/>
      <c r="N265" s="1302"/>
      <c r="O265" s="1302"/>
      <c r="P265" s="1302"/>
      <c r="Q265" s="1302"/>
      <c r="R265" s="1302"/>
      <c r="S265" s="1302"/>
      <c r="T265" s="1302"/>
      <c r="U265" s="1302"/>
      <c r="V265" s="1302"/>
      <c r="W265" s="1302"/>
      <c r="X265" s="1302"/>
    </row>
    <row r="266" spans="2:24">
      <c r="B266" s="1292"/>
      <c r="C266" s="1302"/>
      <c r="D266" s="1302"/>
      <c r="E266" s="1303"/>
      <c r="F266" s="1024"/>
      <c r="G266" s="1302"/>
      <c r="H266" s="1302"/>
      <c r="I266" s="1302"/>
      <c r="J266" s="1302"/>
      <c r="K266" s="1302"/>
      <c r="L266" s="1302"/>
      <c r="M266" s="1302"/>
      <c r="N266" s="1302"/>
      <c r="O266" s="1302"/>
      <c r="P266" s="1302"/>
      <c r="Q266" s="1302"/>
      <c r="R266" s="1302"/>
      <c r="S266" s="1302"/>
      <c r="T266" s="1302"/>
      <c r="U266" s="1302"/>
      <c r="V266" s="1302"/>
      <c r="W266" s="1302"/>
      <c r="X266" s="1302"/>
    </row>
    <row r="267" spans="2:24">
      <c r="B267" s="1292"/>
      <c r="C267" s="1302"/>
      <c r="D267" s="1302"/>
      <c r="E267" s="1303"/>
      <c r="F267" s="1024"/>
      <c r="G267" s="1302"/>
      <c r="H267" s="1302"/>
      <c r="I267" s="1302"/>
      <c r="J267" s="1302"/>
      <c r="K267" s="1302"/>
      <c r="L267" s="1302"/>
      <c r="M267" s="1302"/>
      <c r="N267" s="1302"/>
      <c r="O267" s="1302"/>
      <c r="P267" s="1302"/>
      <c r="Q267" s="1302"/>
      <c r="R267" s="1302"/>
      <c r="S267" s="1302"/>
      <c r="T267" s="1302"/>
      <c r="U267" s="1302"/>
      <c r="V267" s="1302"/>
      <c r="W267" s="1302"/>
      <c r="X267" s="1302"/>
    </row>
    <row r="268" spans="2:24">
      <c r="B268" s="1292"/>
      <c r="C268" s="1302"/>
      <c r="D268" s="1302"/>
      <c r="E268" s="1303"/>
      <c r="F268" s="1024"/>
      <c r="G268" s="1302"/>
      <c r="H268" s="1302"/>
      <c r="I268" s="1302"/>
      <c r="J268" s="1302"/>
      <c r="K268" s="1302"/>
      <c r="L268" s="1302"/>
      <c r="M268" s="1302"/>
      <c r="N268" s="1302"/>
      <c r="O268" s="1302"/>
      <c r="P268" s="1302"/>
      <c r="Q268" s="1302"/>
      <c r="R268" s="1302"/>
      <c r="S268" s="1302"/>
      <c r="T268" s="1302"/>
      <c r="U268" s="1302"/>
      <c r="V268" s="1302"/>
      <c r="W268" s="1302"/>
      <c r="X268" s="1302"/>
    </row>
  </sheetData>
  <mergeCells count="8">
    <mergeCell ref="B70:B72"/>
    <mergeCell ref="C70:D72"/>
    <mergeCell ref="B1:D1"/>
    <mergeCell ref="B2:D2"/>
    <mergeCell ref="B3:D3"/>
    <mergeCell ref="B4:D4"/>
    <mergeCell ref="B5:D5"/>
    <mergeCell ref="B65:D65"/>
  </mergeCells>
  <printOptions horizontalCentered="1"/>
  <pageMargins left="0.6692913385826772" right="0.11811023622047245" top="0.51181102362204722" bottom="0.19685039370078741" header="0" footer="0"/>
  <pageSetup scale="85"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pageSetUpPr fitToPage="1"/>
  </sheetPr>
  <dimension ref="A1:G75"/>
  <sheetViews>
    <sheetView showGridLines="0" view="pageBreakPreview" zoomScale="110" zoomScaleNormal="110" zoomScaleSheetLayoutView="110" zoomScalePageLayoutView="110" workbookViewId="0">
      <selection sqref="A1:C1"/>
    </sheetView>
  </sheetViews>
  <sheetFormatPr baseColWidth="10" defaultColWidth="14.28515625" defaultRowHeight="12.75"/>
  <cols>
    <col min="1" max="1" width="108.28515625" style="1216" customWidth="1"/>
    <col min="2" max="2" width="21.85546875" style="1216" customWidth="1"/>
    <col min="3" max="3" width="21.85546875" style="1287" customWidth="1"/>
    <col min="4" max="4" width="4.7109375" style="1287" customWidth="1"/>
    <col min="5" max="5" width="4.140625" style="1287" customWidth="1"/>
    <col min="6" max="6" width="12.140625" style="1287" customWidth="1"/>
    <col min="7" max="20" width="12.140625" style="1216" customWidth="1"/>
    <col min="21" max="16384" width="14.28515625" style="1216"/>
  </cols>
  <sheetData>
    <row r="1" spans="1:3">
      <c r="A1" s="1743" t="s">
        <v>284</v>
      </c>
      <c r="B1" s="1743"/>
      <c r="C1" s="1743"/>
    </row>
    <row r="2" spans="1:3">
      <c r="A2" s="1743" t="s">
        <v>1072</v>
      </c>
      <c r="B2" s="1743"/>
      <c r="C2" s="1743"/>
    </row>
    <row r="3" spans="1:3">
      <c r="A3" s="1743" t="s">
        <v>270</v>
      </c>
      <c r="B3" s="1743"/>
      <c r="C3" s="1743"/>
    </row>
    <row r="4" spans="1:3">
      <c r="A4" s="1743" t="s">
        <v>279</v>
      </c>
      <c r="B4" s="1743"/>
      <c r="C4" s="1743"/>
    </row>
    <row r="5" spans="1:3">
      <c r="A5" s="1744" t="s">
        <v>264</v>
      </c>
      <c r="B5" s="1744"/>
      <c r="C5" s="1744"/>
    </row>
    <row r="6" spans="1:3">
      <c r="A6" s="1187"/>
      <c r="B6" s="1187"/>
      <c r="C6" s="1187"/>
    </row>
    <row r="7" spans="1:3" ht="25.5" customHeight="1">
      <c r="A7" s="1318" t="s">
        <v>0</v>
      </c>
      <c r="B7" s="1319">
        <v>2023</v>
      </c>
      <c r="C7" s="1320">
        <v>2022</v>
      </c>
    </row>
    <row r="8" spans="1:3" ht="8.25" customHeight="1">
      <c r="A8" s="1321"/>
      <c r="B8" s="1322"/>
      <c r="C8" s="1323"/>
    </row>
    <row r="9" spans="1:3" ht="15.75" customHeight="1">
      <c r="A9" s="1324" t="s">
        <v>122</v>
      </c>
      <c r="B9" s="1325"/>
      <c r="C9" s="1326"/>
    </row>
    <row r="10" spans="1:3" ht="15.75" customHeight="1">
      <c r="A10" s="1327" t="s">
        <v>112</v>
      </c>
      <c r="B10" s="1328">
        <v>1211274931.77</v>
      </c>
      <c r="C10" s="1329">
        <v>1108050783</v>
      </c>
    </row>
    <row r="11" spans="1:3" ht="15.75" customHeight="1">
      <c r="A11" s="1330" t="s">
        <v>57</v>
      </c>
      <c r="B11" s="1331">
        <v>0</v>
      </c>
      <c r="C11" s="1332">
        <v>0</v>
      </c>
    </row>
    <row r="12" spans="1:3" ht="33" customHeight="1">
      <c r="A12" s="1330" t="s">
        <v>58</v>
      </c>
      <c r="B12" s="1331">
        <v>0</v>
      </c>
      <c r="C12" s="1332">
        <v>0</v>
      </c>
    </row>
    <row r="13" spans="1:3" ht="15.75" customHeight="1">
      <c r="A13" s="1330" t="s">
        <v>59</v>
      </c>
      <c r="B13" s="1331">
        <v>0</v>
      </c>
      <c r="C13" s="1332">
        <v>0</v>
      </c>
    </row>
    <row r="14" spans="1:3" ht="15.75" customHeight="1">
      <c r="A14" s="1330" t="s">
        <v>60</v>
      </c>
      <c r="B14" s="1331">
        <v>0</v>
      </c>
      <c r="C14" s="1332">
        <v>0</v>
      </c>
    </row>
    <row r="15" spans="1:3" ht="15.75" customHeight="1">
      <c r="A15" s="1330" t="s">
        <v>61</v>
      </c>
      <c r="B15" s="1331">
        <v>0</v>
      </c>
      <c r="C15" s="1332">
        <v>0</v>
      </c>
    </row>
    <row r="16" spans="1:3" ht="15.75" customHeight="1">
      <c r="A16" s="1330" t="s">
        <v>62</v>
      </c>
      <c r="B16" s="1331">
        <v>0</v>
      </c>
      <c r="C16" s="1332">
        <v>0</v>
      </c>
    </row>
    <row r="17" spans="1:7" ht="15.75" customHeight="1">
      <c r="A17" s="1330" t="s">
        <v>63</v>
      </c>
      <c r="B17" s="1331">
        <v>0</v>
      </c>
      <c r="C17" s="1332">
        <v>0</v>
      </c>
    </row>
    <row r="18" spans="1:7" ht="24.75" customHeight="1">
      <c r="A18" s="1333" t="s">
        <v>123</v>
      </c>
      <c r="B18" s="1334">
        <v>0</v>
      </c>
      <c r="C18" s="1335">
        <v>0</v>
      </c>
      <c r="D18" s="1334"/>
    </row>
    <row r="19" spans="1:7" ht="15.75" customHeight="1">
      <c r="A19" s="1330" t="s">
        <v>124</v>
      </c>
      <c r="B19" s="1334">
        <v>1137137476.8</v>
      </c>
      <c r="C19" s="1335">
        <v>1108050783</v>
      </c>
    </row>
    <row r="20" spans="1:7" ht="15.75" customHeight="1">
      <c r="A20" s="1330" t="s">
        <v>125</v>
      </c>
      <c r="B20" s="1331">
        <v>74137454.969999999</v>
      </c>
      <c r="C20" s="1332">
        <v>0</v>
      </c>
    </row>
    <row r="21" spans="1:7" ht="15.75" customHeight="1">
      <c r="A21" s="1327" t="s">
        <v>113</v>
      </c>
      <c r="B21" s="1328">
        <v>1216705791.1999998</v>
      </c>
      <c r="C21" s="1329">
        <v>1085648834</v>
      </c>
    </row>
    <row r="22" spans="1:7" ht="15.75" customHeight="1">
      <c r="A22" s="1330" t="s">
        <v>75</v>
      </c>
      <c r="B22" s="1331">
        <v>0</v>
      </c>
      <c r="C22" s="1332">
        <v>0</v>
      </c>
    </row>
    <row r="23" spans="1:7" ht="15.75" customHeight="1">
      <c r="A23" s="1330" t="s">
        <v>76</v>
      </c>
      <c r="B23" s="1331">
        <v>0</v>
      </c>
      <c r="C23" s="1332">
        <v>0</v>
      </c>
    </row>
    <row r="24" spans="1:7" ht="15.75" customHeight="1">
      <c r="A24" s="1330" t="s">
        <v>77</v>
      </c>
      <c r="B24" s="1331">
        <v>0</v>
      </c>
      <c r="C24" s="1332">
        <v>0</v>
      </c>
    </row>
    <row r="25" spans="1:7" ht="15.75" customHeight="1">
      <c r="A25" s="1330" t="s">
        <v>79</v>
      </c>
      <c r="B25" s="1331">
        <v>1054055363.42</v>
      </c>
      <c r="C25" s="1332">
        <v>1018229795</v>
      </c>
    </row>
    <row r="26" spans="1:7" ht="15.75" customHeight="1">
      <c r="A26" s="1330" t="s">
        <v>126</v>
      </c>
      <c r="B26" s="1331">
        <v>0</v>
      </c>
      <c r="C26" s="1332">
        <v>0</v>
      </c>
    </row>
    <row r="27" spans="1:7" ht="15.75" customHeight="1">
      <c r="A27" s="1330" t="s">
        <v>127</v>
      </c>
      <c r="B27" s="1331">
        <v>0</v>
      </c>
      <c r="C27" s="1332">
        <v>0</v>
      </c>
      <c r="G27" s="1287"/>
    </row>
    <row r="28" spans="1:7" ht="15.75" customHeight="1">
      <c r="A28" s="1330" t="s">
        <v>82</v>
      </c>
      <c r="B28" s="1331">
        <v>0</v>
      </c>
      <c r="C28" s="1332">
        <v>0</v>
      </c>
    </row>
    <row r="29" spans="1:7" ht="15.75" customHeight="1">
      <c r="A29" s="1330" t="s">
        <v>83</v>
      </c>
      <c r="B29" s="1331">
        <v>68695394.900000006</v>
      </c>
      <c r="C29" s="1332">
        <v>66324684</v>
      </c>
      <c r="G29" s="1287"/>
    </row>
    <row r="30" spans="1:7" ht="15.75" customHeight="1">
      <c r="A30" s="1330" t="s">
        <v>84</v>
      </c>
      <c r="B30" s="1331">
        <v>0</v>
      </c>
      <c r="C30" s="1332"/>
      <c r="D30" s="1331"/>
    </row>
    <row r="31" spans="1:7" ht="15.75" customHeight="1">
      <c r="A31" s="1330" t="s">
        <v>128</v>
      </c>
      <c r="B31" s="1331">
        <v>0</v>
      </c>
      <c r="C31" s="1332">
        <v>0</v>
      </c>
      <c r="D31" s="1331"/>
    </row>
    <row r="32" spans="1:7" ht="15.75" customHeight="1">
      <c r="A32" s="1330" t="s">
        <v>86</v>
      </c>
      <c r="B32" s="1331">
        <v>0</v>
      </c>
      <c r="C32" s="1332">
        <v>0</v>
      </c>
    </row>
    <row r="33" spans="1:7" ht="15.75" customHeight="1">
      <c r="A33" s="1330" t="s">
        <v>87</v>
      </c>
      <c r="B33" s="1331">
        <v>0</v>
      </c>
      <c r="C33" s="1332">
        <v>0</v>
      </c>
      <c r="G33" s="1287"/>
    </row>
    <row r="34" spans="1:7" ht="15.75" customHeight="1">
      <c r="A34" s="1330" t="s">
        <v>129</v>
      </c>
      <c r="B34" s="1331">
        <v>0</v>
      </c>
      <c r="C34" s="1332">
        <v>0</v>
      </c>
    </row>
    <row r="35" spans="1:7" ht="15.75" customHeight="1">
      <c r="A35" s="1330" t="s">
        <v>41</v>
      </c>
      <c r="B35" s="1331">
        <v>0</v>
      </c>
      <c r="C35" s="1332">
        <v>0</v>
      </c>
    </row>
    <row r="36" spans="1:7" ht="15.75" customHeight="1">
      <c r="A36" s="1330" t="s">
        <v>90</v>
      </c>
      <c r="B36" s="1331">
        <v>0</v>
      </c>
      <c r="C36" s="1332">
        <v>0</v>
      </c>
    </row>
    <row r="37" spans="1:7" ht="15.75" customHeight="1">
      <c r="A37" s="1330" t="s">
        <v>130</v>
      </c>
      <c r="B37" s="1331">
        <v>93955032.879999787</v>
      </c>
      <c r="C37" s="1332">
        <v>1094355</v>
      </c>
    </row>
    <row r="38" spans="1:7" ht="15.75" customHeight="1">
      <c r="A38" s="1336" t="s">
        <v>131</v>
      </c>
      <c r="B38" s="1328">
        <v>-5430859.4299998283</v>
      </c>
      <c r="C38" s="1329">
        <v>22401949</v>
      </c>
    </row>
    <row r="39" spans="1:7" ht="8.25" customHeight="1">
      <c r="A39" s="1321"/>
      <c r="B39" s="1325"/>
      <c r="C39" s="1326"/>
      <c r="F39" s="1337"/>
      <c r="G39" s="1337"/>
    </row>
    <row r="40" spans="1:7" ht="15.75" customHeight="1">
      <c r="A40" s="1336" t="s">
        <v>132</v>
      </c>
      <c r="B40" s="1328"/>
      <c r="C40" s="1329"/>
    </row>
    <row r="41" spans="1:7" ht="15.75" customHeight="1">
      <c r="A41" s="1327" t="s">
        <v>112</v>
      </c>
      <c r="B41" s="1328">
        <v>0</v>
      </c>
      <c r="C41" s="1329">
        <v>106711624</v>
      </c>
    </row>
    <row r="42" spans="1:7" ht="15.75" customHeight="1">
      <c r="A42" s="1330" t="s">
        <v>26</v>
      </c>
      <c r="B42" s="1331">
        <v>0</v>
      </c>
      <c r="C42" s="1332">
        <v>0</v>
      </c>
      <c r="G42" s="1287"/>
    </row>
    <row r="43" spans="1:7" ht="15.75" customHeight="1">
      <c r="A43" s="1330" t="s">
        <v>133</v>
      </c>
      <c r="B43" s="1331">
        <v>0</v>
      </c>
      <c r="C43" s="1332">
        <v>0</v>
      </c>
      <c r="G43" s="1287"/>
    </row>
    <row r="44" spans="1:7" ht="15.75" customHeight="1">
      <c r="A44" s="1330" t="s">
        <v>134</v>
      </c>
      <c r="B44" s="1331">
        <v>0</v>
      </c>
      <c r="C44" s="1332">
        <v>106711624</v>
      </c>
    </row>
    <row r="45" spans="1:7" ht="15.75" customHeight="1">
      <c r="A45" s="1327" t="s">
        <v>113</v>
      </c>
      <c r="B45" s="1328">
        <v>14386718.480000002</v>
      </c>
      <c r="C45" s="1329">
        <v>23496304</v>
      </c>
    </row>
    <row r="46" spans="1:7" ht="15.75" customHeight="1">
      <c r="A46" s="1330" t="s">
        <v>26</v>
      </c>
      <c r="B46" s="1331">
        <v>9960034.5700000022</v>
      </c>
      <c r="C46" s="1332">
        <v>999978</v>
      </c>
    </row>
    <row r="47" spans="1:7" ht="15.75" customHeight="1">
      <c r="A47" s="1330" t="s">
        <v>133</v>
      </c>
      <c r="B47" s="1331">
        <v>4370468.91</v>
      </c>
      <c r="C47" s="1332">
        <v>22445733</v>
      </c>
    </row>
    <row r="48" spans="1:7" ht="15.75" customHeight="1">
      <c r="A48" s="1330" t="s">
        <v>275</v>
      </c>
      <c r="B48" s="1331">
        <v>56215</v>
      </c>
      <c r="C48" s="1332">
        <v>50593</v>
      </c>
    </row>
    <row r="49" spans="1:5" ht="15.75" customHeight="1">
      <c r="A49" s="1336" t="s">
        <v>237</v>
      </c>
      <c r="B49" s="1328">
        <v>-14386718.480000002</v>
      </c>
      <c r="C49" s="1329">
        <v>83215320</v>
      </c>
    </row>
    <row r="50" spans="1:5" ht="8.25" customHeight="1">
      <c r="A50" s="1321"/>
      <c r="B50" s="1325"/>
      <c r="C50" s="1326"/>
    </row>
    <row r="51" spans="1:5" ht="15.75" customHeight="1">
      <c r="A51" s="1336" t="s">
        <v>238</v>
      </c>
      <c r="B51" s="1331"/>
      <c r="C51" s="1332"/>
    </row>
    <row r="52" spans="1:5" ht="15.75" customHeight="1">
      <c r="A52" s="1327" t="s">
        <v>112</v>
      </c>
      <c r="B52" s="1328">
        <v>0</v>
      </c>
      <c r="C52" s="1329">
        <v>89331865</v>
      </c>
    </row>
    <row r="53" spans="1:5" ht="15.75" customHeight="1">
      <c r="A53" s="1330" t="s">
        <v>239</v>
      </c>
      <c r="B53" s="1331">
        <v>0</v>
      </c>
      <c r="C53" s="1332">
        <v>0</v>
      </c>
    </row>
    <row r="54" spans="1:5" ht="15.75" customHeight="1">
      <c r="A54" s="1338" t="s">
        <v>135</v>
      </c>
      <c r="B54" s="1331">
        <v>0</v>
      </c>
      <c r="C54" s="1332">
        <v>0</v>
      </c>
    </row>
    <row r="55" spans="1:5" ht="15.75" customHeight="1">
      <c r="A55" s="1338" t="s">
        <v>136</v>
      </c>
      <c r="B55" s="1331">
        <v>0</v>
      </c>
      <c r="C55" s="1332">
        <v>0</v>
      </c>
    </row>
    <row r="56" spans="1:5" ht="15.75" customHeight="1">
      <c r="A56" s="1330" t="s">
        <v>137</v>
      </c>
      <c r="B56" s="1331">
        <v>0</v>
      </c>
      <c r="C56" s="1332">
        <v>89331865</v>
      </c>
    </row>
    <row r="57" spans="1:5" ht="15.75" customHeight="1">
      <c r="A57" s="1327" t="s">
        <v>113</v>
      </c>
      <c r="B57" s="1328">
        <v>0</v>
      </c>
      <c r="C57" s="1329">
        <v>214502988</v>
      </c>
      <c r="D57" s="1339"/>
    </row>
    <row r="58" spans="1:5" ht="15.75" customHeight="1">
      <c r="A58" s="1330" t="s">
        <v>138</v>
      </c>
      <c r="B58" s="1331">
        <v>0</v>
      </c>
      <c r="C58" s="1332">
        <v>0</v>
      </c>
    </row>
    <row r="59" spans="1:5" ht="15.75" customHeight="1">
      <c r="A59" s="1338" t="s">
        <v>135</v>
      </c>
      <c r="B59" s="1331">
        <v>0</v>
      </c>
      <c r="C59" s="1332">
        <v>0</v>
      </c>
    </row>
    <row r="60" spans="1:5" ht="15.75" customHeight="1">
      <c r="A60" s="1338" t="s">
        <v>136</v>
      </c>
      <c r="B60" s="1331">
        <v>0</v>
      </c>
      <c r="C60" s="1332">
        <v>0</v>
      </c>
      <c r="D60" s="1339"/>
    </row>
    <row r="61" spans="1:5" ht="15.75" customHeight="1">
      <c r="A61" s="1330" t="s">
        <v>139</v>
      </c>
      <c r="B61" s="1331">
        <v>0</v>
      </c>
      <c r="C61" s="1332">
        <v>214502988</v>
      </c>
      <c r="D61" s="1339"/>
    </row>
    <row r="62" spans="1:5" ht="15.75" customHeight="1">
      <c r="A62" s="1336" t="s">
        <v>140</v>
      </c>
      <c r="B62" s="1328">
        <v>0</v>
      </c>
      <c r="C62" s="1329">
        <v>-125171123</v>
      </c>
      <c r="D62" s="1339"/>
      <c r="E62" s="1339"/>
    </row>
    <row r="63" spans="1:5" ht="8.25" customHeight="1">
      <c r="A63" s="1321"/>
      <c r="B63" s="1325"/>
      <c r="C63" s="1326"/>
    </row>
    <row r="64" spans="1:5" ht="15.75" customHeight="1">
      <c r="A64" s="1336" t="s">
        <v>141</v>
      </c>
      <c r="B64" s="1328">
        <v>-19817577.909999833</v>
      </c>
      <c r="C64" s="1329">
        <v>-19553853</v>
      </c>
      <c r="D64" s="1339"/>
      <c r="E64" s="1339"/>
    </row>
    <row r="65" spans="1:5" ht="8.25" customHeight="1">
      <c r="A65" s="1321"/>
      <c r="B65" s="1325"/>
      <c r="C65" s="1326"/>
    </row>
    <row r="66" spans="1:5" ht="15.75" customHeight="1">
      <c r="A66" s="1336" t="s">
        <v>142</v>
      </c>
      <c r="B66" s="1328">
        <v>67303780.120000005</v>
      </c>
      <c r="C66" s="1329">
        <v>86857634</v>
      </c>
      <c r="D66" s="1339"/>
      <c r="E66" s="1339"/>
    </row>
    <row r="67" spans="1:5" ht="15.75" customHeight="1">
      <c r="A67" s="1336" t="s">
        <v>143</v>
      </c>
      <c r="B67" s="1328">
        <v>47486202.210000001</v>
      </c>
      <c r="C67" s="1329">
        <v>67303780</v>
      </c>
      <c r="D67" s="1339"/>
    </row>
    <row r="68" spans="1:5" ht="8.25" customHeight="1">
      <c r="A68" s="1340"/>
      <c r="B68" s="1341"/>
      <c r="C68" s="1342"/>
    </row>
    <row r="69" spans="1:5">
      <c r="A69" s="1231" t="s">
        <v>54</v>
      </c>
      <c r="B69" s="1343"/>
      <c r="C69" s="1344"/>
    </row>
    <row r="70" spans="1:5">
      <c r="A70" s="1343"/>
      <c r="B70" s="1343"/>
      <c r="C70" s="1344"/>
    </row>
    <row r="71" spans="1:5">
      <c r="A71" s="1343"/>
      <c r="B71" s="1343"/>
      <c r="C71" s="1344"/>
    </row>
    <row r="72" spans="1:5">
      <c r="A72" s="1751"/>
      <c r="B72" s="1751"/>
      <c r="C72" s="1748"/>
    </row>
    <row r="73" spans="1:5">
      <c r="A73" s="1748"/>
      <c r="B73" s="1748"/>
      <c r="C73" s="1748"/>
    </row>
    <row r="74" spans="1:5">
      <c r="A74" s="1748"/>
      <c r="B74" s="1748"/>
      <c r="C74" s="1748"/>
    </row>
    <row r="75" spans="1:5">
      <c r="A75" s="1343"/>
      <c r="B75" s="1343"/>
      <c r="C75" s="1344"/>
    </row>
  </sheetData>
  <mergeCells count="7">
    <mergeCell ref="A72:A74"/>
    <mergeCell ref="B72:C74"/>
    <mergeCell ref="A1:C1"/>
    <mergeCell ref="A2:C2"/>
    <mergeCell ref="A3:C3"/>
    <mergeCell ref="A4:C4"/>
    <mergeCell ref="A5:C5"/>
  </mergeCells>
  <printOptions horizontalCentered="1"/>
  <pageMargins left="0.59055118110236227" right="0.15748031496062992" top="0.39370078740157483" bottom="0.31496062992125984" header="0" footer="0"/>
  <pageSetup scale="62"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rgb="FF44546A"/>
    <pageSetUpPr fitToPage="1"/>
  </sheetPr>
  <dimension ref="A1:V235"/>
  <sheetViews>
    <sheetView showGridLines="0" view="pageBreakPreview" zoomScale="115" zoomScaleNormal="115" zoomScaleSheetLayoutView="115" zoomScalePageLayoutView="115" workbookViewId="0">
      <selection sqref="A1:F1"/>
    </sheetView>
  </sheetViews>
  <sheetFormatPr baseColWidth="10" defaultColWidth="14.28515625" defaultRowHeight="12"/>
  <cols>
    <col min="1" max="1" width="44" style="1351" customWidth="1"/>
    <col min="2" max="6" width="16.28515625" style="1345" customWidth="1"/>
    <col min="7" max="7" width="1.85546875" style="1345" customWidth="1"/>
    <col min="8" max="8" width="13.28515625" style="1345" bestFit="1" customWidth="1"/>
    <col min="9" max="9" width="14.28515625" style="1345" bestFit="1" customWidth="1"/>
    <col min="10" max="10" width="8" style="1345" customWidth="1"/>
    <col min="11" max="11" width="15" style="1345" bestFit="1" customWidth="1"/>
    <col min="12" max="22" width="8" style="1345" customWidth="1"/>
    <col min="23" max="16384" width="14.28515625" style="1345"/>
  </cols>
  <sheetData>
    <row r="1" spans="1:22" ht="12.75" customHeight="1">
      <c r="A1" s="1743" t="s">
        <v>284</v>
      </c>
      <c r="B1" s="1743"/>
      <c r="C1" s="1743"/>
      <c r="D1" s="1743"/>
      <c r="E1" s="1743"/>
      <c r="F1" s="1743"/>
    </row>
    <row r="2" spans="1:22" ht="12.75">
      <c r="A2" s="1743" t="s">
        <v>1072</v>
      </c>
      <c r="B2" s="1743"/>
      <c r="C2" s="1743"/>
      <c r="D2" s="1743"/>
      <c r="E2" s="1743"/>
      <c r="F2" s="1743"/>
    </row>
    <row r="3" spans="1:22" ht="12.75">
      <c r="A3" s="1743" t="s">
        <v>271</v>
      </c>
      <c r="B3" s="1743"/>
      <c r="C3" s="1743"/>
      <c r="D3" s="1743"/>
      <c r="E3" s="1743"/>
      <c r="F3" s="1743"/>
    </row>
    <row r="4" spans="1:22" ht="12.75">
      <c r="A4" s="1743" t="s">
        <v>279</v>
      </c>
      <c r="B4" s="1743"/>
      <c r="C4" s="1743"/>
      <c r="D4" s="1743"/>
      <c r="E4" s="1743"/>
      <c r="F4" s="1743"/>
    </row>
    <row r="5" spans="1:22" ht="12.75">
      <c r="A5" s="1744" t="s">
        <v>264</v>
      </c>
      <c r="B5" s="1744"/>
      <c r="C5" s="1744"/>
      <c r="D5" s="1744"/>
      <c r="E5" s="1744"/>
      <c r="F5" s="1744"/>
    </row>
    <row r="6" spans="1:22" ht="12.75">
      <c r="A6" s="1187"/>
      <c r="B6" s="1187"/>
      <c r="C6" s="1187"/>
      <c r="D6" s="1187"/>
      <c r="E6" s="1187"/>
      <c r="F6" s="1187"/>
    </row>
    <row r="7" spans="1:22" s="1351" customFormat="1" ht="53.25" customHeight="1">
      <c r="A7" s="1346" t="s">
        <v>0</v>
      </c>
      <c r="B7" s="1347" t="s">
        <v>144</v>
      </c>
      <c r="C7" s="1348" t="s">
        <v>241</v>
      </c>
      <c r="D7" s="1348" t="s">
        <v>145</v>
      </c>
      <c r="E7" s="1347" t="s">
        <v>242</v>
      </c>
      <c r="F7" s="1348" t="s">
        <v>243</v>
      </c>
      <c r="G7" s="1349"/>
      <c r="H7" s="1349"/>
      <c r="I7" s="1349"/>
      <c r="J7" s="1349"/>
      <c r="K7" s="1350"/>
      <c r="L7" s="1349"/>
      <c r="M7" s="1349"/>
      <c r="N7" s="1349"/>
      <c r="O7" s="1349"/>
      <c r="P7" s="1349"/>
      <c r="Q7" s="1349"/>
      <c r="R7" s="1349"/>
      <c r="S7" s="1349"/>
      <c r="T7" s="1349"/>
      <c r="U7" s="1349"/>
      <c r="V7" s="1349"/>
    </row>
    <row r="8" spans="1:22" ht="30" customHeight="1">
      <c r="A8" s="1352" t="s">
        <v>1</v>
      </c>
      <c r="B8" s="1353">
        <v>901142123</v>
      </c>
      <c r="C8" s="1353">
        <v>2144809137</v>
      </c>
      <c r="D8" s="1353">
        <v>2226868156</v>
      </c>
      <c r="E8" s="1353">
        <v>819083104</v>
      </c>
      <c r="F8" s="1354">
        <v>-82059019</v>
      </c>
      <c r="G8" s="1355"/>
      <c r="H8" s="1355"/>
      <c r="I8" s="1355"/>
      <c r="J8" s="1356"/>
      <c r="K8" s="1258"/>
      <c r="L8" s="1356"/>
      <c r="M8" s="1356"/>
      <c r="N8" s="1356"/>
      <c r="O8" s="1356"/>
      <c r="P8" s="1356"/>
      <c r="Q8" s="1356"/>
      <c r="R8" s="1356"/>
      <c r="S8" s="1356"/>
      <c r="T8" s="1356"/>
      <c r="U8" s="1356"/>
      <c r="V8" s="1356"/>
    </row>
    <row r="9" spans="1:22" ht="30" customHeight="1">
      <c r="A9" s="1357" t="s">
        <v>3</v>
      </c>
      <c r="B9" s="1358">
        <v>227257900</v>
      </c>
      <c r="C9" s="1358">
        <v>2117265727</v>
      </c>
      <c r="D9" s="1358">
        <v>2211220760</v>
      </c>
      <c r="E9" s="1359">
        <v>133302867</v>
      </c>
      <c r="F9" s="1360">
        <v>-93955033</v>
      </c>
      <c r="G9" s="1355"/>
      <c r="H9" s="1356"/>
      <c r="I9" s="1355"/>
      <c r="J9" s="1356"/>
      <c r="K9" s="1258"/>
      <c r="L9" s="1356"/>
      <c r="M9" s="1356"/>
      <c r="N9" s="1356"/>
      <c r="O9" s="1356"/>
      <c r="P9" s="1356"/>
      <c r="Q9" s="1356"/>
      <c r="R9" s="1356"/>
      <c r="S9" s="1356"/>
      <c r="T9" s="1356"/>
      <c r="U9" s="1356"/>
      <c r="V9" s="1356"/>
    </row>
    <row r="10" spans="1:22" ht="30" customHeight="1">
      <c r="A10" s="1361" t="s">
        <v>114</v>
      </c>
      <c r="B10" s="1362">
        <v>67303780</v>
      </c>
      <c r="C10" s="1363">
        <v>1925618473</v>
      </c>
      <c r="D10" s="1363">
        <v>1945436050</v>
      </c>
      <c r="E10" s="1363">
        <v>47486203</v>
      </c>
      <c r="F10" s="1363">
        <v>-19817577</v>
      </c>
      <c r="G10" s="1355"/>
      <c r="H10" s="1364"/>
      <c r="I10" s="1355"/>
      <c r="J10" s="1364"/>
      <c r="K10" s="1025"/>
      <c r="L10" s="1364"/>
      <c r="M10" s="1364"/>
      <c r="N10" s="1364"/>
      <c r="O10" s="1364"/>
      <c r="P10" s="1364"/>
      <c r="Q10" s="1364"/>
      <c r="R10" s="1364"/>
      <c r="S10" s="1364"/>
      <c r="T10" s="1364"/>
      <c r="U10" s="1364"/>
      <c r="V10" s="1364"/>
    </row>
    <row r="11" spans="1:22" ht="30" customHeight="1">
      <c r="A11" s="1361" t="s">
        <v>115</v>
      </c>
      <c r="B11" s="1362">
        <v>159954120</v>
      </c>
      <c r="C11" s="1363">
        <v>191647255</v>
      </c>
      <c r="D11" s="1363">
        <v>265784710</v>
      </c>
      <c r="E11" s="1363">
        <v>85816665</v>
      </c>
      <c r="F11" s="1363">
        <v>-74137455</v>
      </c>
      <c r="G11" s="1355"/>
      <c r="H11" s="1365"/>
      <c r="I11" s="1355"/>
      <c r="J11" s="1364"/>
      <c r="K11" s="1025"/>
      <c r="L11" s="1364"/>
      <c r="M11" s="1364"/>
      <c r="N11" s="1364"/>
      <c r="O11" s="1364"/>
      <c r="P11" s="1364"/>
      <c r="Q11" s="1364"/>
      <c r="R11" s="1364"/>
      <c r="S11" s="1364"/>
      <c r="T11" s="1364"/>
      <c r="U11" s="1364"/>
      <c r="V11" s="1364"/>
    </row>
    <row r="12" spans="1:22" ht="33" customHeight="1">
      <c r="A12" s="1361" t="s">
        <v>146</v>
      </c>
      <c r="B12" s="1362">
        <v>0</v>
      </c>
      <c r="C12" s="1363">
        <v>0</v>
      </c>
      <c r="D12" s="1363">
        <v>0</v>
      </c>
      <c r="E12" s="1363">
        <v>0</v>
      </c>
      <c r="F12" s="1363">
        <v>0</v>
      </c>
      <c r="G12" s="1355"/>
      <c r="H12" s="1364"/>
      <c r="I12" s="1355"/>
      <c r="J12" s="1364"/>
      <c r="K12" s="1025"/>
      <c r="L12" s="1364"/>
      <c r="M12" s="1364"/>
      <c r="N12" s="1364"/>
      <c r="O12" s="1364"/>
      <c r="P12" s="1364"/>
      <c r="Q12" s="1364"/>
      <c r="R12" s="1364"/>
      <c r="S12" s="1364"/>
      <c r="T12" s="1364"/>
      <c r="U12" s="1364"/>
      <c r="V12" s="1364"/>
    </row>
    <row r="13" spans="1:22" ht="30" customHeight="1">
      <c r="A13" s="1361" t="s">
        <v>9</v>
      </c>
      <c r="B13" s="1362">
        <v>0</v>
      </c>
      <c r="C13" s="1363">
        <v>0</v>
      </c>
      <c r="D13" s="1363">
        <v>0</v>
      </c>
      <c r="E13" s="1363">
        <v>0</v>
      </c>
      <c r="F13" s="1363">
        <v>0</v>
      </c>
      <c r="G13" s="1355"/>
      <c r="H13" s="1364"/>
      <c r="I13" s="1355"/>
      <c r="J13" s="1364"/>
      <c r="K13" s="1025"/>
      <c r="L13" s="1364"/>
      <c r="M13" s="1364"/>
      <c r="N13" s="1364"/>
      <c r="O13" s="1364"/>
      <c r="P13" s="1364"/>
      <c r="Q13" s="1364"/>
      <c r="R13" s="1364"/>
      <c r="S13" s="1364"/>
      <c r="T13" s="1364"/>
      <c r="U13" s="1364"/>
      <c r="V13" s="1364"/>
    </row>
    <row r="14" spans="1:22" ht="30" customHeight="1">
      <c r="A14" s="1361" t="s">
        <v>11</v>
      </c>
      <c r="B14" s="1362">
        <v>0</v>
      </c>
      <c r="C14" s="1363">
        <v>0</v>
      </c>
      <c r="D14" s="1363">
        <v>0</v>
      </c>
      <c r="E14" s="1363">
        <v>0</v>
      </c>
      <c r="F14" s="1363">
        <v>0</v>
      </c>
      <c r="G14" s="1355"/>
      <c r="H14" s="1364"/>
      <c r="I14" s="1355"/>
      <c r="J14" s="1364"/>
      <c r="K14" s="1025"/>
      <c r="L14" s="1364"/>
      <c r="M14" s="1364"/>
      <c r="N14" s="1364"/>
      <c r="O14" s="1364"/>
      <c r="P14" s="1364"/>
      <c r="Q14" s="1364"/>
      <c r="R14" s="1364"/>
      <c r="S14" s="1364"/>
      <c r="T14" s="1364"/>
      <c r="U14" s="1364"/>
      <c r="V14" s="1364"/>
    </row>
    <row r="15" spans="1:22" ht="30" customHeight="1">
      <c r="A15" s="1361" t="s">
        <v>13</v>
      </c>
      <c r="B15" s="1362">
        <v>0</v>
      </c>
      <c r="C15" s="1363">
        <v>0</v>
      </c>
      <c r="D15" s="1363">
        <v>0</v>
      </c>
      <c r="E15" s="1363">
        <v>0</v>
      </c>
      <c r="F15" s="1363">
        <v>0</v>
      </c>
      <c r="G15" s="1355"/>
      <c r="H15" s="1364"/>
      <c r="I15" s="1355"/>
      <c r="J15" s="1364"/>
      <c r="K15" s="1025"/>
      <c r="L15" s="1364"/>
      <c r="M15" s="1364"/>
      <c r="N15" s="1364"/>
      <c r="O15" s="1364"/>
      <c r="P15" s="1364"/>
      <c r="Q15" s="1364"/>
      <c r="R15" s="1364"/>
      <c r="S15" s="1364"/>
      <c r="T15" s="1364"/>
      <c r="U15" s="1364"/>
      <c r="V15" s="1364"/>
    </row>
    <row r="16" spans="1:22" ht="30" customHeight="1">
      <c r="A16" s="1361" t="s">
        <v>15</v>
      </c>
      <c r="B16" s="1362">
        <v>0</v>
      </c>
      <c r="C16" s="1363">
        <v>0</v>
      </c>
      <c r="D16" s="1363">
        <v>0</v>
      </c>
      <c r="E16" s="1363">
        <v>0</v>
      </c>
      <c r="F16" s="1363">
        <v>0</v>
      </c>
      <c r="G16" s="1355"/>
      <c r="H16" s="1364"/>
      <c r="I16" s="1355"/>
      <c r="J16" s="1364"/>
      <c r="K16" s="1025"/>
      <c r="L16" s="1364"/>
      <c r="M16" s="1364"/>
      <c r="N16" s="1364"/>
      <c r="O16" s="1364"/>
      <c r="P16" s="1364"/>
      <c r="Q16" s="1364"/>
      <c r="R16" s="1364"/>
      <c r="S16" s="1364"/>
      <c r="T16" s="1364"/>
      <c r="U16" s="1364"/>
      <c r="V16" s="1364"/>
    </row>
    <row r="17" spans="1:22" ht="30" customHeight="1">
      <c r="A17" s="1357" t="s">
        <v>20</v>
      </c>
      <c r="B17" s="1358">
        <v>673884223</v>
      </c>
      <c r="C17" s="1358">
        <v>27543410</v>
      </c>
      <c r="D17" s="1366">
        <v>15647396</v>
      </c>
      <c r="E17" s="1367">
        <v>685780237</v>
      </c>
      <c r="F17" s="1360">
        <v>11896014</v>
      </c>
      <c r="G17" s="1355"/>
      <c r="H17" s="1356"/>
      <c r="I17" s="1355"/>
      <c r="J17" s="1356"/>
      <c r="K17" s="1258"/>
      <c r="L17" s="1356"/>
      <c r="M17" s="1356"/>
      <c r="N17" s="1356"/>
      <c r="O17" s="1356"/>
      <c r="P17" s="1356"/>
      <c r="Q17" s="1356"/>
      <c r="R17" s="1356"/>
      <c r="S17" s="1356"/>
      <c r="T17" s="1356"/>
      <c r="U17" s="1356"/>
      <c r="V17" s="1356"/>
    </row>
    <row r="18" spans="1:22" ht="30" customHeight="1">
      <c r="A18" s="1361" t="s">
        <v>147</v>
      </c>
      <c r="B18" s="1362">
        <v>0</v>
      </c>
      <c r="C18" s="1363">
        <v>0</v>
      </c>
      <c r="D18" s="1363">
        <v>0</v>
      </c>
      <c r="E18" s="1368">
        <v>0</v>
      </c>
      <c r="F18" s="1363">
        <v>0</v>
      </c>
      <c r="G18" s="1355"/>
      <c r="H18" s="1364"/>
      <c r="I18" s="1355"/>
      <c r="J18" s="1364"/>
      <c r="K18" s="1025"/>
      <c r="L18" s="1364"/>
      <c r="M18" s="1364"/>
      <c r="N18" s="1364"/>
      <c r="O18" s="1364"/>
      <c r="P18" s="1364"/>
      <c r="Q18" s="1364"/>
      <c r="R18" s="1364"/>
      <c r="S18" s="1364"/>
      <c r="T18" s="1364"/>
      <c r="U18" s="1364"/>
      <c r="V18" s="1364"/>
    </row>
    <row r="19" spans="1:22" ht="30" customHeight="1">
      <c r="A19" s="1361" t="s">
        <v>24</v>
      </c>
      <c r="B19" s="1362">
        <v>24169</v>
      </c>
      <c r="C19" s="1363">
        <v>0</v>
      </c>
      <c r="D19" s="1363">
        <v>0</v>
      </c>
      <c r="E19" s="1368">
        <v>24169</v>
      </c>
      <c r="F19" s="1363">
        <v>0</v>
      </c>
      <c r="G19" s="1355"/>
      <c r="H19" s="1364"/>
      <c r="I19" s="1355"/>
      <c r="J19" s="1364"/>
      <c r="K19" s="1025"/>
      <c r="L19" s="1364"/>
      <c r="M19" s="1364"/>
      <c r="N19" s="1364"/>
      <c r="O19" s="1364"/>
      <c r="P19" s="1364"/>
      <c r="Q19" s="1364"/>
      <c r="R19" s="1364"/>
      <c r="S19" s="1364"/>
      <c r="T19" s="1364"/>
      <c r="U19" s="1364"/>
      <c r="V19" s="1364"/>
    </row>
    <row r="20" spans="1:22" ht="30" customHeight="1">
      <c r="A20" s="1361" t="s">
        <v>26</v>
      </c>
      <c r="B20" s="1362">
        <v>486075827</v>
      </c>
      <c r="C20" s="1363">
        <v>23112126</v>
      </c>
      <c r="D20" s="1363">
        <v>13152092</v>
      </c>
      <c r="E20" s="1368">
        <v>496035862</v>
      </c>
      <c r="F20" s="1363">
        <f>+E20-B20</f>
        <v>9960035</v>
      </c>
      <c r="G20" s="1355"/>
      <c r="H20" s="1364"/>
      <c r="I20" s="1355"/>
      <c r="J20" s="1364"/>
      <c r="K20" s="1025"/>
      <c r="L20" s="1364"/>
      <c r="M20" s="1364"/>
      <c r="N20" s="1364"/>
      <c r="O20" s="1364"/>
      <c r="P20" s="1364"/>
      <c r="Q20" s="1364"/>
      <c r="R20" s="1364"/>
      <c r="S20" s="1364"/>
      <c r="T20" s="1364"/>
      <c r="U20" s="1364"/>
      <c r="V20" s="1364"/>
    </row>
    <row r="21" spans="1:22" ht="30" customHeight="1">
      <c r="A21" s="1361" t="s">
        <v>133</v>
      </c>
      <c r="B21" s="1362">
        <v>194918606</v>
      </c>
      <c r="C21" s="1363">
        <v>4375068</v>
      </c>
      <c r="D21" s="1363">
        <v>4600</v>
      </c>
      <c r="E21" s="1368">
        <v>199289075</v>
      </c>
      <c r="F21" s="1363">
        <f>+E21-B21</f>
        <v>4370469</v>
      </c>
      <c r="G21" s="1355"/>
      <c r="H21" s="1364"/>
      <c r="I21" s="1355"/>
      <c r="J21" s="1364"/>
      <c r="K21" s="1025"/>
      <c r="L21" s="1364"/>
      <c r="M21" s="1364"/>
      <c r="N21" s="1364"/>
      <c r="O21" s="1364"/>
      <c r="P21" s="1364"/>
      <c r="Q21" s="1364"/>
      <c r="R21" s="1364"/>
      <c r="S21" s="1364"/>
      <c r="T21" s="1364"/>
      <c r="U21" s="1364"/>
      <c r="V21" s="1364"/>
    </row>
    <row r="22" spans="1:22" ht="30" customHeight="1">
      <c r="A22" s="1361" t="s">
        <v>148</v>
      </c>
      <c r="B22" s="1362">
        <v>1526440</v>
      </c>
      <c r="C22" s="1363">
        <v>56215</v>
      </c>
      <c r="D22" s="1363">
        <v>0</v>
      </c>
      <c r="E22" s="1368">
        <v>1582655</v>
      </c>
      <c r="F22" s="1363">
        <v>56215</v>
      </c>
      <c r="G22" s="1355"/>
      <c r="H22" s="1364"/>
      <c r="I22" s="1355"/>
      <c r="J22" s="1364"/>
      <c r="K22" s="1364"/>
      <c r="L22" s="1364"/>
      <c r="M22" s="1364"/>
      <c r="N22" s="1364"/>
      <c r="O22" s="1364"/>
      <c r="P22" s="1364"/>
      <c r="Q22" s="1364"/>
      <c r="R22" s="1364"/>
      <c r="S22" s="1364"/>
      <c r="T22" s="1364"/>
      <c r="U22" s="1364"/>
      <c r="V22" s="1364"/>
    </row>
    <row r="23" spans="1:22" ht="30" customHeight="1">
      <c r="A23" s="1361" t="s">
        <v>30</v>
      </c>
      <c r="B23" s="1362">
        <v>-8660818</v>
      </c>
      <c r="C23" s="1363">
        <v>0</v>
      </c>
      <c r="D23" s="1363">
        <v>2490705</v>
      </c>
      <c r="E23" s="1368">
        <v>-11151523</v>
      </c>
      <c r="F23" s="1363">
        <v>-2490705</v>
      </c>
      <c r="G23" s="1355"/>
      <c r="H23" s="1364"/>
      <c r="I23" s="1355"/>
      <c r="J23" s="1364"/>
      <c r="K23" s="1364"/>
      <c r="L23" s="1364"/>
      <c r="M23" s="1364"/>
      <c r="N23" s="1364"/>
      <c r="O23" s="1364"/>
      <c r="P23" s="1364"/>
      <c r="Q23" s="1364"/>
      <c r="R23" s="1364"/>
      <c r="S23" s="1364"/>
      <c r="T23" s="1364"/>
      <c r="U23" s="1364"/>
      <c r="V23" s="1364"/>
    </row>
    <row r="24" spans="1:22" ht="30" customHeight="1">
      <c r="A24" s="1361" t="s">
        <v>32</v>
      </c>
      <c r="B24" s="1362">
        <v>0</v>
      </c>
      <c r="C24" s="1363">
        <v>0</v>
      </c>
      <c r="D24" s="1363">
        <v>0</v>
      </c>
      <c r="E24" s="1368">
        <v>0</v>
      </c>
      <c r="F24" s="1363">
        <v>0</v>
      </c>
      <c r="G24" s="1355"/>
      <c r="H24" s="1364"/>
      <c r="I24" s="1355"/>
      <c r="J24" s="1364"/>
      <c r="K24" s="1364"/>
      <c r="L24" s="1364"/>
      <c r="M24" s="1364"/>
      <c r="N24" s="1364"/>
      <c r="O24" s="1364"/>
      <c r="P24" s="1364"/>
      <c r="Q24" s="1364"/>
      <c r="R24" s="1364"/>
      <c r="S24" s="1364"/>
      <c r="T24" s="1364"/>
      <c r="U24" s="1364"/>
      <c r="V24" s="1364"/>
    </row>
    <row r="25" spans="1:22" ht="30" customHeight="1">
      <c r="A25" s="1361" t="s">
        <v>33</v>
      </c>
      <c r="B25" s="1362">
        <v>0</v>
      </c>
      <c r="C25" s="1363">
        <v>0</v>
      </c>
      <c r="D25" s="1363">
        <v>0</v>
      </c>
      <c r="E25" s="1368">
        <v>0</v>
      </c>
      <c r="F25" s="1363">
        <v>0</v>
      </c>
      <c r="G25" s="1355"/>
      <c r="H25" s="1364"/>
      <c r="I25" s="1355"/>
      <c r="J25" s="1364"/>
      <c r="K25" s="1364"/>
      <c r="L25" s="1364"/>
      <c r="M25" s="1364"/>
      <c r="N25" s="1364"/>
      <c r="O25" s="1364"/>
      <c r="P25" s="1364"/>
      <c r="Q25" s="1364"/>
      <c r="R25" s="1364"/>
      <c r="S25" s="1364"/>
      <c r="T25" s="1364"/>
      <c r="U25" s="1364"/>
      <c r="V25" s="1364"/>
    </row>
    <row r="26" spans="1:22" ht="30" customHeight="1">
      <c r="A26" s="1361" t="s">
        <v>35</v>
      </c>
      <c r="B26" s="1362">
        <v>0</v>
      </c>
      <c r="C26" s="1363">
        <v>0</v>
      </c>
      <c r="D26" s="1363">
        <v>0</v>
      </c>
      <c r="E26" s="1368">
        <v>0</v>
      </c>
      <c r="F26" s="1363">
        <v>0</v>
      </c>
      <c r="G26" s="1355"/>
      <c r="H26" s="1364"/>
      <c r="I26" s="1355"/>
      <c r="J26" s="1364"/>
      <c r="K26" s="1364"/>
      <c r="L26" s="1364"/>
      <c r="M26" s="1364"/>
      <c r="N26" s="1364"/>
      <c r="O26" s="1364"/>
      <c r="P26" s="1364"/>
      <c r="Q26" s="1364"/>
      <c r="R26" s="1364"/>
      <c r="S26" s="1364"/>
      <c r="T26" s="1364"/>
      <c r="U26" s="1364"/>
      <c r="V26" s="1364"/>
    </row>
    <row r="27" spans="1:22" ht="13.5" customHeight="1">
      <c r="A27" s="1369"/>
      <c r="B27" s="1370"/>
      <c r="C27" s="1371"/>
      <c r="D27" s="1371"/>
      <c r="E27" s="1372"/>
      <c r="F27" s="1371"/>
      <c r="G27" s="1373"/>
      <c r="H27" s="1356"/>
      <c r="I27" s="1356"/>
      <c r="J27" s="1356"/>
      <c r="K27" s="1356"/>
      <c r="L27" s="1356"/>
      <c r="M27" s="1356"/>
      <c r="N27" s="1356"/>
      <c r="O27" s="1356"/>
      <c r="P27" s="1356"/>
      <c r="Q27" s="1356"/>
      <c r="R27" s="1356"/>
      <c r="S27" s="1356"/>
      <c r="T27" s="1356"/>
      <c r="U27" s="1356"/>
      <c r="V27" s="1356"/>
    </row>
    <row r="28" spans="1:22" ht="16.5" customHeight="1">
      <c r="A28" s="1754" t="s">
        <v>54</v>
      </c>
      <c r="B28" s="1754"/>
      <c r="C28" s="1754"/>
      <c r="D28" s="1754"/>
      <c r="E28" s="1754"/>
      <c r="F28" s="1754"/>
      <c r="G28" s="1364"/>
      <c r="H28" s="1364"/>
      <c r="I28" s="1364"/>
      <c r="J28" s="1364"/>
      <c r="K28" s="1364"/>
      <c r="L28" s="1364"/>
      <c r="M28" s="1364"/>
      <c r="N28" s="1364"/>
      <c r="O28" s="1364"/>
      <c r="P28" s="1364"/>
      <c r="Q28" s="1364"/>
      <c r="R28" s="1364"/>
      <c r="S28" s="1364"/>
      <c r="T28" s="1364"/>
      <c r="U28" s="1364"/>
      <c r="V28" s="1364"/>
    </row>
    <row r="29" spans="1:22">
      <c r="A29" s="1374"/>
      <c r="B29" s="1364"/>
      <c r="C29" s="1364"/>
      <c r="D29" s="1364"/>
      <c r="E29" s="1364"/>
      <c r="F29" s="1364"/>
      <c r="G29" s="1364"/>
      <c r="H29" s="1364"/>
      <c r="I29" s="1364"/>
      <c r="J29" s="1364"/>
      <c r="K29" s="1364"/>
      <c r="L29" s="1364"/>
      <c r="M29" s="1364"/>
      <c r="N29" s="1364"/>
      <c r="O29" s="1364"/>
      <c r="P29" s="1364"/>
      <c r="Q29" s="1364"/>
      <c r="R29" s="1364"/>
      <c r="S29" s="1364"/>
      <c r="T29" s="1364"/>
      <c r="U29" s="1364"/>
      <c r="V29" s="1364"/>
    </row>
    <row r="30" spans="1:22">
      <c r="A30" s="1374"/>
      <c r="B30" s="1364"/>
      <c r="C30" s="1365"/>
      <c r="D30" s="1365"/>
      <c r="E30" s="1364"/>
      <c r="F30" s="1364"/>
      <c r="G30" s="1364"/>
      <c r="H30" s="1364"/>
      <c r="I30" s="1364"/>
      <c r="J30" s="1364"/>
      <c r="K30" s="1364"/>
      <c r="L30" s="1364"/>
      <c r="M30" s="1364"/>
      <c r="N30" s="1364"/>
      <c r="O30" s="1364"/>
      <c r="P30" s="1364"/>
      <c r="Q30" s="1364"/>
      <c r="R30" s="1364"/>
      <c r="S30" s="1364"/>
      <c r="T30" s="1364"/>
      <c r="U30" s="1364"/>
      <c r="V30" s="1364"/>
    </row>
    <row r="31" spans="1:22">
      <c r="A31" s="1374"/>
      <c r="B31" s="1364"/>
      <c r="C31" s="1365"/>
      <c r="D31" s="1365"/>
      <c r="E31" s="1364"/>
      <c r="F31" s="1364"/>
      <c r="G31" s="1364"/>
      <c r="H31" s="1364"/>
      <c r="I31" s="1364"/>
      <c r="J31" s="1364"/>
      <c r="K31" s="1364"/>
      <c r="L31" s="1364"/>
      <c r="M31" s="1364"/>
      <c r="N31" s="1364"/>
      <c r="O31" s="1364"/>
      <c r="P31" s="1364"/>
      <c r="Q31" s="1364"/>
      <c r="R31" s="1364"/>
      <c r="S31" s="1364"/>
      <c r="T31" s="1364"/>
      <c r="U31" s="1364"/>
      <c r="V31" s="1364"/>
    </row>
    <row r="32" spans="1:22">
      <c r="A32" s="1374"/>
      <c r="B32" s="1364"/>
      <c r="C32" s="1364"/>
      <c r="D32" s="1364"/>
      <c r="E32" s="1364"/>
      <c r="F32" s="1364"/>
      <c r="G32" s="1364"/>
      <c r="H32" s="1364"/>
      <c r="I32" s="1364"/>
      <c r="J32" s="1364"/>
      <c r="K32" s="1364"/>
      <c r="L32" s="1364"/>
      <c r="M32" s="1364"/>
      <c r="N32" s="1364"/>
      <c r="O32" s="1364"/>
      <c r="P32" s="1364"/>
      <c r="Q32" s="1364"/>
      <c r="R32" s="1364"/>
      <c r="S32" s="1364"/>
      <c r="T32" s="1364"/>
      <c r="U32" s="1364"/>
      <c r="V32" s="1364"/>
    </row>
    <row r="33" spans="1:22">
      <c r="A33" s="1374"/>
      <c r="B33" s="1364"/>
      <c r="C33" s="1364"/>
      <c r="D33" s="1364"/>
      <c r="E33" s="1364"/>
      <c r="F33" s="1364"/>
      <c r="G33" s="1364"/>
      <c r="H33" s="1364"/>
      <c r="I33" s="1364"/>
      <c r="J33" s="1364"/>
      <c r="K33" s="1364"/>
      <c r="L33" s="1364"/>
      <c r="M33" s="1364"/>
      <c r="N33" s="1364"/>
      <c r="O33" s="1364"/>
      <c r="P33" s="1364"/>
      <c r="Q33" s="1364"/>
      <c r="R33" s="1364"/>
      <c r="S33" s="1364"/>
      <c r="T33" s="1364"/>
      <c r="U33" s="1364"/>
      <c r="V33" s="1364"/>
    </row>
    <row r="34" spans="1:22">
      <c r="A34" s="1374"/>
      <c r="B34" s="1364"/>
      <c r="C34" s="1364"/>
      <c r="D34" s="1364"/>
      <c r="E34" s="1364"/>
      <c r="F34" s="1364"/>
      <c r="G34" s="1364"/>
      <c r="H34" s="1364"/>
      <c r="I34" s="1364"/>
      <c r="J34" s="1364"/>
      <c r="K34" s="1364"/>
      <c r="L34" s="1364"/>
      <c r="M34" s="1364"/>
      <c r="N34" s="1364"/>
      <c r="O34" s="1364"/>
      <c r="P34" s="1364"/>
      <c r="Q34" s="1364"/>
      <c r="R34" s="1364"/>
      <c r="S34" s="1364"/>
      <c r="T34" s="1364"/>
      <c r="U34" s="1364"/>
      <c r="V34" s="1364"/>
    </row>
    <row r="35" spans="1:22">
      <c r="A35" s="1752" t="s">
        <v>240</v>
      </c>
      <c r="B35" s="1753"/>
      <c r="C35" s="1752"/>
      <c r="D35" s="1753"/>
      <c r="E35" s="1753"/>
      <c r="F35" s="1753"/>
      <c r="G35" s="1364"/>
      <c r="H35" s="1364"/>
      <c r="I35" s="1364"/>
      <c r="J35" s="1364"/>
      <c r="K35" s="1364"/>
      <c r="L35" s="1364"/>
      <c r="M35" s="1364"/>
      <c r="N35" s="1364"/>
      <c r="O35" s="1364"/>
      <c r="P35" s="1364"/>
      <c r="Q35" s="1364"/>
      <c r="R35" s="1364"/>
      <c r="S35" s="1364"/>
      <c r="T35" s="1364"/>
      <c r="U35" s="1364"/>
      <c r="V35" s="1364"/>
    </row>
    <row r="36" spans="1:22">
      <c r="A36" s="1349"/>
      <c r="B36" s="1364"/>
      <c r="C36" s="1364"/>
      <c r="D36" s="1364"/>
      <c r="E36" s="1364"/>
      <c r="F36" s="1364"/>
      <c r="G36" s="1364"/>
      <c r="H36" s="1364"/>
      <c r="I36" s="1364"/>
      <c r="J36" s="1364"/>
      <c r="K36" s="1364"/>
      <c r="L36" s="1364"/>
      <c r="M36" s="1364"/>
      <c r="N36" s="1364"/>
      <c r="O36" s="1364"/>
      <c r="P36" s="1364"/>
      <c r="Q36" s="1364"/>
      <c r="R36" s="1364"/>
      <c r="S36" s="1364"/>
      <c r="T36" s="1364"/>
      <c r="U36" s="1364"/>
      <c r="V36" s="1364"/>
    </row>
    <row r="37" spans="1:22">
      <c r="A37" s="1349"/>
      <c r="B37" s="1364"/>
      <c r="C37" s="1364"/>
      <c r="D37" s="1364"/>
      <c r="E37" s="1364"/>
      <c r="F37" s="1364"/>
      <c r="G37" s="1364"/>
      <c r="H37" s="1364"/>
      <c r="I37" s="1364"/>
      <c r="J37" s="1364"/>
      <c r="K37" s="1364"/>
      <c r="L37" s="1364"/>
      <c r="M37" s="1364"/>
      <c r="N37" s="1364"/>
      <c r="O37" s="1364"/>
      <c r="P37" s="1364"/>
      <c r="Q37" s="1364"/>
      <c r="R37" s="1364"/>
      <c r="S37" s="1364"/>
      <c r="T37" s="1364"/>
      <c r="U37" s="1364"/>
      <c r="V37" s="1364"/>
    </row>
    <row r="38" spans="1:22">
      <c r="A38" s="1349"/>
      <c r="B38" s="1364"/>
      <c r="C38" s="1364"/>
      <c r="D38" s="1364"/>
      <c r="E38" s="1364"/>
      <c r="F38" s="1364"/>
      <c r="G38" s="1364"/>
      <c r="H38" s="1364"/>
      <c r="I38" s="1364"/>
      <c r="J38" s="1364"/>
      <c r="K38" s="1364"/>
      <c r="L38" s="1364"/>
      <c r="M38" s="1364"/>
      <c r="N38" s="1364"/>
      <c r="O38" s="1364"/>
      <c r="P38" s="1364"/>
      <c r="Q38" s="1364"/>
      <c r="R38" s="1364"/>
      <c r="S38" s="1364"/>
      <c r="T38" s="1364"/>
      <c r="U38" s="1364"/>
      <c r="V38" s="1364"/>
    </row>
    <row r="39" spans="1:22" ht="12.75">
      <c r="A39" s="1349"/>
      <c r="B39" s="1364"/>
      <c r="C39" s="1364"/>
      <c r="D39" s="1364"/>
      <c r="E39" s="1364"/>
      <c r="F39" s="1375"/>
      <c r="G39" s="1375"/>
      <c r="H39" s="1364"/>
      <c r="I39" s="1364"/>
      <c r="J39" s="1364"/>
      <c r="K39" s="1364"/>
      <c r="L39" s="1364"/>
      <c r="M39" s="1364"/>
      <c r="N39" s="1364"/>
      <c r="O39" s="1364"/>
      <c r="P39" s="1364"/>
      <c r="Q39" s="1364"/>
      <c r="R39" s="1364"/>
      <c r="S39" s="1364"/>
      <c r="T39" s="1364"/>
      <c r="U39" s="1364"/>
      <c r="V39" s="1364"/>
    </row>
    <row r="40" spans="1:22">
      <c r="A40" s="1349"/>
      <c r="B40" s="1364"/>
      <c r="C40" s="1364"/>
      <c r="D40" s="1364"/>
      <c r="E40" s="1364"/>
      <c r="F40" s="1364"/>
      <c r="G40" s="1364"/>
      <c r="H40" s="1364"/>
      <c r="I40" s="1364"/>
      <c r="J40" s="1364"/>
      <c r="K40" s="1364"/>
      <c r="L40" s="1364"/>
      <c r="M40" s="1364"/>
      <c r="N40" s="1364"/>
      <c r="O40" s="1364"/>
      <c r="P40" s="1364"/>
      <c r="Q40" s="1364"/>
      <c r="R40" s="1364"/>
      <c r="S40" s="1364"/>
      <c r="T40" s="1364"/>
      <c r="U40" s="1364"/>
      <c r="V40" s="1364"/>
    </row>
    <row r="41" spans="1:22">
      <c r="A41" s="1349"/>
      <c r="B41" s="1364"/>
      <c r="C41" s="1364"/>
      <c r="D41" s="1364"/>
      <c r="E41" s="1364"/>
      <c r="F41" s="1364"/>
      <c r="G41" s="1364"/>
      <c r="H41" s="1364"/>
      <c r="I41" s="1364"/>
      <c r="J41" s="1364"/>
      <c r="K41" s="1364"/>
      <c r="L41" s="1364"/>
      <c r="M41" s="1364"/>
      <c r="N41" s="1364"/>
      <c r="O41" s="1364"/>
      <c r="P41" s="1364"/>
      <c r="Q41" s="1364"/>
      <c r="R41" s="1364"/>
      <c r="S41" s="1364"/>
      <c r="T41" s="1364"/>
      <c r="U41" s="1364"/>
      <c r="V41" s="1364"/>
    </row>
    <row r="42" spans="1:22">
      <c r="A42" s="1349"/>
      <c r="B42" s="1364"/>
      <c r="C42" s="1364"/>
      <c r="D42" s="1364"/>
      <c r="E42" s="1364"/>
      <c r="F42" s="1364"/>
      <c r="G42" s="1364"/>
      <c r="H42" s="1364"/>
      <c r="I42" s="1364"/>
      <c r="J42" s="1364"/>
      <c r="K42" s="1364"/>
      <c r="L42" s="1364"/>
      <c r="M42" s="1364"/>
      <c r="N42" s="1364"/>
      <c r="O42" s="1364"/>
      <c r="P42" s="1364"/>
      <c r="Q42" s="1364"/>
      <c r="R42" s="1364"/>
      <c r="S42" s="1364"/>
      <c r="T42" s="1364"/>
      <c r="U42" s="1364"/>
      <c r="V42" s="1364"/>
    </row>
    <row r="43" spans="1:22">
      <c r="A43" s="1349"/>
      <c r="B43" s="1364"/>
      <c r="C43" s="1364"/>
      <c r="D43" s="1364"/>
      <c r="E43" s="1364"/>
      <c r="F43" s="1365"/>
      <c r="G43" s="1365"/>
      <c r="H43" s="1364"/>
      <c r="I43" s="1364"/>
      <c r="J43" s="1364"/>
      <c r="K43" s="1364"/>
      <c r="L43" s="1364"/>
      <c r="M43" s="1364"/>
      <c r="N43" s="1364"/>
      <c r="O43" s="1364"/>
      <c r="P43" s="1364"/>
      <c r="Q43" s="1364"/>
      <c r="R43" s="1364"/>
      <c r="S43" s="1364"/>
      <c r="T43" s="1364"/>
      <c r="U43" s="1364"/>
      <c r="V43" s="1364"/>
    </row>
    <row r="44" spans="1:22">
      <c r="A44" s="1349"/>
      <c r="B44" s="1364"/>
      <c r="C44" s="1364"/>
      <c r="D44" s="1364"/>
      <c r="E44" s="1364"/>
      <c r="F44" s="1364"/>
      <c r="G44" s="1364"/>
      <c r="H44" s="1364"/>
      <c r="I44" s="1364"/>
      <c r="J44" s="1364"/>
      <c r="K44" s="1364"/>
      <c r="L44" s="1364"/>
      <c r="M44" s="1364"/>
      <c r="N44" s="1364"/>
      <c r="O44" s="1364"/>
      <c r="P44" s="1364"/>
      <c r="Q44" s="1364"/>
      <c r="R44" s="1364"/>
      <c r="S44" s="1364"/>
      <c r="T44" s="1364"/>
      <c r="U44" s="1364"/>
      <c r="V44" s="1364"/>
    </row>
    <row r="45" spans="1:22">
      <c r="A45" s="1349"/>
      <c r="B45" s="1364"/>
      <c r="C45" s="1364"/>
      <c r="D45" s="1364"/>
      <c r="E45" s="1364"/>
      <c r="F45" s="1364"/>
      <c r="G45" s="1364"/>
      <c r="H45" s="1364"/>
      <c r="I45" s="1364"/>
      <c r="J45" s="1364"/>
      <c r="K45" s="1364"/>
      <c r="L45" s="1364"/>
      <c r="M45" s="1364"/>
      <c r="N45" s="1364"/>
      <c r="O45" s="1364"/>
      <c r="P45" s="1364"/>
      <c r="Q45" s="1364"/>
      <c r="R45" s="1364"/>
      <c r="S45" s="1364"/>
      <c r="T45" s="1364"/>
      <c r="U45" s="1364"/>
      <c r="V45" s="1364"/>
    </row>
    <row r="46" spans="1:22">
      <c r="A46" s="1349"/>
      <c r="B46" s="1364"/>
      <c r="C46" s="1364"/>
      <c r="D46" s="1364"/>
      <c r="E46" s="1364"/>
      <c r="F46" s="1364"/>
      <c r="G46" s="1364"/>
      <c r="H46" s="1364"/>
      <c r="I46" s="1364"/>
      <c r="J46" s="1364"/>
      <c r="K46" s="1364"/>
      <c r="L46" s="1364"/>
      <c r="M46" s="1364"/>
      <c r="N46" s="1364"/>
      <c r="O46" s="1364"/>
      <c r="P46" s="1364"/>
      <c r="Q46" s="1364"/>
      <c r="R46" s="1364"/>
      <c r="S46" s="1364"/>
      <c r="T46" s="1364"/>
      <c r="U46" s="1364"/>
      <c r="V46" s="1364"/>
    </row>
    <row r="47" spans="1:22">
      <c r="A47" s="1349"/>
      <c r="B47" s="1364"/>
      <c r="C47" s="1364"/>
      <c r="D47" s="1364"/>
      <c r="E47" s="1364"/>
      <c r="F47" s="1364"/>
      <c r="G47" s="1364"/>
      <c r="H47" s="1364"/>
      <c r="I47" s="1364"/>
      <c r="J47" s="1364"/>
      <c r="K47" s="1364"/>
      <c r="L47" s="1364"/>
      <c r="M47" s="1364"/>
      <c r="N47" s="1364"/>
      <c r="O47" s="1364"/>
      <c r="P47" s="1364"/>
      <c r="Q47" s="1364"/>
      <c r="R47" s="1364"/>
      <c r="S47" s="1364"/>
      <c r="T47" s="1364"/>
      <c r="U47" s="1364"/>
      <c r="V47" s="1364"/>
    </row>
    <row r="48" spans="1:22">
      <c r="A48" s="1349"/>
      <c r="B48" s="1364"/>
      <c r="C48" s="1364"/>
      <c r="D48" s="1364"/>
      <c r="E48" s="1364"/>
      <c r="F48" s="1364"/>
      <c r="G48" s="1364"/>
      <c r="H48" s="1364"/>
      <c r="I48" s="1364"/>
      <c r="J48" s="1364"/>
      <c r="K48" s="1364"/>
      <c r="L48" s="1364"/>
      <c r="M48" s="1364"/>
      <c r="N48" s="1364"/>
      <c r="O48" s="1364"/>
      <c r="P48" s="1364"/>
      <c r="Q48" s="1364"/>
      <c r="R48" s="1364"/>
      <c r="S48" s="1364"/>
      <c r="T48" s="1364"/>
      <c r="U48" s="1364"/>
      <c r="V48" s="1364"/>
    </row>
    <row r="49" spans="1:22">
      <c r="A49" s="1349"/>
      <c r="B49" s="1364"/>
      <c r="C49" s="1364"/>
      <c r="D49" s="1364"/>
      <c r="E49" s="1364"/>
      <c r="F49" s="1364"/>
      <c r="G49" s="1364"/>
      <c r="H49" s="1364"/>
      <c r="I49" s="1364"/>
      <c r="J49" s="1364"/>
      <c r="K49" s="1364"/>
      <c r="L49" s="1364"/>
      <c r="M49" s="1364"/>
      <c r="N49" s="1364"/>
      <c r="O49" s="1364"/>
      <c r="P49" s="1364"/>
      <c r="Q49" s="1364"/>
      <c r="R49" s="1364"/>
      <c r="S49" s="1364"/>
      <c r="T49" s="1364"/>
      <c r="U49" s="1364"/>
      <c r="V49" s="1364"/>
    </row>
    <row r="50" spans="1:22">
      <c r="A50" s="1349"/>
      <c r="B50" s="1364"/>
      <c r="C50" s="1364"/>
      <c r="D50" s="1364"/>
      <c r="E50" s="1364"/>
      <c r="F50" s="1364"/>
      <c r="G50" s="1364"/>
      <c r="H50" s="1364"/>
      <c r="I50" s="1364"/>
      <c r="J50" s="1364"/>
      <c r="K50" s="1364"/>
      <c r="L50" s="1364"/>
      <c r="M50" s="1364"/>
      <c r="N50" s="1364"/>
      <c r="O50" s="1364"/>
      <c r="P50" s="1364"/>
      <c r="Q50" s="1364"/>
      <c r="R50" s="1364"/>
      <c r="S50" s="1364"/>
      <c r="T50" s="1364"/>
      <c r="U50" s="1364"/>
      <c r="V50" s="1364"/>
    </row>
    <row r="51" spans="1:22">
      <c r="A51" s="1349"/>
      <c r="B51" s="1364"/>
      <c r="C51" s="1364"/>
      <c r="D51" s="1364"/>
      <c r="E51" s="1364"/>
      <c r="F51" s="1364"/>
      <c r="G51" s="1364"/>
      <c r="H51" s="1364"/>
      <c r="I51" s="1364"/>
      <c r="J51" s="1364"/>
      <c r="K51" s="1364"/>
      <c r="L51" s="1364"/>
      <c r="M51" s="1364"/>
      <c r="N51" s="1364"/>
      <c r="O51" s="1364"/>
      <c r="P51" s="1364"/>
      <c r="Q51" s="1364"/>
      <c r="R51" s="1364"/>
      <c r="S51" s="1364"/>
      <c r="T51" s="1364"/>
      <c r="U51" s="1364"/>
      <c r="V51" s="1364"/>
    </row>
    <row r="52" spans="1:22">
      <c r="A52" s="1349"/>
      <c r="B52" s="1364"/>
      <c r="C52" s="1364"/>
      <c r="D52" s="1364"/>
      <c r="E52" s="1364"/>
      <c r="F52" s="1364"/>
      <c r="G52" s="1364"/>
      <c r="H52" s="1364"/>
      <c r="I52" s="1364"/>
      <c r="J52" s="1364"/>
      <c r="K52" s="1364"/>
      <c r="L52" s="1364"/>
      <c r="M52" s="1364"/>
      <c r="N52" s="1364"/>
      <c r="O52" s="1364"/>
      <c r="P52" s="1364"/>
      <c r="Q52" s="1364"/>
      <c r="R52" s="1364"/>
      <c r="S52" s="1364"/>
      <c r="T52" s="1364"/>
      <c r="U52" s="1364"/>
      <c r="V52" s="1364"/>
    </row>
    <row r="53" spans="1:22">
      <c r="A53" s="1349"/>
      <c r="B53" s="1364"/>
      <c r="C53" s="1364"/>
      <c r="D53" s="1364"/>
      <c r="E53" s="1364"/>
      <c r="F53" s="1364"/>
      <c r="G53" s="1364"/>
      <c r="H53" s="1364"/>
      <c r="I53" s="1364"/>
      <c r="J53" s="1364"/>
      <c r="K53" s="1364"/>
      <c r="L53" s="1364"/>
      <c r="M53" s="1364"/>
      <c r="N53" s="1364"/>
      <c r="O53" s="1364"/>
      <c r="P53" s="1364"/>
      <c r="Q53" s="1364"/>
      <c r="R53" s="1364"/>
      <c r="S53" s="1364"/>
      <c r="T53" s="1364"/>
      <c r="U53" s="1364"/>
      <c r="V53" s="1364"/>
    </row>
    <row r="54" spans="1:22">
      <c r="A54" s="1349"/>
      <c r="B54" s="1364"/>
      <c r="C54" s="1364"/>
      <c r="D54" s="1364"/>
      <c r="E54" s="1364"/>
      <c r="F54" s="1364"/>
      <c r="G54" s="1364"/>
      <c r="H54" s="1364"/>
      <c r="I54" s="1364"/>
      <c r="J54" s="1364"/>
      <c r="K54" s="1364"/>
      <c r="L54" s="1364"/>
      <c r="M54" s="1364"/>
      <c r="N54" s="1364"/>
      <c r="O54" s="1364"/>
      <c r="P54" s="1364"/>
      <c r="Q54" s="1364"/>
      <c r="R54" s="1364"/>
      <c r="S54" s="1364"/>
      <c r="T54" s="1364"/>
      <c r="U54" s="1364"/>
      <c r="V54" s="1364"/>
    </row>
    <row r="55" spans="1:22">
      <c r="A55" s="1349"/>
      <c r="B55" s="1364"/>
      <c r="C55" s="1364"/>
      <c r="D55" s="1364"/>
      <c r="E55" s="1364"/>
      <c r="F55" s="1364"/>
      <c r="G55" s="1364"/>
      <c r="H55" s="1364"/>
      <c r="I55" s="1364"/>
      <c r="J55" s="1364"/>
      <c r="K55" s="1364"/>
      <c r="L55" s="1364"/>
      <c r="M55" s="1364"/>
      <c r="N55" s="1364"/>
      <c r="O55" s="1364"/>
      <c r="P55" s="1364"/>
      <c r="Q55" s="1364"/>
      <c r="R55" s="1364"/>
      <c r="S55" s="1364"/>
      <c r="T55" s="1364"/>
      <c r="U55" s="1364"/>
      <c r="V55" s="1364"/>
    </row>
    <row r="56" spans="1:22">
      <c r="A56" s="1349"/>
      <c r="B56" s="1364"/>
      <c r="C56" s="1364"/>
      <c r="D56" s="1364"/>
      <c r="E56" s="1364"/>
      <c r="F56" s="1364"/>
      <c r="G56" s="1364"/>
      <c r="H56" s="1364"/>
      <c r="I56" s="1364"/>
      <c r="J56" s="1364"/>
      <c r="K56" s="1364"/>
      <c r="L56" s="1364"/>
      <c r="M56" s="1364"/>
      <c r="N56" s="1364"/>
      <c r="O56" s="1364"/>
      <c r="P56" s="1364"/>
      <c r="Q56" s="1364"/>
      <c r="R56" s="1364"/>
      <c r="S56" s="1364"/>
      <c r="T56" s="1364"/>
      <c r="U56" s="1364"/>
      <c r="V56" s="1364"/>
    </row>
    <row r="57" spans="1:22">
      <c r="A57" s="1349"/>
      <c r="B57" s="1364"/>
      <c r="C57" s="1364"/>
      <c r="D57" s="1364"/>
      <c r="E57" s="1364"/>
      <c r="F57" s="1364"/>
      <c r="G57" s="1364"/>
      <c r="H57" s="1364"/>
      <c r="I57" s="1364"/>
      <c r="J57" s="1364"/>
      <c r="K57" s="1364"/>
      <c r="L57" s="1364"/>
      <c r="M57" s="1364"/>
      <c r="N57" s="1364"/>
      <c r="O57" s="1364"/>
      <c r="P57" s="1364"/>
      <c r="Q57" s="1364"/>
      <c r="R57" s="1364"/>
      <c r="S57" s="1364"/>
      <c r="T57" s="1364"/>
      <c r="U57" s="1364"/>
      <c r="V57" s="1364"/>
    </row>
    <row r="58" spans="1:22">
      <c r="A58" s="1349"/>
      <c r="B58" s="1364"/>
      <c r="C58" s="1364"/>
      <c r="D58" s="1364"/>
      <c r="E58" s="1364"/>
      <c r="F58" s="1364"/>
      <c r="G58" s="1364"/>
      <c r="H58" s="1364"/>
      <c r="I58" s="1364"/>
      <c r="J58" s="1364"/>
      <c r="K58" s="1364"/>
      <c r="L58" s="1364"/>
      <c r="M58" s="1364"/>
      <c r="N58" s="1364"/>
      <c r="O58" s="1364"/>
      <c r="P58" s="1364"/>
      <c r="Q58" s="1364"/>
      <c r="R58" s="1364"/>
      <c r="S58" s="1364"/>
      <c r="T58" s="1364"/>
      <c r="U58" s="1364"/>
      <c r="V58" s="1364"/>
    </row>
    <row r="59" spans="1:22">
      <c r="A59" s="1349"/>
      <c r="B59" s="1364"/>
      <c r="C59" s="1364"/>
      <c r="D59" s="1364"/>
      <c r="E59" s="1364"/>
      <c r="F59" s="1364"/>
      <c r="G59" s="1364"/>
      <c r="H59" s="1364"/>
      <c r="I59" s="1364"/>
      <c r="J59" s="1364"/>
      <c r="K59" s="1364"/>
      <c r="L59" s="1364"/>
      <c r="M59" s="1364"/>
      <c r="N59" s="1364"/>
      <c r="O59" s="1364"/>
      <c r="P59" s="1364"/>
      <c r="Q59" s="1364"/>
      <c r="R59" s="1364"/>
      <c r="S59" s="1364"/>
      <c r="T59" s="1364"/>
      <c r="U59" s="1364"/>
      <c r="V59" s="1364"/>
    </row>
    <row r="60" spans="1:22">
      <c r="A60" s="1349"/>
      <c r="B60" s="1364"/>
      <c r="C60" s="1364"/>
      <c r="D60" s="1364"/>
      <c r="E60" s="1364"/>
      <c r="F60" s="1364"/>
      <c r="G60" s="1364"/>
      <c r="H60" s="1364"/>
      <c r="I60" s="1364"/>
      <c r="J60" s="1364"/>
      <c r="K60" s="1364"/>
      <c r="L60" s="1364"/>
      <c r="M60" s="1364"/>
      <c r="N60" s="1364"/>
      <c r="O60" s="1364"/>
      <c r="P60" s="1364"/>
      <c r="Q60" s="1364"/>
      <c r="R60" s="1364"/>
      <c r="S60" s="1364"/>
      <c r="T60" s="1364"/>
      <c r="U60" s="1364"/>
      <c r="V60" s="1364"/>
    </row>
    <row r="61" spans="1:22">
      <c r="A61" s="1349"/>
      <c r="B61" s="1364"/>
      <c r="C61" s="1364"/>
      <c r="D61" s="1364"/>
      <c r="E61" s="1364"/>
      <c r="F61" s="1364"/>
      <c r="G61" s="1364"/>
      <c r="H61" s="1364"/>
      <c r="I61" s="1364"/>
      <c r="J61" s="1364"/>
      <c r="K61" s="1364"/>
      <c r="L61" s="1364"/>
      <c r="M61" s="1364"/>
      <c r="N61" s="1364"/>
      <c r="O61" s="1364"/>
      <c r="P61" s="1364"/>
      <c r="Q61" s="1364"/>
      <c r="R61" s="1364"/>
      <c r="S61" s="1364"/>
      <c r="T61" s="1364"/>
      <c r="U61" s="1364"/>
      <c r="V61" s="1364"/>
    </row>
    <row r="62" spans="1:22">
      <c r="A62" s="1349"/>
      <c r="B62" s="1364"/>
      <c r="C62" s="1364"/>
      <c r="D62" s="1364"/>
      <c r="E62" s="1364"/>
      <c r="F62" s="1364"/>
      <c r="G62" s="1364"/>
      <c r="H62" s="1364"/>
      <c r="I62" s="1364"/>
      <c r="J62" s="1364"/>
      <c r="K62" s="1364"/>
      <c r="L62" s="1364"/>
      <c r="M62" s="1364"/>
      <c r="N62" s="1364"/>
      <c r="O62" s="1364"/>
      <c r="P62" s="1364"/>
      <c r="Q62" s="1364"/>
      <c r="R62" s="1364"/>
      <c r="S62" s="1364"/>
      <c r="T62" s="1364"/>
      <c r="U62" s="1364"/>
      <c r="V62" s="1364"/>
    </row>
    <row r="63" spans="1:22">
      <c r="A63" s="1349"/>
      <c r="B63" s="1364"/>
      <c r="C63" s="1364"/>
      <c r="D63" s="1364"/>
      <c r="E63" s="1364"/>
      <c r="F63" s="1364"/>
      <c r="G63" s="1364"/>
      <c r="H63" s="1364"/>
      <c r="I63" s="1364"/>
      <c r="J63" s="1364"/>
      <c r="K63" s="1364"/>
      <c r="L63" s="1364"/>
      <c r="M63" s="1364"/>
      <c r="N63" s="1364"/>
      <c r="O63" s="1364"/>
      <c r="P63" s="1364"/>
      <c r="Q63" s="1364"/>
      <c r="R63" s="1364"/>
      <c r="S63" s="1364"/>
      <c r="T63" s="1364"/>
      <c r="U63" s="1364"/>
      <c r="V63" s="1364"/>
    </row>
    <row r="64" spans="1:22">
      <c r="A64" s="1349"/>
      <c r="B64" s="1364"/>
      <c r="C64" s="1364"/>
      <c r="D64" s="1364"/>
      <c r="E64" s="1364"/>
      <c r="F64" s="1364"/>
      <c r="G64" s="1364"/>
      <c r="H64" s="1364"/>
      <c r="I64" s="1364"/>
      <c r="J64" s="1364"/>
      <c r="K64" s="1364"/>
      <c r="L64" s="1364"/>
      <c r="M64" s="1364"/>
      <c r="N64" s="1364"/>
      <c r="O64" s="1364"/>
      <c r="P64" s="1364"/>
      <c r="Q64" s="1364"/>
      <c r="R64" s="1364"/>
      <c r="S64" s="1364"/>
      <c r="T64" s="1364"/>
      <c r="U64" s="1364"/>
      <c r="V64" s="1364"/>
    </row>
    <row r="65" spans="1:22">
      <c r="A65" s="1349"/>
      <c r="B65" s="1364"/>
      <c r="C65" s="1364"/>
      <c r="D65" s="1364"/>
      <c r="E65" s="1364"/>
      <c r="F65" s="1364"/>
      <c r="G65" s="1364"/>
      <c r="H65" s="1364"/>
      <c r="I65" s="1364"/>
      <c r="J65" s="1364"/>
      <c r="K65" s="1364"/>
      <c r="L65" s="1364"/>
      <c r="M65" s="1364"/>
      <c r="N65" s="1364"/>
      <c r="O65" s="1364"/>
      <c r="P65" s="1364"/>
      <c r="Q65" s="1364"/>
      <c r="R65" s="1364"/>
      <c r="S65" s="1364"/>
      <c r="T65" s="1364"/>
      <c r="U65" s="1364"/>
      <c r="V65" s="1364"/>
    </row>
    <row r="66" spans="1:22">
      <c r="A66" s="1349"/>
      <c r="B66" s="1364"/>
      <c r="C66" s="1364"/>
      <c r="D66" s="1364"/>
      <c r="E66" s="1364"/>
      <c r="F66" s="1364"/>
      <c r="G66" s="1364"/>
      <c r="H66" s="1364"/>
      <c r="I66" s="1364"/>
      <c r="J66" s="1364"/>
      <c r="K66" s="1364"/>
      <c r="L66" s="1364"/>
      <c r="M66" s="1364"/>
      <c r="N66" s="1364"/>
      <c r="O66" s="1364"/>
      <c r="P66" s="1364"/>
      <c r="Q66" s="1364"/>
      <c r="R66" s="1364"/>
      <c r="S66" s="1364"/>
      <c r="T66" s="1364"/>
      <c r="U66" s="1364"/>
      <c r="V66" s="1364"/>
    </row>
    <row r="67" spans="1:22">
      <c r="A67" s="1349"/>
      <c r="B67" s="1364"/>
      <c r="C67" s="1364"/>
      <c r="D67" s="1364"/>
      <c r="E67" s="1364"/>
      <c r="F67" s="1364"/>
      <c r="G67" s="1364"/>
      <c r="H67" s="1364"/>
      <c r="I67" s="1364"/>
      <c r="J67" s="1364"/>
      <c r="K67" s="1364"/>
      <c r="L67" s="1364"/>
      <c r="M67" s="1364"/>
      <c r="N67" s="1364"/>
      <c r="O67" s="1364"/>
      <c r="P67" s="1364"/>
      <c r="Q67" s="1364"/>
      <c r="R67" s="1364"/>
      <c r="S67" s="1364"/>
      <c r="T67" s="1364"/>
      <c r="U67" s="1364"/>
      <c r="V67" s="1364"/>
    </row>
    <row r="68" spans="1:22">
      <c r="A68" s="1349"/>
      <c r="B68" s="1364"/>
      <c r="C68" s="1364"/>
      <c r="D68" s="1364"/>
      <c r="E68" s="1364"/>
      <c r="F68" s="1364"/>
      <c r="G68" s="1364"/>
      <c r="H68" s="1364"/>
      <c r="I68" s="1364"/>
      <c r="J68" s="1364"/>
      <c r="K68" s="1364"/>
      <c r="L68" s="1364"/>
      <c r="M68" s="1364"/>
      <c r="N68" s="1364"/>
      <c r="O68" s="1364"/>
      <c r="P68" s="1364"/>
      <c r="Q68" s="1364"/>
      <c r="R68" s="1364"/>
      <c r="S68" s="1364"/>
      <c r="T68" s="1364"/>
      <c r="U68" s="1364"/>
      <c r="V68" s="1364"/>
    </row>
    <row r="69" spans="1:22">
      <c r="A69" s="1349"/>
      <c r="B69" s="1364"/>
      <c r="C69" s="1364"/>
      <c r="D69" s="1364"/>
      <c r="E69" s="1364"/>
      <c r="F69" s="1364"/>
      <c r="G69" s="1364"/>
      <c r="H69" s="1364"/>
      <c r="I69" s="1364"/>
      <c r="J69" s="1364"/>
      <c r="K69" s="1364"/>
      <c r="L69" s="1364"/>
      <c r="M69" s="1364"/>
      <c r="N69" s="1364"/>
      <c r="O69" s="1364"/>
      <c r="P69" s="1364"/>
      <c r="Q69" s="1364"/>
      <c r="R69" s="1364"/>
      <c r="S69" s="1364"/>
      <c r="T69" s="1364"/>
      <c r="U69" s="1364"/>
      <c r="V69" s="1364"/>
    </row>
    <row r="70" spans="1:22">
      <c r="A70" s="1349"/>
      <c r="B70" s="1364"/>
      <c r="C70" s="1364"/>
      <c r="D70" s="1364"/>
      <c r="E70" s="1364"/>
      <c r="F70" s="1364"/>
      <c r="G70" s="1364"/>
      <c r="H70" s="1364"/>
      <c r="I70" s="1364"/>
      <c r="J70" s="1364"/>
      <c r="K70" s="1364"/>
      <c r="L70" s="1364"/>
      <c r="M70" s="1364"/>
      <c r="N70" s="1364"/>
      <c r="O70" s="1364"/>
      <c r="P70" s="1364"/>
      <c r="Q70" s="1364"/>
      <c r="R70" s="1364"/>
      <c r="S70" s="1364"/>
      <c r="T70" s="1364"/>
      <c r="U70" s="1364"/>
      <c r="V70" s="1364"/>
    </row>
    <row r="71" spans="1:22">
      <c r="A71" s="1349"/>
      <c r="B71" s="1364"/>
      <c r="C71" s="1364"/>
      <c r="D71" s="1364"/>
      <c r="E71" s="1364"/>
      <c r="F71" s="1364"/>
      <c r="G71" s="1364"/>
      <c r="H71" s="1364"/>
      <c r="I71" s="1364"/>
      <c r="J71" s="1364"/>
      <c r="K71" s="1364"/>
      <c r="L71" s="1364"/>
      <c r="M71" s="1364"/>
      <c r="N71" s="1364"/>
      <c r="O71" s="1364"/>
      <c r="P71" s="1364"/>
      <c r="Q71" s="1364"/>
      <c r="R71" s="1364"/>
      <c r="S71" s="1364"/>
      <c r="T71" s="1364"/>
      <c r="U71" s="1364"/>
      <c r="V71" s="1364"/>
    </row>
    <row r="72" spans="1:22">
      <c r="A72" s="1349"/>
      <c r="B72" s="1364"/>
      <c r="C72" s="1364"/>
      <c r="D72" s="1364"/>
      <c r="E72" s="1364"/>
      <c r="F72" s="1364"/>
      <c r="G72" s="1364"/>
      <c r="H72" s="1364"/>
      <c r="I72" s="1364"/>
      <c r="J72" s="1364"/>
      <c r="K72" s="1364"/>
      <c r="L72" s="1364"/>
      <c r="M72" s="1364"/>
      <c r="N72" s="1364"/>
      <c r="O72" s="1364"/>
      <c r="P72" s="1364"/>
      <c r="Q72" s="1364"/>
      <c r="R72" s="1364"/>
      <c r="S72" s="1364"/>
      <c r="T72" s="1364"/>
      <c r="U72" s="1364"/>
      <c r="V72" s="1364"/>
    </row>
    <row r="73" spans="1:22">
      <c r="A73" s="1349"/>
      <c r="B73" s="1364"/>
      <c r="C73" s="1364"/>
      <c r="D73" s="1364"/>
      <c r="E73" s="1364"/>
      <c r="F73" s="1364"/>
      <c r="G73" s="1364"/>
      <c r="H73" s="1364"/>
      <c r="I73" s="1364"/>
      <c r="J73" s="1364"/>
      <c r="K73" s="1364"/>
      <c r="L73" s="1364"/>
      <c r="M73" s="1364"/>
      <c r="N73" s="1364"/>
      <c r="O73" s="1364"/>
      <c r="P73" s="1364"/>
      <c r="Q73" s="1364"/>
      <c r="R73" s="1364"/>
      <c r="S73" s="1364"/>
      <c r="T73" s="1364"/>
      <c r="U73" s="1364"/>
      <c r="V73" s="1364"/>
    </row>
    <row r="74" spans="1:22">
      <c r="A74" s="1349"/>
      <c r="B74" s="1364"/>
      <c r="C74" s="1364"/>
      <c r="D74" s="1364"/>
      <c r="E74" s="1364"/>
      <c r="F74" s="1364"/>
      <c r="G74" s="1364"/>
      <c r="H74" s="1364"/>
      <c r="I74" s="1364"/>
      <c r="J74" s="1364"/>
      <c r="K74" s="1364"/>
      <c r="L74" s="1364"/>
      <c r="M74" s="1364"/>
      <c r="N74" s="1364"/>
      <c r="O74" s="1364"/>
      <c r="P74" s="1364"/>
      <c r="Q74" s="1364"/>
      <c r="R74" s="1364"/>
      <c r="S74" s="1364"/>
      <c r="T74" s="1364"/>
      <c r="U74" s="1364"/>
      <c r="V74" s="1364"/>
    </row>
    <row r="75" spans="1:22">
      <c r="A75" s="1349"/>
      <c r="B75" s="1364"/>
      <c r="C75" s="1364"/>
      <c r="D75" s="1364"/>
      <c r="E75" s="1364"/>
      <c r="F75" s="1364"/>
      <c r="G75" s="1364"/>
      <c r="H75" s="1364"/>
      <c r="I75" s="1364"/>
      <c r="J75" s="1364"/>
      <c r="K75" s="1364"/>
      <c r="L75" s="1364"/>
      <c r="M75" s="1364"/>
      <c r="N75" s="1364"/>
      <c r="O75" s="1364"/>
      <c r="P75" s="1364"/>
      <c r="Q75" s="1364"/>
      <c r="R75" s="1364"/>
      <c r="S75" s="1364"/>
      <c r="T75" s="1364"/>
      <c r="U75" s="1364"/>
      <c r="V75" s="1364"/>
    </row>
    <row r="76" spans="1:22">
      <c r="A76" s="1349"/>
      <c r="B76" s="1364"/>
      <c r="C76" s="1364"/>
      <c r="D76" s="1364"/>
      <c r="E76" s="1364"/>
      <c r="F76" s="1364"/>
      <c r="G76" s="1364"/>
      <c r="H76" s="1364"/>
      <c r="I76" s="1364"/>
      <c r="J76" s="1364"/>
      <c r="K76" s="1364"/>
      <c r="L76" s="1364"/>
      <c r="M76" s="1364"/>
      <c r="N76" s="1364"/>
      <c r="O76" s="1364"/>
      <c r="P76" s="1364"/>
      <c r="Q76" s="1364"/>
      <c r="R76" s="1364"/>
      <c r="S76" s="1364"/>
      <c r="T76" s="1364"/>
      <c r="U76" s="1364"/>
      <c r="V76" s="1364"/>
    </row>
    <row r="77" spans="1:22">
      <c r="A77" s="1349"/>
      <c r="B77" s="1364"/>
      <c r="C77" s="1364"/>
      <c r="D77" s="1364"/>
      <c r="E77" s="1364"/>
      <c r="F77" s="1364"/>
      <c r="G77" s="1364"/>
      <c r="H77" s="1364"/>
      <c r="I77" s="1364"/>
      <c r="J77" s="1364"/>
      <c r="K77" s="1364"/>
      <c r="L77" s="1364"/>
      <c r="M77" s="1364"/>
      <c r="N77" s="1364"/>
      <c r="O77" s="1364"/>
      <c r="P77" s="1364"/>
      <c r="Q77" s="1364"/>
      <c r="R77" s="1364"/>
      <c r="S77" s="1364"/>
      <c r="T77" s="1364"/>
      <c r="U77" s="1364"/>
      <c r="V77" s="1364"/>
    </row>
    <row r="78" spans="1:22">
      <c r="A78" s="1349"/>
      <c r="B78" s="1364"/>
      <c r="C78" s="1364"/>
      <c r="D78" s="1364"/>
      <c r="E78" s="1364"/>
      <c r="F78" s="1364"/>
      <c r="G78" s="1364"/>
      <c r="H78" s="1364"/>
      <c r="I78" s="1364"/>
      <c r="J78" s="1364"/>
      <c r="K78" s="1364"/>
      <c r="L78" s="1364"/>
      <c r="M78" s="1364"/>
      <c r="N78" s="1364"/>
      <c r="O78" s="1364"/>
      <c r="P78" s="1364"/>
      <c r="Q78" s="1364"/>
      <c r="R78" s="1364"/>
      <c r="S78" s="1364"/>
      <c r="T78" s="1364"/>
      <c r="U78" s="1364"/>
      <c r="V78" s="1364"/>
    </row>
    <row r="79" spans="1:22">
      <c r="A79" s="1349"/>
      <c r="B79" s="1364"/>
      <c r="C79" s="1364"/>
      <c r="D79" s="1364"/>
      <c r="E79" s="1364"/>
      <c r="F79" s="1364"/>
      <c r="G79" s="1364"/>
      <c r="H79" s="1364"/>
      <c r="I79" s="1364"/>
      <c r="J79" s="1364"/>
      <c r="K79" s="1364"/>
      <c r="L79" s="1364"/>
      <c r="M79" s="1364"/>
      <c r="N79" s="1364"/>
      <c r="O79" s="1364"/>
      <c r="P79" s="1364"/>
      <c r="Q79" s="1364"/>
      <c r="R79" s="1364"/>
      <c r="S79" s="1364"/>
      <c r="T79" s="1364"/>
      <c r="U79" s="1364"/>
      <c r="V79" s="1364"/>
    </row>
    <row r="80" spans="1:22">
      <c r="A80" s="1349"/>
      <c r="B80" s="1364"/>
      <c r="C80" s="1364"/>
      <c r="D80" s="1364"/>
      <c r="E80" s="1364"/>
      <c r="F80" s="1364"/>
      <c r="G80" s="1364"/>
      <c r="H80" s="1364"/>
      <c r="I80" s="1364"/>
      <c r="J80" s="1364"/>
      <c r="K80" s="1364"/>
      <c r="L80" s="1364"/>
      <c r="M80" s="1364"/>
      <c r="N80" s="1364"/>
      <c r="O80" s="1364"/>
      <c r="P80" s="1364"/>
      <c r="Q80" s="1364"/>
      <c r="R80" s="1364"/>
      <c r="S80" s="1364"/>
      <c r="T80" s="1364"/>
      <c r="U80" s="1364"/>
      <c r="V80" s="1364"/>
    </row>
    <row r="81" spans="1:22">
      <c r="A81" s="1349"/>
      <c r="B81" s="1364"/>
      <c r="C81" s="1364"/>
      <c r="D81" s="1364"/>
      <c r="E81" s="1364"/>
      <c r="F81" s="1364"/>
      <c r="G81" s="1364"/>
      <c r="H81" s="1364"/>
      <c r="I81" s="1364"/>
      <c r="J81" s="1364"/>
      <c r="K81" s="1364"/>
      <c r="L81" s="1364"/>
      <c r="M81" s="1364"/>
      <c r="N81" s="1364"/>
      <c r="O81" s="1364"/>
      <c r="P81" s="1364"/>
      <c r="Q81" s="1364"/>
      <c r="R81" s="1364"/>
      <c r="S81" s="1364"/>
      <c r="T81" s="1364"/>
      <c r="U81" s="1364"/>
      <c r="V81" s="1364"/>
    </row>
    <row r="82" spans="1:22">
      <c r="A82" s="1349"/>
      <c r="B82" s="1364"/>
      <c r="C82" s="1364"/>
      <c r="D82" s="1364"/>
      <c r="E82" s="1364"/>
      <c r="F82" s="1364"/>
      <c r="G82" s="1364"/>
      <c r="H82" s="1364"/>
      <c r="I82" s="1364"/>
      <c r="J82" s="1364"/>
      <c r="K82" s="1364"/>
      <c r="L82" s="1364"/>
      <c r="M82" s="1364"/>
      <c r="N82" s="1364"/>
      <c r="O82" s="1364"/>
      <c r="P82" s="1364"/>
      <c r="Q82" s="1364"/>
      <c r="R82" s="1364"/>
      <c r="S82" s="1364"/>
      <c r="T82" s="1364"/>
      <c r="U82" s="1364"/>
      <c r="V82" s="1364"/>
    </row>
    <row r="83" spans="1:22">
      <c r="A83" s="1349"/>
      <c r="B83" s="1364"/>
      <c r="C83" s="1364"/>
      <c r="D83" s="1364"/>
      <c r="E83" s="1364"/>
      <c r="F83" s="1364"/>
      <c r="G83" s="1364"/>
      <c r="H83" s="1364"/>
      <c r="I83" s="1364"/>
      <c r="J83" s="1364"/>
      <c r="K83" s="1364"/>
      <c r="L83" s="1364"/>
      <c r="M83" s="1364"/>
      <c r="N83" s="1364"/>
      <c r="O83" s="1364"/>
      <c r="P83" s="1364"/>
      <c r="Q83" s="1364"/>
      <c r="R83" s="1364"/>
      <c r="S83" s="1364"/>
      <c r="T83" s="1364"/>
      <c r="U83" s="1364"/>
      <c r="V83" s="1364"/>
    </row>
    <row r="84" spans="1:22">
      <c r="A84" s="1349"/>
      <c r="B84" s="1364"/>
      <c r="C84" s="1364"/>
      <c r="D84" s="1364"/>
      <c r="E84" s="1364"/>
      <c r="F84" s="1364"/>
      <c r="G84" s="1364"/>
      <c r="H84" s="1364"/>
      <c r="I84" s="1364"/>
      <c r="J84" s="1364"/>
      <c r="K84" s="1364"/>
      <c r="L84" s="1364"/>
      <c r="M84" s="1364"/>
      <c r="N84" s="1364"/>
      <c r="O84" s="1364"/>
      <c r="P84" s="1364"/>
      <c r="Q84" s="1364"/>
      <c r="R84" s="1364"/>
      <c r="S84" s="1364"/>
      <c r="T84" s="1364"/>
      <c r="U84" s="1364"/>
      <c r="V84" s="1364"/>
    </row>
    <row r="85" spans="1:22">
      <c r="A85" s="1349"/>
      <c r="B85" s="1364"/>
      <c r="C85" s="1364"/>
      <c r="D85" s="1364"/>
      <c r="E85" s="1364"/>
      <c r="F85" s="1364"/>
      <c r="G85" s="1364"/>
      <c r="H85" s="1364"/>
      <c r="I85" s="1364"/>
      <c r="J85" s="1364"/>
      <c r="K85" s="1364"/>
      <c r="L85" s="1364"/>
      <c r="M85" s="1364"/>
      <c r="N85" s="1364"/>
      <c r="O85" s="1364"/>
      <c r="P85" s="1364"/>
      <c r="Q85" s="1364"/>
      <c r="R85" s="1364"/>
      <c r="S85" s="1364"/>
      <c r="T85" s="1364"/>
      <c r="U85" s="1364"/>
      <c r="V85" s="1364"/>
    </row>
    <row r="86" spans="1:22">
      <c r="A86" s="1349"/>
      <c r="B86" s="1364"/>
      <c r="C86" s="1364"/>
      <c r="D86" s="1364"/>
      <c r="E86" s="1364"/>
      <c r="F86" s="1364"/>
      <c r="G86" s="1364"/>
      <c r="H86" s="1364"/>
      <c r="I86" s="1364"/>
      <c r="J86" s="1364"/>
      <c r="K86" s="1364"/>
      <c r="L86" s="1364"/>
      <c r="M86" s="1364"/>
      <c r="N86" s="1364"/>
      <c r="O86" s="1364"/>
      <c r="P86" s="1364"/>
      <c r="Q86" s="1364"/>
      <c r="R86" s="1364"/>
      <c r="S86" s="1364"/>
      <c r="T86" s="1364"/>
      <c r="U86" s="1364"/>
      <c r="V86" s="1364"/>
    </row>
    <row r="87" spans="1:22">
      <c r="A87" s="1349"/>
      <c r="B87" s="1364"/>
      <c r="C87" s="1364"/>
      <c r="D87" s="1364"/>
      <c r="E87" s="1364"/>
      <c r="F87" s="1364"/>
      <c r="G87" s="1364"/>
      <c r="H87" s="1364"/>
      <c r="I87" s="1364"/>
      <c r="J87" s="1364"/>
      <c r="K87" s="1364"/>
      <c r="L87" s="1364"/>
      <c r="M87" s="1364"/>
      <c r="N87" s="1364"/>
      <c r="O87" s="1364"/>
      <c r="P87" s="1364"/>
      <c r="Q87" s="1364"/>
      <c r="R87" s="1364"/>
      <c r="S87" s="1364"/>
      <c r="T87" s="1364"/>
      <c r="U87" s="1364"/>
      <c r="V87" s="1364"/>
    </row>
    <row r="88" spans="1:22">
      <c r="A88" s="1349"/>
      <c r="B88" s="1364"/>
      <c r="C88" s="1364"/>
      <c r="D88" s="1364"/>
      <c r="E88" s="1364"/>
      <c r="F88" s="1364"/>
      <c r="G88" s="1364"/>
      <c r="H88" s="1364"/>
      <c r="I88" s="1364"/>
      <c r="J88" s="1364"/>
      <c r="K88" s="1364"/>
      <c r="L88" s="1364"/>
      <c r="M88" s="1364"/>
      <c r="N88" s="1364"/>
      <c r="O88" s="1364"/>
      <c r="P88" s="1364"/>
      <c r="Q88" s="1364"/>
      <c r="R88" s="1364"/>
      <c r="S88" s="1364"/>
      <c r="T88" s="1364"/>
      <c r="U88" s="1364"/>
      <c r="V88" s="1364"/>
    </row>
    <row r="89" spans="1:22">
      <c r="A89" s="1349"/>
      <c r="B89" s="1364"/>
      <c r="C89" s="1364"/>
      <c r="D89" s="1364"/>
      <c r="E89" s="1364"/>
      <c r="F89" s="1364"/>
      <c r="G89" s="1364"/>
      <c r="H89" s="1364"/>
      <c r="I89" s="1364"/>
      <c r="J89" s="1364"/>
      <c r="K89" s="1364"/>
      <c r="L89" s="1364"/>
      <c r="M89" s="1364"/>
      <c r="N89" s="1364"/>
      <c r="O89" s="1364"/>
      <c r="P89" s="1364"/>
      <c r="Q89" s="1364"/>
      <c r="R89" s="1364"/>
      <c r="S89" s="1364"/>
      <c r="T89" s="1364"/>
      <c r="U89" s="1364"/>
      <c r="V89" s="1364"/>
    </row>
    <row r="90" spans="1:22">
      <c r="A90" s="1349"/>
      <c r="B90" s="1364"/>
      <c r="C90" s="1364"/>
      <c r="D90" s="1364"/>
      <c r="E90" s="1364"/>
      <c r="F90" s="1364"/>
      <c r="G90" s="1364"/>
      <c r="H90" s="1364"/>
      <c r="I90" s="1364"/>
      <c r="J90" s="1364"/>
      <c r="K90" s="1364"/>
      <c r="L90" s="1364"/>
      <c r="M90" s="1364"/>
      <c r="N90" s="1364"/>
      <c r="O90" s="1364"/>
      <c r="P90" s="1364"/>
      <c r="Q90" s="1364"/>
      <c r="R90" s="1364"/>
      <c r="S90" s="1364"/>
      <c r="T90" s="1364"/>
      <c r="U90" s="1364"/>
      <c r="V90" s="1364"/>
    </row>
    <row r="91" spans="1:22">
      <c r="A91" s="1349"/>
      <c r="B91" s="1364"/>
      <c r="C91" s="1364"/>
      <c r="D91" s="1364"/>
      <c r="E91" s="1364"/>
      <c r="F91" s="1364"/>
      <c r="G91" s="1364"/>
      <c r="H91" s="1364"/>
      <c r="I91" s="1364"/>
      <c r="J91" s="1364"/>
      <c r="K91" s="1364"/>
      <c r="L91" s="1364"/>
      <c r="M91" s="1364"/>
      <c r="N91" s="1364"/>
      <c r="O91" s="1364"/>
      <c r="P91" s="1364"/>
      <c r="Q91" s="1364"/>
      <c r="R91" s="1364"/>
      <c r="S91" s="1364"/>
      <c r="T91" s="1364"/>
      <c r="U91" s="1364"/>
      <c r="V91" s="1364"/>
    </row>
    <row r="92" spans="1:22">
      <c r="A92" s="1349"/>
      <c r="B92" s="1364"/>
      <c r="C92" s="1364"/>
      <c r="D92" s="1364"/>
      <c r="E92" s="1364"/>
      <c r="F92" s="1364"/>
      <c r="G92" s="1364"/>
      <c r="H92" s="1364"/>
      <c r="I92" s="1364"/>
      <c r="J92" s="1364"/>
      <c r="K92" s="1364"/>
      <c r="L92" s="1364"/>
      <c r="M92" s="1364"/>
      <c r="N92" s="1364"/>
      <c r="O92" s="1364"/>
      <c r="P92" s="1364"/>
      <c r="Q92" s="1364"/>
      <c r="R92" s="1364"/>
      <c r="S92" s="1364"/>
      <c r="T92" s="1364"/>
      <c r="U92" s="1364"/>
      <c r="V92" s="1364"/>
    </row>
    <row r="93" spans="1:22">
      <c r="A93" s="1349"/>
      <c r="B93" s="1364"/>
      <c r="C93" s="1364"/>
      <c r="D93" s="1364"/>
      <c r="E93" s="1364"/>
      <c r="F93" s="1364"/>
      <c r="G93" s="1364"/>
      <c r="H93" s="1364"/>
      <c r="I93" s="1364"/>
      <c r="J93" s="1364"/>
      <c r="K93" s="1364"/>
      <c r="L93" s="1364"/>
      <c r="M93" s="1364"/>
      <c r="N93" s="1364"/>
      <c r="O93" s="1364"/>
      <c r="P93" s="1364"/>
      <c r="Q93" s="1364"/>
      <c r="R93" s="1364"/>
      <c r="S93" s="1364"/>
      <c r="T93" s="1364"/>
      <c r="U93" s="1364"/>
      <c r="V93" s="1364"/>
    </row>
    <row r="94" spans="1:22">
      <c r="A94" s="1349"/>
      <c r="B94" s="1364"/>
      <c r="C94" s="1364"/>
      <c r="D94" s="1364"/>
      <c r="E94" s="1364"/>
      <c r="F94" s="1364"/>
      <c r="G94" s="1364"/>
      <c r="H94" s="1364"/>
      <c r="I94" s="1364"/>
      <c r="J94" s="1364"/>
      <c r="K94" s="1364"/>
      <c r="L94" s="1364"/>
      <c r="M94" s="1364"/>
      <c r="N94" s="1364"/>
      <c r="O94" s="1364"/>
      <c r="P94" s="1364"/>
      <c r="Q94" s="1364"/>
      <c r="R94" s="1364"/>
      <c r="S94" s="1364"/>
      <c r="T94" s="1364"/>
      <c r="U94" s="1364"/>
      <c r="V94" s="1364"/>
    </row>
    <row r="95" spans="1:22">
      <c r="A95" s="1349"/>
      <c r="B95" s="1364"/>
      <c r="C95" s="1364"/>
      <c r="D95" s="1364"/>
      <c r="E95" s="1364"/>
      <c r="F95" s="1364"/>
      <c r="G95" s="1364"/>
      <c r="H95" s="1364"/>
      <c r="I95" s="1364"/>
      <c r="J95" s="1364"/>
      <c r="K95" s="1364"/>
      <c r="L95" s="1364"/>
      <c r="M95" s="1364"/>
      <c r="N95" s="1364"/>
      <c r="O95" s="1364"/>
      <c r="P95" s="1364"/>
      <c r="Q95" s="1364"/>
      <c r="R95" s="1364"/>
      <c r="S95" s="1364"/>
      <c r="T95" s="1364"/>
      <c r="U95" s="1364"/>
      <c r="V95" s="1364"/>
    </row>
    <row r="96" spans="1:22">
      <c r="A96" s="1349"/>
      <c r="B96" s="1364"/>
      <c r="C96" s="1364"/>
      <c r="D96" s="1364"/>
      <c r="E96" s="1364"/>
      <c r="F96" s="1364"/>
      <c r="G96" s="1364"/>
      <c r="H96" s="1364"/>
      <c r="I96" s="1364"/>
      <c r="J96" s="1364"/>
      <c r="K96" s="1364"/>
      <c r="L96" s="1364"/>
      <c r="M96" s="1364"/>
      <c r="N96" s="1364"/>
      <c r="O96" s="1364"/>
      <c r="P96" s="1364"/>
      <c r="Q96" s="1364"/>
      <c r="R96" s="1364"/>
      <c r="S96" s="1364"/>
      <c r="T96" s="1364"/>
      <c r="U96" s="1364"/>
      <c r="V96" s="1364"/>
    </row>
    <row r="97" spans="1:22">
      <c r="A97" s="1349"/>
      <c r="B97" s="1364"/>
      <c r="C97" s="1364"/>
      <c r="D97" s="1364"/>
      <c r="E97" s="1364"/>
      <c r="F97" s="1364"/>
      <c r="G97" s="1364"/>
      <c r="H97" s="1364"/>
      <c r="I97" s="1364"/>
      <c r="J97" s="1364"/>
      <c r="K97" s="1364"/>
      <c r="L97" s="1364"/>
      <c r="M97" s="1364"/>
      <c r="N97" s="1364"/>
      <c r="O97" s="1364"/>
      <c r="P97" s="1364"/>
      <c r="Q97" s="1364"/>
      <c r="R97" s="1364"/>
      <c r="S97" s="1364"/>
      <c r="T97" s="1364"/>
      <c r="U97" s="1364"/>
      <c r="V97" s="1364"/>
    </row>
    <row r="98" spans="1:22">
      <c r="A98" s="1349"/>
      <c r="B98" s="1364"/>
      <c r="C98" s="1364"/>
      <c r="D98" s="1364"/>
      <c r="E98" s="1364"/>
      <c r="F98" s="1364"/>
      <c r="G98" s="1364"/>
      <c r="H98" s="1364"/>
      <c r="I98" s="1364"/>
      <c r="J98" s="1364"/>
      <c r="K98" s="1364"/>
      <c r="L98" s="1364"/>
      <c r="M98" s="1364"/>
      <c r="N98" s="1364"/>
      <c r="O98" s="1364"/>
      <c r="P98" s="1364"/>
      <c r="Q98" s="1364"/>
      <c r="R98" s="1364"/>
      <c r="S98" s="1364"/>
      <c r="T98" s="1364"/>
      <c r="U98" s="1364"/>
      <c r="V98" s="1364"/>
    </row>
    <row r="99" spans="1:22">
      <c r="A99" s="1349"/>
      <c r="B99" s="1364"/>
      <c r="C99" s="1364"/>
      <c r="D99" s="1364"/>
      <c r="E99" s="1364"/>
      <c r="F99" s="1364"/>
      <c r="G99" s="1364"/>
      <c r="H99" s="1364"/>
      <c r="I99" s="1364"/>
      <c r="J99" s="1364"/>
      <c r="K99" s="1364"/>
      <c r="L99" s="1364"/>
      <c r="M99" s="1364"/>
      <c r="N99" s="1364"/>
      <c r="O99" s="1364"/>
      <c r="P99" s="1364"/>
      <c r="Q99" s="1364"/>
      <c r="R99" s="1364"/>
      <c r="S99" s="1364"/>
      <c r="T99" s="1364"/>
      <c r="U99" s="1364"/>
      <c r="V99" s="1364"/>
    </row>
    <row r="100" spans="1:22">
      <c r="A100" s="1349"/>
      <c r="B100" s="1364"/>
      <c r="C100" s="1364"/>
      <c r="D100" s="1364"/>
      <c r="E100" s="1364"/>
      <c r="F100" s="1364"/>
      <c r="G100" s="1364"/>
      <c r="H100" s="1364"/>
      <c r="I100" s="1364"/>
      <c r="J100" s="1364"/>
      <c r="K100" s="1364"/>
      <c r="L100" s="1364"/>
      <c r="M100" s="1364"/>
      <c r="N100" s="1364"/>
      <c r="O100" s="1364"/>
      <c r="P100" s="1364"/>
      <c r="Q100" s="1364"/>
      <c r="R100" s="1364"/>
      <c r="S100" s="1364"/>
      <c r="T100" s="1364"/>
      <c r="U100" s="1364"/>
      <c r="V100" s="1364"/>
    </row>
    <row r="101" spans="1:22">
      <c r="A101" s="1349"/>
      <c r="B101" s="1364"/>
      <c r="C101" s="1364"/>
      <c r="D101" s="1364"/>
      <c r="E101" s="1364"/>
      <c r="F101" s="1364"/>
      <c r="G101" s="1364"/>
      <c r="H101" s="1364"/>
      <c r="I101" s="1364"/>
      <c r="J101" s="1364"/>
      <c r="K101" s="1364"/>
      <c r="L101" s="1364"/>
      <c r="M101" s="1364"/>
      <c r="N101" s="1364"/>
      <c r="O101" s="1364"/>
      <c r="P101" s="1364"/>
      <c r="Q101" s="1364"/>
      <c r="R101" s="1364"/>
      <c r="S101" s="1364"/>
      <c r="T101" s="1364"/>
      <c r="U101" s="1364"/>
      <c r="V101" s="1364"/>
    </row>
    <row r="102" spans="1:22">
      <c r="A102" s="1349"/>
      <c r="B102" s="1364"/>
      <c r="C102" s="1364"/>
      <c r="D102" s="1364"/>
      <c r="E102" s="1364"/>
      <c r="F102" s="1364"/>
      <c r="G102" s="1364"/>
      <c r="H102" s="1364"/>
      <c r="I102" s="1364"/>
      <c r="J102" s="1364"/>
      <c r="K102" s="1364"/>
      <c r="L102" s="1364"/>
      <c r="M102" s="1364"/>
      <c r="N102" s="1364"/>
      <c r="O102" s="1364"/>
      <c r="P102" s="1364"/>
      <c r="Q102" s="1364"/>
      <c r="R102" s="1364"/>
      <c r="S102" s="1364"/>
      <c r="T102" s="1364"/>
      <c r="U102" s="1364"/>
      <c r="V102" s="1364"/>
    </row>
    <row r="103" spans="1:22">
      <c r="A103" s="1349"/>
      <c r="B103" s="1364"/>
      <c r="C103" s="1364"/>
      <c r="D103" s="1364"/>
      <c r="E103" s="1364"/>
      <c r="F103" s="1364"/>
      <c r="G103" s="1364"/>
      <c r="H103" s="1364"/>
      <c r="I103" s="1364"/>
      <c r="J103" s="1364"/>
      <c r="K103" s="1364"/>
      <c r="L103" s="1364"/>
      <c r="M103" s="1364"/>
      <c r="N103" s="1364"/>
      <c r="O103" s="1364"/>
      <c r="P103" s="1364"/>
      <c r="Q103" s="1364"/>
      <c r="R103" s="1364"/>
      <c r="S103" s="1364"/>
      <c r="T103" s="1364"/>
      <c r="U103" s="1364"/>
      <c r="V103" s="1364"/>
    </row>
    <row r="104" spans="1:22">
      <c r="A104" s="1349"/>
      <c r="B104" s="1364"/>
      <c r="C104" s="1364"/>
      <c r="D104" s="1364"/>
      <c r="E104" s="1364"/>
      <c r="F104" s="1364"/>
      <c r="G104" s="1364"/>
      <c r="H104" s="1364"/>
      <c r="I104" s="1364"/>
      <c r="J104" s="1364"/>
      <c r="K104" s="1364"/>
      <c r="L104" s="1364"/>
      <c r="M104" s="1364"/>
      <c r="N104" s="1364"/>
      <c r="O104" s="1364"/>
      <c r="P104" s="1364"/>
      <c r="Q104" s="1364"/>
      <c r="R104" s="1364"/>
      <c r="S104" s="1364"/>
      <c r="T104" s="1364"/>
      <c r="U104" s="1364"/>
      <c r="V104" s="1364"/>
    </row>
    <row r="105" spans="1:22">
      <c r="A105" s="1349"/>
      <c r="B105" s="1364"/>
      <c r="C105" s="1364"/>
      <c r="D105" s="1364"/>
      <c r="E105" s="1364"/>
      <c r="F105" s="1364"/>
      <c r="G105" s="1364"/>
      <c r="H105" s="1364"/>
      <c r="I105" s="1364"/>
      <c r="J105" s="1364"/>
      <c r="K105" s="1364"/>
      <c r="L105" s="1364"/>
      <c r="M105" s="1364"/>
      <c r="N105" s="1364"/>
      <c r="O105" s="1364"/>
      <c r="P105" s="1364"/>
      <c r="Q105" s="1364"/>
      <c r="R105" s="1364"/>
      <c r="S105" s="1364"/>
      <c r="T105" s="1364"/>
      <c r="U105" s="1364"/>
      <c r="V105" s="1364"/>
    </row>
    <row r="106" spans="1:22">
      <c r="A106" s="1349"/>
      <c r="B106" s="1364"/>
      <c r="C106" s="1364"/>
      <c r="D106" s="1364"/>
      <c r="E106" s="1364"/>
      <c r="F106" s="1364"/>
      <c r="G106" s="1364"/>
      <c r="H106" s="1364"/>
      <c r="I106" s="1364"/>
      <c r="J106" s="1364"/>
      <c r="K106" s="1364"/>
      <c r="L106" s="1364"/>
      <c r="M106" s="1364"/>
      <c r="N106" s="1364"/>
      <c r="O106" s="1364"/>
      <c r="P106" s="1364"/>
      <c r="Q106" s="1364"/>
      <c r="R106" s="1364"/>
      <c r="S106" s="1364"/>
      <c r="T106" s="1364"/>
      <c r="U106" s="1364"/>
      <c r="V106" s="1364"/>
    </row>
    <row r="107" spans="1:22">
      <c r="A107" s="1349"/>
      <c r="B107" s="1364"/>
      <c r="C107" s="1364"/>
      <c r="D107" s="1364"/>
      <c r="E107" s="1364"/>
      <c r="F107" s="1364"/>
      <c r="G107" s="1364"/>
      <c r="H107" s="1364"/>
      <c r="I107" s="1364"/>
      <c r="J107" s="1364"/>
      <c r="K107" s="1364"/>
      <c r="L107" s="1364"/>
      <c r="M107" s="1364"/>
      <c r="N107" s="1364"/>
      <c r="O107" s="1364"/>
      <c r="P107" s="1364"/>
      <c r="Q107" s="1364"/>
      <c r="R107" s="1364"/>
      <c r="S107" s="1364"/>
      <c r="T107" s="1364"/>
      <c r="U107" s="1364"/>
      <c r="V107" s="1364"/>
    </row>
    <row r="108" spans="1:22">
      <c r="A108" s="1349"/>
      <c r="B108" s="1364"/>
      <c r="C108" s="1364"/>
      <c r="D108" s="1364"/>
      <c r="E108" s="1364"/>
      <c r="F108" s="1364"/>
      <c r="G108" s="1364"/>
      <c r="H108" s="1364"/>
      <c r="I108" s="1364"/>
      <c r="J108" s="1364"/>
      <c r="K108" s="1364"/>
      <c r="L108" s="1364"/>
      <c r="M108" s="1364"/>
      <c r="N108" s="1364"/>
      <c r="O108" s="1364"/>
      <c r="P108" s="1364"/>
      <c r="Q108" s="1364"/>
      <c r="R108" s="1364"/>
      <c r="S108" s="1364"/>
      <c r="T108" s="1364"/>
      <c r="U108" s="1364"/>
      <c r="V108" s="1364"/>
    </row>
    <row r="109" spans="1:22">
      <c r="A109" s="1349"/>
      <c r="B109" s="1364"/>
      <c r="C109" s="1364"/>
      <c r="D109" s="1364"/>
      <c r="E109" s="1364"/>
      <c r="F109" s="1364"/>
      <c r="G109" s="1364"/>
      <c r="H109" s="1364"/>
      <c r="I109" s="1364"/>
      <c r="J109" s="1364"/>
      <c r="K109" s="1364"/>
      <c r="L109" s="1364"/>
      <c r="M109" s="1364"/>
      <c r="N109" s="1364"/>
      <c r="O109" s="1364"/>
      <c r="P109" s="1364"/>
      <c r="Q109" s="1364"/>
      <c r="R109" s="1364"/>
      <c r="S109" s="1364"/>
      <c r="T109" s="1364"/>
      <c r="U109" s="1364"/>
      <c r="V109" s="1364"/>
    </row>
    <row r="110" spans="1:22">
      <c r="A110" s="1349"/>
      <c r="B110" s="1364"/>
      <c r="C110" s="1364"/>
      <c r="D110" s="1364"/>
      <c r="E110" s="1364"/>
      <c r="F110" s="1364"/>
      <c r="G110" s="1364"/>
      <c r="H110" s="1364"/>
      <c r="I110" s="1364"/>
      <c r="J110" s="1364"/>
      <c r="K110" s="1364"/>
      <c r="L110" s="1364"/>
      <c r="M110" s="1364"/>
      <c r="N110" s="1364"/>
      <c r="O110" s="1364"/>
      <c r="P110" s="1364"/>
      <c r="Q110" s="1364"/>
      <c r="R110" s="1364"/>
      <c r="S110" s="1364"/>
      <c r="T110" s="1364"/>
      <c r="U110" s="1364"/>
      <c r="V110" s="1364"/>
    </row>
    <row r="111" spans="1:22">
      <c r="A111" s="1349"/>
      <c r="B111" s="1364"/>
      <c r="C111" s="1364"/>
      <c r="D111" s="1364"/>
      <c r="E111" s="1364"/>
      <c r="F111" s="1364"/>
      <c r="G111" s="1364"/>
      <c r="H111" s="1364"/>
      <c r="I111" s="1364"/>
      <c r="J111" s="1364"/>
      <c r="K111" s="1364"/>
      <c r="L111" s="1364"/>
      <c r="M111" s="1364"/>
      <c r="N111" s="1364"/>
      <c r="O111" s="1364"/>
      <c r="P111" s="1364"/>
      <c r="Q111" s="1364"/>
      <c r="R111" s="1364"/>
      <c r="S111" s="1364"/>
      <c r="T111" s="1364"/>
      <c r="U111" s="1364"/>
      <c r="V111" s="1364"/>
    </row>
    <row r="112" spans="1:22">
      <c r="A112" s="1349"/>
      <c r="B112" s="1364"/>
      <c r="C112" s="1364"/>
      <c r="D112" s="1364"/>
      <c r="E112" s="1364"/>
      <c r="F112" s="1364"/>
      <c r="G112" s="1364"/>
      <c r="H112" s="1364"/>
      <c r="I112" s="1364"/>
      <c r="J112" s="1364"/>
      <c r="K112" s="1364"/>
      <c r="L112" s="1364"/>
      <c r="M112" s="1364"/>
      <c r="N112" s="1364"/>
      <c r="O112" s="1364"/>
      <c r="P112" s="1364"/>
      <c r="Q112" s="1364"/>
      <c r="R112" s="1364"/>
      <c r="S112" s="1364"/>
      <c r="T112" s="1364"/>
      <c r="U112" s="1364"/>
      <c r="V112" s="1364"/>
    </row>
    <row r="113" spans="1:22">
      <c r="A113" s="1349"/>
      <c r="B113" s="1364"/>
      <c r="C113" s="1364"/>
      <c r="D113" s="1364"/>
      <c r="E113" s="1364"/>
      <c r="F113" s="1364"/>
      <c r="G113" s="1364"/>
      <c r="H113" s="1364"/>
      <c r="I113" s="1364"/>
      <c r="J113" s="1364"/>
      <c r="K113" s="1364"/>
      <c r="L113" s="1364"/>
      <c r="M113" s="1364"/>
      <c r="N113" s="1364"/>
      <c r="O113" s="1364"/>
      <c r="P113" s="1364"/>
      <c r="Q113" s="1364"/>
      <c r="R113" s="1364"/>
      <c r="S113" s="1364"/>
      <c r="T113" s="1364"/>
      <c r="U113" s="1364"/>
      <c r="V113" s="1364"/>
    </row>
    <row r="114" spans="1:22">
      <c r="A114" s="1349"/>
      <c r="B114" s="1364"/>
      <c r="C114" s="1364"/>
      <c r="D114" s="1364"/>
      <c r="E114" s="1364"/>
      <c r="F114" s="1364"/>
      <c r="G114" s="1364"/>
      <c r="H114" s="1364"/>
      <c r="I114" s="1364"/>
      <c r="J114" s="1364"/>
      <c r="K114" s="1364"/>
      <c r="L114" s="1364"/>
      <c r="M114" s="1364"/>
      <c r="N114" s="1364"/>
      <c r="O114" s="1364"/>
      <c r="P114" s="1364"/>
      <c r="Q114" s="1364"/>
      <c r="R114" s="1364"/>
      <c r="S114" s="1364"/>
      <c r="T114" s="1364"/>
      <c r="U114" s="1364"/>
      <c r="V114" s="1364"/>
    </row>
    <row r="115" spans="1:22">
      <c r="A115" s="1349"/>
      <c r="B115" s="1364"/>
      <c r="C115" s="1364"/>
      <c r="D115" s="1364"/>
      <c r="E115" s="1364"/>
      <c r="F115" s="1364"/>
      <c r="G115" s="1364"/>
      <c r="H115" s="1364"/>
      <c r="I115" s="1364"/>
      <c r="J115" s="1364"/>
      <c r="K115" s="1364"/>
      <c r="L115" s="1364"/>
      <c r="M115" s="1364"/>
      <c r="N115" s="1364"/>
      <c r="O115" s="1364"/>
      <c r="P115" s="1364"/>
      <c r="Q115" s="1364"/>
      <c r="R115" s="1364"/>
      <c r="S115" s="1364"/>
      <c r="T115" s="1364"/>
      <c r="U115" s="1364"/>
      <c r="V115" s="1364"/>
    </row>
    <row r="116" spans="1:22">
      <c r="A116" s="1349"/>
      <c r="B116" s="1364"/>
      <c r="C116" s="1364"/>
      <c r="D116" s="1364"/>
      <c r="E116" s="1364"/>
      <c r="F116" s="1364"/>
      <c r="G116" s="1364"/>
      <c r="H116" s="1364"/>
      <c r="I116" s="1364"/>
      <c r="J116" s="1364"/>
      <c r="K116" s="1364"/>
      <c r="L116" s="1364"/>
      <c r="M116" s="1364"/>
      <c r="N116" s="1364"/>
      <c r="O116" s="1364"/>
      <c r="P116" s="1364"/>
      <c r="Q116" s="1364"/>
      <c r="R116" s="1364"/>
      <c r="S116" s="1364"/>
      <c r="T116" s="1364"/>
      <c r="U116" s="1364"/>
      <c r="V116" s="1364"/>
    </row>
    <row r="117" spans="1:22">
      <c r="A117" s="1349"/>
      <c r="B117" s="1364"/>
      <c r="C117" s="1364"/>
      <c r="D117" s="1364"/>
      <c r="E117" s="1364"/>
      <c r="F117" s="1364"/>
      <c r="G117" s="1364"/>
      <c r="H117" s="1364"/>
      <c r="I117" s="1364"/>
      <c r="J117" s="1364"/>
      <c r="K117" s="1364"/>
      <c r="L117" s="1364"/>
      <c r="M117" s="1364"/>
      <c r="N117" s="1364"/>
      <c r="O117" s="1364"/>
      <c r="P117" s="1364"/>
      <c r="Q117" s="1364"/>
      <c r="R117" s="1364"/>
      <c r="S117" s="1364"/>
      <c r="T117" s="1364"/>
      <c r="U117" s="1364"/>
      <c r="V117" s="1364"/>
    </row>
    <row r="118" spans="1:22">
      <c r="A118" s="1349"/>
      <c r="B118" s="1364"/>
      <c r="C118" s="1364"/>
      <c r="D118" s="1364"/>
      <c r="E118" s="1364"/>
      <c r="F118" s="1364"/>
      <c r="G118" s="1364"/>
      <c r="H118" s="1364"/>
      <c r="I118" s="1364"/>
      <c r="J118" s="1364"/>
      <c r="K118" s="1364"/>
      <c r="L118" s="1364"/>
      <c r="M118" s="1364"/>
      <c r="N118" s="1364"/>
      <c r="O118" s="1364"/>
      <c r="P118" s="1364"/>
      <c r="Q118" s="1364"/>
      <c r="R118" s="1364"/>
      <c r="S118" s="1364"/>
      <c r="T118" s="1364"/>
      <c r="U118" s="1364"/>
      <c r="V118" s="1364"/>
    </row>
    <row r="119" spans="1:22">
      <c r="A119" s="1349"/>
      <c r="B119" s="1364"/>
      <c r="C119" s="1364"/>
      <c r="D119" s="1364"/>
      <c r="E119" s="1364"/>
      <c r="F119" s="1364"/>
      <c r="G119" s="1364"/>
      <c r="H119" s="1364"/>
      <c r="I119" s="1364"/>
      <c r="J119" s="1364"/>
      <c r="K119" s="1364"/>
      <c r="L119" s="1364"/>
      <c r="M119" s="1364"/>
      <c r="N119" s="1364"/>
      <c r="O119" s="1364"/>
      <c r="P119" s="1364"/>
      <c r="Q119" s="1364"/>
      <c r="R119" s="1364"/>
      <c r="S119" s="1364"/>
      <c r="T119" s="1364"/>
      <c r="U119" s="1364"/>
      <c r="V119" s="1364"/>
    </row>
    <row r="120" spans="1:22">
      <c r="A120" s="1349"/>
      <c r="B120" s="1364"/>
      <c r="C120" s="1364"/>
      <c r="D120" s="1364"/>
      <c r="E120" s="1364"/>
      <c r="F120" s="1364"/>
      <c r="G120" s="1364"/>
      <c r="H120" s="1364"/>
      <c r="I120" s="1364"/>
      <c r="J120" s="1364"/>
      <c r="K120" s="1364"/>
      <c r="L120" s="1364"/>
      <c r="M120" s="1364"/>
      <c r="N120" s="1364"/>
      <c r="O120" s="1364"/>
      <c r="P120" s="1364"/>
      <c r="Q120" s="1364"/>
      <c r="R120" s="1364"/>
      <c r="S120" s="1364"/>
      <c r="T120" s="1364"/>
      <c r="U120" s="1364"/>
      <c r="V120" s="1364"/>
    </row>
    <row r="121" spans="1:22">
      <c r="A121" s="1349"/>
      <c r="B121" s="1364"/>
      <c r="C121" s="1364"/>
      <c r="D121" s="1364"/>
      <c r="E121" s="1364"/>
      <c r="F121" s="1364"/>
      <c r="G121" s="1364"/>
      <c r="H121" s="1364"/>
      <c r="I121" s="1364"/>
      <c r="J121" s="1364"/>
      <c r="K121" s="1364"/>
      <c r="L121" s="1364"/>
      <c r="M121" s="1364"/>
      <c r="N121" s="1364"/>
      <c r="O121" s="1364"/>
      <c r="P121" s="1364"/>
      <c r="Q121" s="1364"/>
      <c r="R121" s="1364"/>
      <c r="S121" s="1364"/>
      <c r="T121" s="1364"/>
      <c r="U121" s="1364"/>
      <c r="V121" s="1364"/>
    </row>
    <row r="122" spans="1:22">
      <c r="A122" s="1349"/>
      <c r="B122" s="1364"/>
      <c r="C122" s="1364"/>
      <c r="D122" s="1364"/>
      <c r="E122" s="1364"/>
      <c r="F122" s="1364"/>
      <c r="G122" s="1364"/>
      <c r="H122" s="1364"/>
      <c r="I122" s="1364"/>
      <c r="J122" s="1364"/>
      <c r="K122" s="1364"/>
      <c r="L122" s="1364"/>
      <c r="M122" s="1364"/>
      <c r="N122" s="1364"/>
      <c r="O122" s="1364"/>
      <c r="P122" s="1364"/>
      <c r="Q122" s="1364"/>
      <c r="R122" s="1364"/>
      <c r="S122" s="1364"/>
      <c r="T122" s="1364"/>
      <c r="U122" s="1364"/>
      <c r="V122" s="1364"/>
    </row>
    <row r="123" spans="1:22">
      <c r="A123" s="1349"/>
      <c r="B123" s="1364"/>
      <c r="C123" s="1364"/>
      <c r="D123" s="1364"/>
      <c r="E123" s="1364"/>
      <c r="F123" s="1364"/>
      <c r="G123" s="1364"/>
      <c r="H123" s="1364"/>
      <c r="I123" s="1364"/>
      <c r="J123" s="1364"/>
      <c r="K123" s="1364"/>
      <c r="L123" s="1364"/>
      <c r="M123" s="1364"/>
      <c r="N123" s="1364"/>
      <c r="O123" s="1364"/>
      <c r="P123" s="1364"/>
      <c r="Q123" s="1364"/>
      <c r="R123" s="1364"/>
      <c r="S123" s="1364"/>
      <c r="T123" s="1364"/>
      <c r="U123" s="1364"/>
      <c r="V123" s="1364"/>
    </row>
    <row r="124" spans="1:22">
      <c r="A124" s="1349"/>
      <c r="B124" s="1364"/>
      <c r="C124" s="1364"/>
      <c r="D124" s="1364"/>
      <c r="E124" s="1364"/>
      <c r="F124" s="1364"/>
      <c r="G124" s="1364"/>
      <c r="H124" s="1364"/>
      <c r="I124" s="1364"/>
      <c r="J124" s="1364"/>
      <c r="K124" s="1364"/>
      <c r="L124" s="1364"/>
      <c r="M124" s="1364"/>
      <c r="N124" s="1364"/>
      <c r="O124" s="1364"/>
      <c r="P124" s="1364"/>
      <c r="Q124" s="1364"/>
      <c r="R124" s="1364"/>
      <c r="S124" s="1364"/>
      <c r="T124" s="1364"/>
      <c r="U124" s="1364"/>
      <c r="V124" s="1364"/>
    </row>
    <row r="125" spans="1:22">
      <c r="A125" s="1349"/>
      <c r="B125" s="1364"/>
      <c r="C125" s="1364"/>
      <c r="D125" s="1364"/>
      <c r="E125" s="1364"/>
      <c r="F125" s="1364"/>
      <c r="G125" s="1364"/>
      <c r="H125" s="1364"/>
      <c r="I125" s="1364"/>
      <c r="J125" s="1364"/>
      <c r="K125" s="1364"/>
      <c r="L125" s="1364"/>
      <c r="M125" s="1364"/>
      <c r="N125" s="1364"/>
      <c r="O125" s="1364"/>
      <c r="P125" s="1364"/>
      <c r="Q125" s="1364"/>
      <c r="R125" s="1364"/>
      <c r="S125" s="1364"/>
      <c r="T125" s="1364"/>
      <c r="U125" s="1364"/>
      <c r="V125" s="1364"/>
    </row>
    <row r="126" spans="1:22">
      <c r="A126" s="1349"/>
      <c r="B126" s="1364"/>
      <c r="C126" s="1364"/>
      <c r="D126" s="1364"/>
      <c r="E126" s="1364"/>
      <c r="F126" s="1364"/>
      <c r="G126" s="1364"/>
      <c r="H126" s="1364"/>
      <c r="I126" s="1364"/>
      <c r="J126" s="1364"/>
      <c r="K126" s="1364"/>
      <c r="L126" s="1364"/>
      <c r="M126" s="1364"/>
      <c r="N126" s="1364"/>
      <c r="O126" s="1364"/>
      <c r="P126" s="1364"/>
      <c r="Q126" s="1364"/>
      <c r="R126" s="1364"/>
      <c r="S126" s="1364"/>
      <c r="T126" s="1364"/>
      <c r="U126" s="1364"/>
      <c r="V126" s="1364"/>
    </row>
    <row r="127" spans="1:22">
      <c r="A127" s="1349"/>
      <c r="B127" s="1364"/>
      <c r="C127" s="1364"/>
      <c r="D127" s="1364"/>
      <c r="E127" s="1364"/>
      <c r="F127" s="1364"/>
      <c r="G127" s="1364"/>
      <c r="H127" s="1364"/>
      <c r="I127" s="1364"/>
      <c r="J127" s="1364"/>
      <c r="K127" s="1364"/>
      <c r="L127" s="1364"/>
      <c r="M127" s="1364"/>
      <c r="N127" s="1364"/>
      <c r="O127" s="1364"/>
      <c r="P127" s="1364"/>
      <c r="Q127" s="1364"/>
      <c r="R127" s="1364"/>
      <c r="S127" s="1364"/>
      <c r="T127" s="1364"/>
      <c r="U127" s="1364"/>
      <c r="V127" s="1364"/>
    </row>
    <row r="128" spans="1:22">
      <c r="A128" s="1349"/>
      <c r="B128" s="1364"/>
      <c r="C128" s="1364"/>
      <c r="D128" s="1364"/>
      <c r="E128" s="1364"/>
      <c r="F128" s="1364"/>
      <c r="G128" s="1364"/>
      <c r="H128" s="1364"/>
      <c r="I128" s="1364"/>
      <c r="J128" s="1364"/>
      <c r="K128" s="1364"/>
      <c r="L128" s="1364"/>
      <c r="M128" s="1364"/>
      <c r="N128" s="1364"/>
      <c r="O128" s="1364"/>
      <c r="P128" s="1364"/>
      <c r="Q128" s="1364"/>
      <c r="R128" s="1364"/>
      <c r="S128" s="1364"/>
      <c r="T128" s="1364"/>
      <c r="U128" s="1364"/>
      <c r="V128" s="1364"/>
    </row>
    <row r="129" spans="1:22">
      <c r="A129" s="1349"/>
      <c r="B129" s="1364"/>
      <c r="C129" s="1364"/>
      <c r="D129" s="1364"/>
      <c r="E129" s="1364"/>
      <c r="F129" s="1364"/>
      <c r="G129" s="1364"/>
      <c r="H129" s="1364"/>
      <c r="I129" s="1364"/>
      <c r="J129" s="1364"/>
      <c r="K129" s="1364"/>
      <c r="L129" s="1364"/>
      <c r="M129" s="1364"/>
      <c r="N129" s="1364"/>
      <c r="O129" s="1364"/>
      <c r="P129" s="1364"/>
      <c r="Q129" s="1364"/>
      <c r="R129" s="1364"/>
      <c r="S129" s="1364"/>
      <c r="T129" s="1364"/>
      <c r="U129" s="1364"/>
      <c r="V129" s="1364"/>
    </row>
    <row r="130" spans="1:22">
      <c r="A130" s="1349"/>
      <c r="B130" s="1364"/>
      <c r="C130" s="1364"/>
      <c r="D130" s="1364"/>
      <c r="E130" s="1364"/>
      <c r="F130" s="1364"/>
      <c r="G130" s="1364"/>
      <c r="H130" s="1364"/>
      <c r="I130" s="1364"/>
      <c r="J130" s="1364"/>
      <c r="K130" s="1364"/>
      <c r="L130" s="1364"/>
      <c r="M130" s="1364"/>
      <c r="N130" s="1364"/>
      <c r="O130" s="1364"/>
      <c r="P130" s="1364"/>
      <c r="Q130" s="1364"/>
      <c r="R130" s="1364"/>
      <c r="S130" s="1364"/>
      <c r="T130" s="1364"/>
      <c r="U130" s="1364"/>
      <c r="V130" s="1364"/>
    </row>
    <row r="131" spans="1:22">
      <c r="A131" s="1349"/>
      <c r="B131" s="1364"/>
      <c r="C131" s="1364"/>
      <c r="D131" s="1364"/>
      <c r="E131" s="1364"/>
      <c r="F131" s="1364"/>
      <c r="G131" s="1364"/>
      <c r="H131" s="1364"/>
      <c r="I131" s="1364"/>
      <c r="J131" s="1364"/>
      <c r="K131" s="1364"/>
      <c r="L131" s="1364"/>
      <c r="M131" s="1364"/>
      <c r="N131" s="1364"/>
      <c r="O131" s="1364"/>
      <c r="P131" s="1364"/>
      <c r="Q131" s="1364"/>
      <c r="R131" s="1364"/>
      <c r="S131" s="1364"/>
      <c r="T131" s="1364"/>
      <c r="U131" s="1364"/>
      <c r="V131" s="1364"/>
    </row>
    <row r="132" spans="1:22">
      <c r="A132" s="1349"/>
      <c r="B132" s="1364"/>
      <c r="C132" s="1364"/>
      <c r="D132" s="1364"/>
      <c r="E132" s="1364"/>
      <c r="F132" s="1364"/>
      <c r="G132" s="1364"/>
      <c r="H132" s="1364"/>
      <c r="I132" s="1364"/>
      <c r="J132" s="1364"/>
      <c r="K132" s="1364"/>
      <c r="L132" s="1364"/>
      <c r="M132" s="1364"/>
      <c r="N132" s="1364"/>
      <c r="O132" s="1364"/>
      <c r="P132" s="1364"/>
      <c r="Q132" s="1364"/>
      <c r="R132" s="1364"/>
      <c r="S132" s="1364"/>
      <c r="T132" s="1364"/>
      <c r="U132" s="1364"/>
      <c r="V132" s="1364"/>
    </row>
    <row r="133" spans="1:22">
      <c r="A133" s="1349"/>
      <c r="B133" s="1364"/>
      <c r="C133" s="1364"/>
      <c r="D133" s="1364"/>
      <c r="E133" s="1364"/>
      <c r="F133" s="1364"/>
      <c r="G133" s="1364"/>
      <c r="H133" s="1364"/>
      <c r="I133" s="1364"/>
      <c r="J133" s="1364"/>
      <c r="K133" s="1364"/>
      <c r="L133" s="1364"/>
      <c r="M133" s="1364"/>
      <c r="N133" s="1364"/>
      <c r="O133" s="1364"/>
      <c r="P133" s="1364"/>
      <c r="Q133" s="1364"/>
      <c r="R133" s="1364"/>
      <c r="S133" s="1364"/>
      <c r="T133" s="1364"/>
      <c r="U133" s="1364"/>
      <c r="V133" s="1364"/>
    </row>
    <row r="134" spans="1:22">
      <c r="A134" s="1349"/>
      <c r="B134" s="1364"/>
      <c r="C134" s="1364"/>
      <c r="D134" s="1364"/>
      <c r="E134" s="1364"/>
      <c r="F134" s="1364"/>
      <c r="G134" s="1364"/>
      <c r="H134" s="1364"/>
      <c r="I134" s="1364"/>
      <c r="J134" s="1364"/>
      <c r="K134" s="1364"/>
      <c r="L134" s="1364"/>
      <c r="M134" s="1364"/>
      <c r="N134" s="1364"/>
      <c r="O134" s="1364"/>
      <c r="P134" s="1364"/>
      <c r="Q134" s="1364"/>
      <c r="R134" s="1364"/>
      <c r="S134" s="1364"/>
      <c r="T134" s="1364"/>
      <c r="U134" s="1364"/>
      <c r="V134" s="1364"/>
    </row>
    <row r="135" spans="1:22">
      <c r="A135" s="1349"/>
      <c r="B135" s="1364"/>
      <c r="C135" s="1364"/>
      <c r="D135" s="1364"/>
      <c r="E135" s="1364"/>
      <c r="F135" s="1364"/>
      <c r="G135" s="1364"/>
      <c r="H135" s="1364"/>
      <c r="I135" s="1364"/>
      <c r="J135" s="1364"/>
      <c r="K135" s="1364"/>
      <c r="L135" s="1364"/>
      <c r="M135" s="1364"/>
      <c r="N135" s="1364"/>
      <c r="O135" s="1364"/>
      <c r="P135" s="1364"/>
      <c r="Q135" s="1364"/>
      <c r="R135" s="1364"/>
      <c r="S135" s="1364"/>
      <c r="T135" s="1364"/>
      <c r="U135" s="1364"/>
      <c r="V135" s="1364"/>
    </row>
    <row r="136" spans="1:22">
      <c r="A136" s="1349"/>
      <c r="B136" s="1364"/>
      <c r="C136" s="1364"/>
      <c r="D136" s="1364"/>
      <c r="E136" s="1364"/>
      <c r="F136" s="1364"/>
      <c r="G136" s="1364"/>
      <c r="H136" s="1364"/>
      <c r="I136" s="1364"/>
      <c r="J136" s="1364"/>
      <c r="K136" s="1364"/>
      <c r="L136" s="1364"/>
      <c r="M136" s="1364"/>
      <c r="N136" s="1364"/>
      <c r="O136" s="1364"/>
      <c r="P136" s="1364"/>
      <c r="Q136" s="1364"/>
      <c r="R136" s="1364"/>
      <c r="S136" s="1364"/>
      <c r="T136" s="1364"/>
      <c r="U136" s="1364"/>
      <c r="V136" s="1364"/>
    </row>
    <row r="137" spans="1:22">
      <c r="A137" s="1349"/>
      <c r="B137" s="1364"/>
      <c r="C137" s="1364"/>
      <c r="D137" s="1364"/>
      <c r="E137" s="1364"/>
      <c r="F137" s="1364"/>
      <c r="G137" s="1364"/>
      <c r="H137" s="1364"/>
      <c r="I137" s="1364"/>
      <c r="J137" s="1364"/>
      <c r="K137" s="1364"/>
      <c r="L137" s="1364"/>
      <c r="M137" s="1364"/>
      <c r="N137" s="1364"/>
      <c r="O137" s="1364"/>
      <c r="P137" s="1364"/>
      <c r="Q137" s="1364"/>
      <c r="R137" s="1364"/>
      <c r="S137" s="1364"/>
      <c r="T137" s="1364"/>
      <c r="U137" s="1364"/>
      <c r="V137" s="1364"/>
    </row>
    <row r="138" spans="1:22">
      <c r="A138" s="1349"/>
      <c r="B138" s="1364"/>
      <c r="C138" s="1364"/>
      <c r="D138" s="1364"/>
      <c r="E138" s="1364"/>
      <c r="F138" s="1364"/>
      <c r="G138" s="1364"/>
      <c r="H138" s="1364"/>
      <c r="I138" s="1364"/>
      <c r="J138" s="1364"/>
      <c r="K138" s="1364"/>
      <c r="L138" s="1364"/>
      <c r="M138" s="1364"/>
      <c r="N138" s="1364"/>
      <c r="O138" s="1364"/>
      <c r="P138" s="1364"/>
      <c r="Q138" s="1364"/>
      <c r="R138" s="1364"/>
      <c r="S138" s="1364"/>
      <c r="T138" s="1364"/>
      <c r="U138" s="1364"/>
      <c r="V138" s="1364"/>
    </row>
    <row r="139" spans="1:22">
      <c r="A139" s="1349"/>
      <c r="B139" s="1364"/>
      <c r="C139" s="1364"/>
      <c r="D139" s="1364"/>
      <c r="E139" s="1364"/>
      <c r="F139" s="1364"/>
      <c r="G139" s="1364"/>
      <c r="H139" s="1364"/>
      <c r="I139" s="1364"/>
      <c r="J139" s="1364"/>
      <c r="K139" s="1364"/>
      <c r="L139" s="1364"/>
      <c r="M139" s="1364"/>
      <c r="N139" s="1364"/>
      <c r="O139" s="1364"/>
      <c r="P139" s="1364"/>
      <c r="Q139" s="1364"/>
      <c r="R139" s="1364"/>
      <c r="S139" s="1364"/>
      <c r="T139" s="1364"/>
      <c r="U139" s="1364"/>
      <c r="V139" s="1364"/>
    </row>
    <row r="140" spans="1:22">
      <c r="A140" s="1349"/>
      <c r="B140" s="1364"/>
      <c r="C140" s="1364"/>
      <c r="D140" s="1364"/>
      <c r="E140" s="1364"/>
      <c r="F140" s="1364"/>
      <c r="G140" s="1364"/>
      <c r="H140" s="1364"/>
      <c r="I140" s="1364"/>
      <c r="J140" s="1364"/>
      <c r="K140" s="1364"/>
      <c r="L140" s="1364"/>
      <c r="M140" s="1364"/>
      <c r="N140" s="1364"/>
      <c r="O140" s="1364"/>
      <c r="P140" s="1364"/>
      <c r="Q140" s="1364"/>
      <c r="R140" s="1364"/>
      <c r="S140" s="1364"/>
      <c r="T140" s="1364"/>
      <c r="U140" s="1364"/>
      <c r="V140" s="1364"/>
    </row>
    <row r="141" spans="1:22">
      <c r="A141" s="1349"/>
      <c r="B141" s="1364"/>
      <c r="C141" s="1364"/>
      <c r="D141" s="1364"/>
      <c r="E141" s="1364"/>
      <c r="F141" s="1364"/>
      <c r="G141" s="1364"/>
      <c r="H141" s="1364"/>
      <c r="I141" s="1364"/>
      <c r="J141" s="1364"/>
      <c r="K141" s="1364"/>
      <c r="L141" s="1364"/>
      <c r="M141" s="1364"/>
      <c r="N141" s="1364"/>
      <c r="O141" s="1364"/>
      <c r="P141" s="1364"/>
      <c r="Q141" s="1364"/>
      <c r="R141" s="1364"/>
      <c r="S141" s="1364"/>
      <c r="T141" s="1364"/>
      <c r="U141" s="1364"/>
      <c r="V141" s="1364"/>
    </row>
    <row r="142" spans="1:22">
      <c r="A142" s="1349"/>
      <c r="B142" s="1364"/>
      <c r="C142" s="1364"/>
      <c r="D142" s="1364"/>
      <c r="E142" s="1364"/>
      <c r="F142" s="1364"/>
      <c r="G142" s="1364"/>
      <c r="H142" s="1364"/>
      <c r="I142" s="1364"/>
      <c r="J142" s="1364"/>
      <c r="K142" s="1364"/>
      <c r="L142" s="1364"/>
      <c r="M142" s="1364"/>
      <c r="N142" s="1364"/>
      <c r="O142" s="1364"/>
      <c r="P142" s="1364"/>
      <c r="Q142" s="1364"/>
      <c r="R142" s="1364"/>
      <c r="S142" s="1364"/>
      <c r="T142" s="1364"/>
      <c r="U142" s="1364"/>
      <c r="V142" s="1364"/>
    </row>
    <row r="143" spans="1:22">
      <c r="A143" s="1349"/>
      <c r="B143" s="1364"/>
      <c r="C143" s="1364"/>
      <c r="D143" s="1364"/>
      <c r="E143" s="1364"/>
      <c r="F143" s="1364"/>
      <c r="G143" s="1364"/>
      <c r="H143" s="1364"/>
      <c r="I143" s="1364"/>
      <c r="J143" s="1364"/>
      <c r="K143" s="1364"/>
      <c r="L143" s="1364"/>
      <c r="M143" s="1364"/>
      <c r="N143" s="1364"/>
      <c r="O143" s="1364"/>
      <c r="P143" s="1364"/>
      <c r="Q143" s="1364"/>
      <c r="R143" s="1364"/>
      <c r="S143" s="1364"/>
      <c r="T143" s="1364"/>
      <c r="U143" s="1364"/>
      <c r="V143" s="1364"/>
    </row>
    <row r="144" spans="1:22">
      <c r="A144" s="1349"/>
      <c r="B144" s="1364"/>
      <c r="C144" s="1364"/>
      <c r="D144" s="1364"/>
      <c r="E144" s="1364"/>
      <c r="F144" s="1364"/>
      <c r="G144" s="1364"/>
      <c r="H144" s="1364"/>
      <c r="I144" s="1364"/>
      <c r="J144" s="1364"/>
      <c r="K144" s="1364"/>
      <c r="L144" s="1364"/>
      <c r="M144" s="1364"/>
      <c r="N144" s="1364"/>
      <c r="O144" s="1364"/>
      <c r="P144" s="1364"/>
      <c r="Q144" s="1364"/>
      <c r="R144" s="1364"/>
      <c r="S144" s="1364"/>
      <c r="T144" s="1364"/>
      <c r="U144" s="1364"/>
      <c r="V144" s="1364"/>
    </row>
    <row r="145" spans="1:22">
      <c r="A145" s="1349"/>
      <c r="B145" s="1364"/>
      <c r="C145" s="1364"/>
      <c r="D145" s="1364"/>
      <c r="E145" s="1364"/>
      <c r="F145" s="1364"/>
      <c r="G145" s="1364"/>
      <c r="H145" s="1364"/>
      <c r="I145" s="1364"/>
      <c r="J145" s="1364"/>
      <c r="K145" s="1364"/>
      <c r="L145" s="1364"/>
      <c r="M145" s="1364"/>
      <c r="N145" s="1364"/>
      <c r="O145" s="1364"/>
      <c r="P145" s="1364"/>
      <c r="Q145" s="1364"/>
      <c r="R145" s="1364"/>
      <c r="S145" s="1364"/>
      <c r="T145" s="1364"/>
      <c r="U145" s="1364"/>
      <c r="V145" s="1364"/>
    </row>
    <row r="146" spans="1:22">
      <c r="A146" s="1349"/>
      <c r="B146" s="1364"/>
      <c r="C146" s="1364"/>
      <c r="D146" s="1364"/>
      <c r="E146" s="1364"/>
      <c r="F146" s="1364"/>
      <c r="G146" s="1364"/>
      <c r="H146" s="1364"/>
      <c r="I146" s="1364"/>
      <c r="J146" s="1364"/>
      <c r="K146" s="1364"/>
      <c r="L146" s="1364"/>
      <c r="M146" s="1364"/>
      <c r="N146" s="1364"/>
      <c r="O146" s="1364"/>
      <c r="P146" s="1364"/>
      <c r="Q146" s="1364"/>
      <c r="R146" s="1364"/>
      <c r="S146" s="1364"/>
      <c r="T146" s="1364"/>
      <c r="U146" s="1364"/>
      <c r="V146" s="1364"/>
    </row>
    <row r="147" spans="1:22">
      <c r="A147" s="1349"/>
      <c r="B147" s="1364"/>
      <c r="C147" s="1364"/>
      <c r="D147" s="1364"/>
      <c r="E147" s="1364"/>
      <c r="F147" s="1364"/>
      <c r="G147" s="1364"/>
      <c r="H147" s="1364"/>
      <c r="I147" s="1364"/>
      <c r="J147" s="1364"/>
      <c r="K147" s="1364"/>
      <c r="L147" s="1364"/>
      <c r="M147" s="1364"/>
      <c r="N147" s="1364"/>
      <c r="O147" s="1364"/>
      <c r="P147" s="1364"/>
      <c r="Q147" s="1364"/>
      <c r="R147" s="1364"/>
      <c r="S147" s="1364"/>
      <c r="T147" s="1364"/>
      <c r="U147" s="1364"/>
      <c r="V147" s="1364"/>
    </row>
    <row r="148" spans="1:22">
      <c r="A148" s="1349"/>
      <c r="B148" s="1364"/>
      <c r="C148" s="1364"/>
      <c r="D148" s="1364"/>
      <c r="E148" s="1364"/>
      <c r="F148" s="1364"/>
      <c r="G148" s="1364"/>
      <c r="H148" s="1364"/>
      <c r="I148" s="1364"/>
      <c r="J148" s="1364"/>
      <c r="K148" s="1364"/>
      <c r="L148" s="1364"/>
      <c r="M148" s="1364"/>
      <c r="N148" s="1364"/>
      <c r="O148" s="1364"/>
      <c r="P148" s="1364"/>
      <c r="Q148" s="1364"/>
      <c r="R148" s="1364"/>
      <c r="S148" s="1364"/>
      <c r="T148" s="1364"/>
      <c r="U148" s="1364"/>
      <c r="V148" s="1364"/>
    </row>
    <row r="149" spans="1:22">
      <c r="A149" s="1349"/>
      <c r="B149" s="1364"/>
      <c r="C149" s="1364"/>
      <c r="D149" s="1364"/>
      <c r="E149" s="1364"/>
      <c r="F149" s="1364"/>
      <c r="G149" s="1364"/>
      <c r="H149" s="1364"/>
      <c r="I149" s="1364"/>
      <c r="J149" s="1364"/>
      <c r="K149" s="1364"/>
      <c r="L149" s="1364"/>
      <c r="M149" s="1364"/>
      <c r="N149" s="1364"/>
      <c r="O149" s="1364"/>
      <c r="P149" s="1364"/>
      <c r="Q149" s="1364"/>
      <c r="R149" s="1364"/>
      <c r="S149" s="1364"/>
      <c r="T149" s="1364"/>
      <c r="U149" s="1364"/>
      <c r="V149" s="1364"/>
    </row>
    <row r="150" spans="1:22">
      <c r="A150" s="1349"/>
      <c r="B150" s="1364"/>
      <c r="C150" s="1364"/>
      <c r="D150" s="1364"/>
      <c r="E150" s="1364"/>
      <c r="F150" s="1364"/>
      <c r="G150" s="1364"/>
      <c r="H150" s="1364"/>
      <c r="I150" s="1364"/>
      <c r="J150" s="1364"/>
      <c r="K150" s="1364"/>
      <c r="L150" s="1364"/>
      <c r="M150" s="1364"/>
      <c r="N150" s="1364"/>
      <c r="O150" s="1364"/>
      <c r="P150" s="1364"/>
      <c r="Q150" s="1364"/>
      <c r="R150" s="1364"/>
      <c r="S150" s="1364"/>
      <c r="T150" s="1364"/>
      <c r="U150" s="1364"/>
      <c r="V150" s="1364"/>
    </row>
    <row r="151" spans="1:22">
      <c r="A151" s="1349"/>
      <c r="B151" s="1364"/>
      <c r="C151" s="1364"/>
      <c r="D151" s="1364"/>
      <c r="E151" s="1364"/>
      <c r="F151" s="1364"/>
      <c r="G151" s="1364"/>
      <c r="H151" s="1364"/>
      <c r="I151" s="1364"/>
      <c r="J151" s="1364"/>
      <c r="K151" s="1364"/>
      <c r="L151" s="1364"/>
      <c r="M151" s="1364"/>
      <c r="N151" s="1364"/>
      <c r="O151" s="1364"/>
      <c r="P151" s="1364"/>
      <c r="Q151" s="1364"/>
      <c r="R151" s="1364"/>
      <c r="S151" s="1364"/>
      <c r="T151" s="1364"/>
      <c r="U151" s="1364"/>
      <c r="V151" s="1364"/>
    </row>
    <row r="152" spans="1:22">
      <c r="A152" s="1349"/>
      <c r="B152" s="1364"/>
      <c r="C152" s="1364"/>
      <c r="D152" s="1364"/>
      <c r="E152" s="1364"/>
      <c r="F152" s="1364"/>
      <c r="G152" s="1364"/>
      <c r="H152" s="1364"/>
      <c r="I152" s="1364"/>
      <c r="J152" s="1364"/>
      <c r="K152" s="1364"/>
      <c r="L152" s="1364"/>
      <c r="M152" s="1364"/>
      <c r="N152" s="1364"/>
      <c r="O152" s="1364"/>
      <c r="P152" s="1364"/>
      <c r="Q152" s="1364"/>
      <c r="R152" s="1364"/>
      <c r="S152" s="1364"/>
      <c r="T152" s="1364"/>
      <c r="U152" s="1364"/>
      <c r="V152" s="1364"/>
    </row>
    <row r="153" spans="1:22">
      <c r="A153" s="1349"/>
      <c r="B153" s="1364"/>
      <c r="C153" s="1364"/>
      <c r="D153" s="1364"/>
      <c r="E153" s="1364"/>
      <c r="F153" s="1364"/>
      <c r="G153" s="1364"/>
      <c r="H153" s="1364"/>
      <c r="I153" s="1364"/>
      <c r="J153" s="1364"/>
      <c r="K153" s="1364"/>
      <c r="L153" s="1364"/>
      <c r="M153" s="1364"/>
      <c r="N153" s="1364"/>
      <c r="O153" s="1364"/>
      <c r="P153" s="1364"/>
      <c r="Q153" s="1364"/>
      <c r="R153" s="1364"/>
      <c r="S153" s="1364"/>
      <c r="T153" s="1364"/>
      <c r="U153" s="1364"/>
      <c r="V153" s="1364"/>
    </row>
    <row r="154" spans="1:22">
      <c r="A154" s="1349"/>
      <c r="B154" s="1364"/>
      <c r="C154" s="1364"/>
      <c r="D154" s="1364"/>
      <c r="E154" s="1364"/>
      <c r="F154" s="1364"/>
      <c r="G154" s="1364"/>
      <c r="H154" s="1364"/>
      <c r="I154" s="1364"/>
      <c r="J154" s="1364"/>
      <c r="K154" s="1364"/>
      <c r="L154" s="1364"/>
      <c r="M154" s="1364"/>
      <c r="N154" s="1364"/>
      <c r="O154" s="1364"/>
      <c r="P154" s="1364"/>
      <c r="Q154" s="1364"/>
      <c r="R154" s="1364"/>
      <c r="S154" s="1364"/>
      <c r="T154" s="1364"/>
      <c r="U154" s="1364"/>
      <c r="V154" s="1364"/>
    </row>
    <row r="155" spans="1:22">
      <c r="A155" s="1349"/>
      <c r="B155" s="1364"/>
      <c r="C155" s="1364"/>
      <c r="D155" s="1364"/>
      <c r="E155" s="1364"/>
      <c r="F155" s="1364"/>
      <c r="G155" s="1364"/>
      <c r="H155" s="1364"/>
      <c r="I155" s="1364"/>
      <c r="J155" s="1364"/>
      <c r="K155" s="1364"/>
      <c r="L155" s="1364"/>
      <c r="M155" s="1364"/>
      <c r="N155" s="1364"/>
      <c r="O155" s="1364"/>
      <c r="P155" s="1364"/>
      <c r="Q155" s="1364"/>
      <c r="R155" s="1364"/>
      <c r="S155" s="1364"/>
      <c r="T155" s="1364"/>
      <c r="U155" s="1364"/>
      <c r="V155" s="1364"/>
    </row>
    <row r="156" spans="1:22">
      <c r="A156" s="1349"/>
      <c r="B156" s="1364"/>
      <c r="C156" s="1364"/>
      <c r="D156" s="1364"/>
      <c r="E156" s="1364"/>
      <c r="F156" s="1364"/>
      <c r="G156" s="1364"/>
      <c r="H156" s="1364"/>
      <c r="I156" s="1364"/>
      <c r="J156" s="1364"/>
      <c r="K156" s="1364"/>
      <c r="L156" s="1364"/>
      <c r="M156" s="1364"/>
      <c r="N156" s="1364"/>
      <c r="O156" s="1364"/>
      <c r="P156" s="1364"/>
      <c r="Q156" s="1364"/>
      <c r="R156" s="1364"/>
      <c r="S156" s="1364"/>
      <c r="T156" s="1364"/>
      <c r="U156" s="1364"/>
      <c r="V156" s="1364"/>
    </row>
    <row r="157" spans="1:22">
      <c r="A157" s="1349"/>
      <c r="B157" s="1364"/>
      <c r="C157" s="1364"/>
      <c r="D157" s="1364"/>
      <c r="E157" s="1364"/>
      <c r="F157" s="1364"/>
      <c r="G157" s="1364"/>
      <c r="H157" s="1364"/>
      <c r="I157" s="1364"/>
      <c r="J157" s="1364"/>
      <c r="K157" s="1364"/>
      <c r="L157" s="1364"/>
      <c r="M157" s="1364"/>
      <c r="N157" s="1364"/>
      <c r="O157" s="1364"/>
      <c r="P157" s="1364"/>
      <c r="Q157" s="1364"/>
      <c r="R157" s="1364"/>
      <c r="S157" s="1364"/>
      <c r="T157" s="1364"/>
      <c r="U157" s="1364"/>
      <c r="V157" s="1364"/>
    </row>
    <row r="158" spans="1:22">
      <c r="A158" s="1349"/>
      <c r="B158" s="1364"/>
      <c r="C158" s="1364"/>
      <c r="D158" s="1364"/>
      <c r="E158" s="1364"/>
      <c r="F158" s="1364"/>
      <c r="G158" s="1364"/>
      <c r="H158" s="1364"/>
      <c r="I158" s="1364"/>
      <c r="J158" s="1364"/>
      <c r="K158" s="1364"/>
      <c r="L158" s="1364"/>
      <c r="M158" s="1364"/>
      <c r="N158" s="1364"/>
      <c r="O158" s="1364"/>
      <c r="P158" s="1364"/>
      <c r="Q158" s="1364"/>
      <c r="R158" s="1364"/>
      <c r="S158" s="1364"/>
      <c r="T158" s="1364"/>
      <c r="U158" s="1364"/>
      <c r="V158" s="1364"/>
    </row>
    <row r="159" spans="1:22">
      <c r="A159" s="1349"/>
      <c r="B159" s="1364"/>
      <c r="C159" s="1364"/>
      <c r="D159" s="1364"/>
      <c r="E159" s="1364"/>
      <c r="F159" s="1364"/>
      <c r="G159" s="1364"/>
      <c r="H159" s="1364"/>
      <c r="I159" s="1364"/>
      <c r="J159" s="1364"/>
      <c r="K159" s="1364"/>
      <c r="L159" s="1364"/>
      <c r="M159" s="1364"/>
      <c r="N159" s="1364"/>
      <c r="O159" s="1364"/>
      <c r="P159" s="1364"/>
      <c r="Q159" s="1364"/>
      <c r="R159" s="1364"/>
      <c r="S159" s="1364"/>
      <c r="T159" s="1364"/>
      <c r="U159" s="1364"/>
      <c r="V159" s="1364"/>
    </row>
    <row r="160" spans="1:22">
      <c r="A160" s="1349"/>
      <c r="B160" s="1364"/>
      <c r="C160" s="1364"/>
      <c r="D160" s="1364"/>
      <c r="E160" s="1364"/>
      <c r="F160" s="1364"/>
      <c r="G160" s="1364"/>
      <c r="H160" s="1364"/>
      <c r="I160" s="1364"/>
      <c r="J160" s="1364"/>
      <c r="K160" s="1364"/>
      <c r="L160" s="1364"/>
      <c r="M160" s="1364"/>
      <c r="N160" s="1364"/>
      <c r="O160" s="1364"/>
      <c r="P160" s="1364"/>
      <c r="Q160" s="1364"/>
      <c r="R160" s="1364"/>
      <c r="S160" s="1364"/>
      <c r="T160" s="1364"/>
      <c r="U160" s="1364"/>
      <c r="V160" s="1364"/>
    </row>
    <row r="161" spans="1:22">
      <c r="A161" s="1349"/>
      <c r="B161" s="1364"/>
      <c r="C161" s="1364"/>
      <c r="D161" s="1364"/>
      <c r="E161" s="1364"/>
      <c r="F161" s="1364"/>
      <c r="G161" s="1364"/>
      <c r="H161" s="1364"/>
      <c r="I161" s="1364"/>
      <c r="J161" s="1364"/>
      <c r="K161" s="1364"/>
      <c r="L161" s="1364"/>
      <c r="M161" s="1364"/>
      <c r="N161" s="1364"/>
      <c r="O161" s="1364"/>
      <c r="P161" s="1364"/>
      <c r="Q161" s="1364"/>
      <c r="R161" s="1364"/>
      <c r="S161" s="1364"/>
      <c r="T161" s="1364"/>
      <c r="U161" s="1364"/>
      <c r="V161" s="1364"/>
    </row>
    <row r="162" spans="1:22">
      <c r="A162" s="1349"/>
      <c r="B162" s="1364"/>
      <c r="C162" s="1364"/>
      <c r="D162" s="1364"/>
      <c r="E162" s="1364"/>
      <c r="F162" s="1364"/>
      <c r="G162" s="1364"/>
      <c r="H162" s="1364"/>
      <c r="I162" s="1364"/>
      <c r="J162" s="1364"/>
      <c r="K162" s="1364"/>
      <c r="L162" s="1364"/>
      <c r="M162" s="1364"/>
      <c r="N162" s="1364"/>
      <c r="O162" s="1364"/>
      <c r="P162" s="1364"/>
      <c r="Q162" s="1364"/>
      <c r="R162" s="1364"/>
      <c r="S162" s="1364"/>
      <c r="T162" s="1364"/>
      <c r="U162" s="1364"/>
      <c r="V162" s="1364"/>
    </row>
    <row r="163" spans="1:22">
      <c r="A163" s="1349"/>
      <c r="B163" s="1364"/>
      <c r="C163" s="1364"/>
      <c r="D163" s="1364"/>
      <c r="E163" s="1364"/>
      <c r="F163" s="1364"/>
      <c r="G163" s="1364"/>
      <c r="H163" s="1364"/>
      <c r="I163" s="1364"/>
      <c r="J163" s="1364"/>
      <c r="K163" s="1364"/>
      <c r="L163" s="1364"/>
      <c r="M163" s="1364"/>
      <c r="N163" s="1364"/>
      <c r="O163" s="1364"/>
      <c r="P163" s="1364"/>
      <c r="Q163" s="1364"/>
      <c r="R163" s="1364"/>
      <c r="S163" s="1364"/>
      <c r="T163" s="1364"/>
      <c r="U163" s="1364"/>
      <c r="V163" s="1364"/>
    </row>
    <row r="164" spans="1:22">
      <c r="A164" s="1349"/>
      <c r="B164" s="1364"/>
      <c r="C164" s="1364"/>
      <c r="D164" s="1364"/>
      <c r="E164" s="1364"/>
      <c r="F164" s="1364"/>
      <c r="G164" s="1364"/>
      <c r="H164" s="1364"/>
      <c r="I164" s="1364"/>
      <c r="J164" s="1364"/>
      <c r="K164" s="1364"/>
      <c r="L164" s="1364"/>
      <c r="M164" s="1364"/>
      <c r="N164" s="1364"/>
      <c r="O164" s="1364"/>
      <c r="P164" s="1364"/>
      <c r="Q164" s="1364"/>
      <c r="R164" s="1364"/>
      <c r="S164" s="1364"/>
      <c r="T164" s="1364"/>
      <c r="U164" s="1364"/>
      <c r="V164" s="1364"/>
    </row>
    <row r="165" spans="1:22">
      <c r="A165" s="1349"/>
      <c r="B165" s="1364"/>
      <c r="C165" s="1364"/>
      <c r="D165" s="1364"/>
      <c r="E165" s="1364"/>
      <c r="F165" s="1364"/>
      <c r="G165" s="1364"/>
      <c r="H165" s="1364"/>
      <c r="I165" s="1364"/>
      <c r="J165" s="1364"/>
      <c r="K165" s="1364"/>
      <c r="L165" s="1364"/>
      <c r="M165" s="1364"/>
      <c r="N165" s="1364"/>
      <c r="O165" s="1364"/>
      <c r="P165" s="1364"/>
      <c r="Q165" s="1364"/>
      <c r="R165" s="1364"/>
      <c r="S165" s="1364"/>
      <c r="T165" s="1364"/>
      <c r="U165" s="1364"/>
      <c r="V165" s="1364"/>
    </row>
    <row r="166" spans="1:22">
      <c r="A166" s="1349"/>
      <c r="B166" s="1364"/>
      <c r="C166" s="1364"/>
      <c r="D166" s="1364"/>
      <c r="E166" s="1364"/>
      <c r="F166" s="1364"/>
      <c r="G166" s="1364"/>
      <c r="H166" s="1364"/>
      <c r="I166" s="1364"/>
      <c r="J166" s="1364"/>
      <c r="K166" s="1364"/>
      <c r="L166" s="1364"/>
      <c r="M166" s="1364"/>
      <c r="N166" s="1364"/>
      <c r="O166" s="1364"/>
      <c r="P166" s="1364"/>
      <c r="Q166" s="1364"/>
      <c r="R166" s="1364"/>
      <c r="S166" s="1364"/>
      <c r="T166" s="1364"/>
      <c r="U166" s="1364"/>
      <c r="V166" s="1364"/>
    </row>
    <row r="167" spans="1:22">
      <c r="A167" s="1349"/>
      <c r="B167" s="1364"/>
      <c r="C167" s="1364"/>
      <c r="D167" s="1364"/>
      <c r="E167" s="1364"/>
      <c r="F167" s="1364"/>
      <c r="G167" s="1364"/>
      <c r="H167" s="1364"/>
      <c r="I167" s="1364"/>
      <c r="J167" s="1364"/>
      <c r="K167" s="1364"/>
      <c r="L167" s="1364"/>
      <c r="M167" s="1364"/>
      <c r="N167" s="1364"/>
      <c r="O167" s="1364"/>
      <c r="P167" s="1364"/>
      <c r="Q167" s="1364"/>
      <c r="R167" s="1364"/>
      <c r="S167" s="1364"/>
      <c r="T167" s="1364"/>
      <c r="U167" s="1364"/>
      <c r="V167" s="1364"/>
    </row>
    <row r="168" spans="1:22">
      <c r="A168" s="1349"/>
      <c r="B168" s="1364"/>
      <c r="C168" s="1364"/>
      <c r="D168" s="1364"/>
      <c r="E168" s="1364"/>
      <c r="F168" s="1364"/>
      <c r="G168" s="1364"/>
      <c r="H168" s="1364"/>
      <c r="I168" s="1364"/>
      <c r="J168" s="1364"/>
      <c r="K168" s="1364"/>
      <c r="L168" s="1364"/>
      <c r="M168" s="1364"/>
      <c r="N168" s="1364"/>
      <c r="O168" s="1364"/>
      <c r="P168" s="1364"/>
      <c r="Q168" s="1364"/>
      <c r="R168" s="1364"/>
      <c r="S168" s="1364"/>
      <c r="T168" s="1364"/>
      <c r="U168" s="1364"/>
      <c r="V168" s="1364"/>
    </row>
    <row r="169" spans="1:22">
      <c r="A169" s="1349"/>
      <c r="B169" s="1364"/>
      <c r="C169" s="1364"/>
      <c r="D169" s="1364"/>
      <c r="E169" s="1364"/>
      <c r="F169" s="1364"/>
      <c r="G169" s="1364"/>
      <c r="H169" s="1364"/>
      <c r="I169" s="1364"/>
      <c r="J169" s="1364"/>
      <c r="K169" s="1364"/>
      <c r="L169" s="1364"/>
      <c r="M169" s="1364"/>
      <c r="N169" s="1364"/>
      <c r="O169" s="1364"/>
      <c r="P169" s="1364"/>
      <c r="Q169" s="1364"/>
      <c r="R169" s="1364"/>
      <c r="S169" s="1364"/>
      <c r="T169" s="1364"/>
      <c r="U169" s="1364"/>
      <c r="V169" s="1364"/>
    </row>
    <row r="170" spans="1:22">
      <c r="A170" s="1349"/>
      <c r="B170" s="1364"/>
      <c r="C170" s="1364"/>
      <c r="D170" s="1364"/>
      <c r="E170" s="1364"/>
      <c r="F170" s="1364"/>
      <c r="G170" s="1364"/>
      <c r="H170" s="1364"/>
      <c r="I170" s="1364"/>
      <c r="J170" s="1364"/>
      <c r="K170" s="1364"/>
      <c r="L170" s="1364"/>
      <c r="M170" s="1364"/>
      <c r="N170" s="1364"/>
      <c r="O170" s="1364"/>
      <c r="P170" s="1364"/>
      <c r="Q170" s="1364"/>
      <c r="R170" s="1364"/>
      <c r="S170" s="1364"/>
      <c r="T170" s="1364"/>
      <c r="U170" s="1364"/>
      <c r="V170" s="1364"/>
    </row>
    <row r="171" spans="1:22">
      <c r="A171" s="1349"/>
      <c r="B171" s="1364"/>
      <c r="C171" s="1364"/>
      <c r="D171" s="1364"/>
      <c r="E171" s="1364"/>
      <c r="F171" s="1364"/>
      <c r="G171" s="1364"/>
      <c r="H171" s="1364"/>
      <c r="I171" s="1364"/>
      <c r="J171" s="1364"/>
      <c r="K171" s="1364"/>
      <c r="L171" s="1364"/>
      <c r="M171" s="1364"/>
      <c r="N171" s="1364"/>
      <c r="O171" s="1364"/>
      <c r="P171" s="1364"/>
      <c r="Q171" s="1364"/>
      <c r="R171" s="1364"/>
      <c r="S171" s="1364"/>
      <c r="T171" s="1364"/>
      <c r="U171" s="1364"/>
      <c r="V171" s="1364"/>
    </row>
    <row r="172" spans="1:22">
      <c r="A172" s="1349"/>
      <c r="B172" s="1364"/>
      <c r="C172" s="1364"/>
      <c r="D172" s="1364"/>
      <c r="E172" s="1364"/>
      <c r="F172" s="1364"/>
      <c r="G172" s="1364"/>
      <c r="H172" s="1364"/>
      <c r="I172" s="1364"/>
      <c r="J172" s="1364"/>
      <c r="K172" s="1364"/>
      <c r="L172" s="1364"/>
      <c r="M172" s="1364"/>
      <c r="N172" s="1364"/>
      <c r="O172" s="1364"/>
      <c r="P172" s="1364"/>
      <c r="Q172" s="1364"/>
      <c r="R172" s="1364"/>
      <c r="S172" s="1364"/>
      <c r="T172" s="1364"/>
      <c r="U172" s="1364"/>
      <c r="V172" s="1364"/>
    </row>
    <row r="173" spans="1:22">
      <c r="A173" s="1349"/>
      <c r="B173" s="1364"/>
      <c r="C173" s="1364"/>
      <c r="D173" s="1364"/>
      <c r="E173" s="1364"/>
      <c r="F173" s="1364"/>
      <c r="G173" s="1364"/>
      <c r="H173" s="1364"/>
      <c r="I173" s="1364"/>
      <c r="J173" s="1364"/>
      <c r="K173" s="1364"/>
      <c r="L173" s="1364"/>
      <c r="M173" s="1364"/>
      <c r="N173" s="1364"/>
      <c r="O173" s="1364"/>
      <c r="P173" s="1364"/>
      <c r="Q173" s="1364"/>
      <c r="R173" s="1364"/>
      <c r="S173" s="1364"/>
      <c r="T173" s="1364"/>
      <c r="U173" s="1364"/>
      <c r="V173" s="1364"/>
    </row>
    <row r="174" spans="1:22">
      <c r="A174" s="1349"/>
      <c r="B174" s="1364"/>
      <c r="C174" s="1364"/>
      <c r="D174" s="1364"/>
      <c r="E174" s="1364"/>
      <c r="F174" s="1364"/>
      <c r="G174" s="1364"/>
      <c r="H174" s="1364"/>
      <c r="I174" s="1364"/>
      <c r="J174" s="1364"/>
      <c r="K174" s="1364"/>
      <c r="L174" s="1364"/>
      <c r="M174" s="1364"/>
      <c r="N174" s="1364"/>
      <c r="O174" s="1364"/>
      <c r="P174" s="1364"/>
      <c r="Q174" s="1364"/>
      <c r="R174" s="1364"/>
      <c r="S174" s="1364"/>
      <c r="T174" s="1364"/>
      <c r="U174" s="1364"/>
      <c r="V174" s="1364"/>
    </row>
    <row r="175" spans="1:22">
      <c r="A175" s="1349"/>
      <c r="B175" s="1364"/>
      <c r="C175" s="1364"/>
      <c r="D175" s="1364"/>
      <c r="E175" s="1364"/>
      <c r="F175" s="1364"/>
      <c r="G175" s="1364"/>
      <c r="H175" s="1364"/>
      <c r="I175" s="1364"/>
      <c r="J175" s="1364"/>
      <c r="K175" s="1364"/>
      <c r="L175" s="1364"/>
      <c r="M175" s="1364"/>
      <c r="N175" s="1364"/>
      <c r="O175" s="1364"/>
      <c r="P175" s="1364"/>
      <c r="Q175" s="1364"/>
      <c r="R175" s="1364"/>
      <c r="S175" s="1364"/>
      <c r="T175" s="1364"/>
      <c r="U175" s="1364"/>
      <c r="V175" s="1364"/>
    </row>
    <row r="176" spans="1:22">
      <c r="A176" s="1349"/>
      <c r="B176" s="1364"/>
      <c r="C176" s="1364"/>
      <c r="D176" s="1364"/>
      <c r="E176" s="1364"/>
      <c r="F176" s="1364"/>
      <c r="G176" s="1364"/>
      <c r="H176" s="1364"/>
      <c r="I176" s="1364"/>
      <c r="J176" s="1364"/>
      <c r="K176" s="1364"/>
      <c r="L176" s="1364"/>
      <c r="M176" s="1364"/>
      <c r="N176" s="1364"/>
      <c r="O176" s="1364"/>
      <c r="P176" s="1364"/>
      <c r="Q176" s="1364"/>
      <c r="R176" s="1364"/>
      <c r="S176" s="1364"/>
      <c r="T176" s="1364"/>
      <c r="U176" s="1364"/>
      <c r="V176" s="1364"/>
    </row>
    <row r="177" spans="1:22">
      <c r="A177" s="1349"/>
      <c r="B177" s="1364"/>
      <c r="C177" s="1364"/>
      <c r="D177" s="1364"/>
      <c r="E177" s="1364"/>
      <c r="F177" s="1364"/>
      <c r="G177" s="1364"/>
      <c r="H177" s="1364"/>
      <c r="I177" s="1364"/>
      <c r="J177" s="1364"/>
      <c r="K177" s="1364"/>
      <c r="L177" s="1364"/>
      <c r="M177" s="1364"/>
      <c r="N177" s="1364"/>
      <c r="O177" s="1364"/>
      <c r="P177" s="1364"/>
      <c r="Q177" s="1364"/>
      <c r="R177" s="1364"/>
      <c r="S177" s="1364"/>
      <c r="T177" s="1364"/>
      <c r="U177" s="1364"/>
      <c r="V177" s="1364"/>
    </row>
    <row r="178" spans="1:22">
      <c r="A178" s="1349"/>
      <c r="B178" s="1364"/>
      <c r="C178" s="1364"/>
      <c r="D178" s="1364"/>
      <c r="E178" s="1364"/>
      <c r="F178" s="1364"/>
      <c r="G178" s="1364"/>
      <c r="H178" s="1364"/>
      <c r="I178" s="1364"/>
      <c r="J178" s="1364"/>
      <c r="K178" s="1364"/>
      <c r="L178" s="1364"/>
      <c r="M178" s="1364"/>
      <c r="N178" s="1364"/>
      <c r="O178" s="1364"/>
      <c r="P178" s="1364"/>
      <c r="Q178" s="1364"/>
      <c r="R178" s="1364"/>
      <c r="S178" s="1364"/>
      <c r="T178" s="1364"/>
      <c r="U178" s="1364"/>
      <c r="V178" s="1364"/>
    </row>
    <row r="179" spans="1:22">
      <c r="A179" s="1349"/>
      <c r="B179" s="1364"/>
      <c r="C179" s="1364"/>
      <c r="D179" s="1364"/>
      <c r="E179" s="1364"/>
      <c r="F179" s="1364"/>
      <c r="G179" s="1364"/>
      <c r="H179" s="1364"/>
      <c r="I179" s="1364"/>
      <c r="J179" s="1364"/>
      <c r="K179" s="1364"/>
      <c r="L179" s="1364"/>
      <c r="M179" s="1364"/>
      <c r="N179" s="1364"/>
      <c r="O179" s="1364"/>
      <c r="P179" s="1364"/>
      <c r="Q179" s="1364"/>
      <c r="R179" s="1364"/>
      <c r="S179" s="1364"/>
      <c r="T179" s="1364"/>
      <c r="U179" s="1364"/>
      <c r="V179" s="1364"/>
    </row>
    <row r="180" spans="1:22">
      <c r="A180" s="1349"/>
      <c r="B180" s="1364"/>
      <c r="C180" s="1364"/>
      <c r="D180" s="1364"/>
      <c r="E180" s="1364"/>
      <c r="F180" s="1364"/>
      <c r="G180" s="1364"/>
      <c r="H180" s="1364"/>
      <c r="I180" s="1364"/>
      <c r="J180" s="1364"/>
      <c r="K180" s="1364"/>
      <c r="L180" s="1364"/>
      <c r="M180" s="1364"/>
      <c r="N180" s="1364"/>
      <c r="O180" s="1364"/>
      <c r="P180" s="1364"/>
      <c r="Q180" s="1364"/>
      <c r="R180" s="1364"/>
      <c r="S180" s="1364"/>
      <c r="T180" s="1364"/>
      <c r="U180" s="1364"/>
      <c r="V180" s="1364"/>
    </row>
    <row r="181" spans="1:22">
      <c r="A181" s="1349"/>
      <c r="B181" s="1364"/>
      <c r="C181" s="1364"/>
      <c r="D181" s="1364"/>
      <c r="E181" s="1364"/>
      <c r="F181" s="1364"/>
      <c r="G181" s="1364"/>
      <c r="H181" s="1364"/>
      <c r="I181" s="1364"/>
      <c r="J181" s="1364"/>
      <c r="K181" s="1364"/>
      <c r="L181" s="1364"/>
      <c r="M181" s="1364"/>
      <c r="N181" s="1364"/>
      <c r="O181" s="1364"/>
      <c r="P181" s="1364"/>
      <c r="Q181" s="1364"/>
      <c r="R181" s="1364"/>
      <c r="S181" s="1364"/>
      <c r="T181" s="1364"/>
      <c r="U181" s="1364"/>
      <c r="V181" s="1364"/>
    </row>
    <row r="182" spans="1:22">
      <c r="A182" s="1349"/>
      <c r="B182" s="1364"/>
      <c r="C182" s="1364"/>
      <c r="D182" s="1364"/>
      <c r="E182" s="1364"/>
      <c r="F182" s="1364"/>
      <c r="G182" s="1364"/>
      <c r="H182" s="1364"/>
      <c r="I182" s="1364"/>
      <c r="J182" s="1364"/>
      <c r="K182" s="1364"/>
      <c r="L182" s="1364"/>
      <c r="M182" s="1364"/>
      <c r="N182" s="1364"/>
      <c r="O182" s="1364"/>
      <c r="P182" s="1364"/>
      <c r="Q182" s="1364"/>
      <c r="R182" s="1364"/>
      <c r="S182" s="1364"/>
      <c r="T182" s="1364"/>
      <c r="U182" s="1364"/>
      <c r="V182" s="1364"/>
    </row>
    <row r="183" spans="1:22">
      <c r="A183" s="1349"/>
      <c r="B183" s="1364"/>
      <c r="C183" s="1364"/>
      <c r="D183" s="1364"/>
      <c r="E183" s="1364"/>
      <c r="F183" s="1364"/>
      <c r="G183" s="1364"/>
      <c r="H183" s="1364"/>
      <c r="I183" s="1364"/>
      <c r="J183" s="1364"/>
      <c r="K183" s="1364"/>
      <c r="L183" s="1364"/>
      <c r="M183" s="1364"/>
      <c r="N183" s="1364"/>
      <c r="O183" s="1364"/>
      <c r="P183" s="1364"/>
      <c r="Q183" s="1364"/>
      <c r="R183" s="1364"/>
      <c r="S183" s="1364"/>
      <c r="T183" s="1364"/>
      <c r="U183" s="1364"/>
      <c r="V183" s="1364"/>
    </row>
    <row r="184" spans="1:22">
      <c r="A184" s="1349"/>
      <c r="B184" s="1364"/>
      <c r="C184" s="1364"/>
      <c r="D184" s="1364"/>
      <c r="E184" s="1364"/>
      <c r="F184" s="1364"/>
      <c r="G184" s="1364"/>
      <c r="H184" s="1364"/>
      <c r="I184" s="1364"/>
      <c r="J184" s="1364"/>
      <c r="K184" s="1364"/>
      <c r="L184" s="1364"/>
      <c r="M184" s="1364"/>
      <c r="N184" s="1364"/>
      <c r="O184" s="1364"/>
      <c r="P184" s="1364"/>
      <c r="Q184" s="1364"/>
      <c r="R184" s="1364"/>
      <c r="S184" s="1364"/>
      <c r="T184" s="1364"/>
      <c r="U184" s="1364"/>
      <c r="V184" s="1364"/>
    </row>
    <row r="185" spans="1:22">
      <c r="A185" s="1349"/>
      <c r="B185" s="1364"/>
      <c r="C185" s="1364"/>
      <c r="D185" s="1364"/>
      <c r="E185" s="1364"/>
      <c r="F185" s="1364"/>
      <c r="G185" s="1364"/>
      <c r="H185" s="1364"/>
      <c r="I185" s="1364"/>
      <c r="J185" s="1364"/>
      <c r="K185" s="1364"/>
      <c r="L185" s="1364"/>
      <c r="M185" s="1364"/>
      <c r="N185" s="1364"/>
      <c r="O185" s="1364"/>
      <c r="P185" s="1364"/>
      <c r="Q185" s="1364"/>
      <c r="R185" s="1364"/>
      <c r="S185" s="1364"/>
      <c r="T185" s="1364"/>
      <c r="U185" s="1364"/>
      <c r="V185" s="1364"/>
    </row>
    <row r="186" spans="1:22">
      <c r="A186" s="1349"/>
      <c r="B186" s="1364"/>
      <c r="C186" s="1364"/>
      <c r="D186" s="1364"/>
      <c r="E186" s="1364"/>
      <c r="F186" s="1364"/>
      <c r="G186" s="1364"/>
      <c r="H186" s="1364"/>
      <c r="I186" s="1364"/>
      <c r="J186" s="1364"/>
      <c r="K186" s="1364"/>
      <c r="L186" s="1364"/>
      <c r="M186" s="1364"/>
      <c r="N186" s="1364"/>
      <c r="O186" s="1364"/>
      <c r="P186" s="1364"/>
      <c r="Q186" s="1364"/>
      <c r="R186" s="1364"/>
      <c r="S186" s="1364"/>
      <c r="T186" s="1364"/>
      <c r="U186" s="1364"/>
      <c r="V186" s="1364"/>
    </row>
    <row r="187" spans="1:22">
      <c r="A187" s="1349"/>
      <c r="B187" s="1364"/>
      <c r="C187" s="1364"/>
      <c r="D187" s="1364"/>
      <c r="E187" s="1364"/>
      <c r="F187" s="1364"/>
      <c r="G187" s="1364"/>
      <c r="H187" s="1364"/>
      <c r="I187" s="1364"/>
      <c r="J187" s="1364"/>
      <c r="K187" s="1364"/>
      <c r="L187" s="1364"/>
      <c r="M187" s="1364"/>
      <c r="N187" s="1364"/>
      <c r="O187" s="1364"/>
      <c r="P187" s="1364"/>
      <c r="Q187" s="1364"/>
      <c r="R187" s="1364"/>
      <c r="S187" s="1364"/>
      <c r="T187" s="1364"/>
      <c r="U187" s="1364"/>
      <c r="V187" s="1364"/>
    </row>
    <row r="188" spans="1:22">
      <c r="A188" s="1349"/>
      <c r="B188" s="1364"/>
      <c r="C188" s="1364"/>
      <c r="D188" s="1364"/>
      <c r="E188" s="1364"/>
      <c r="F188" s="1364"/>
      <c r="G188" s="1364"/>
      <c r="H188" s="1364"/>
      <c r="I188" s="1364"/>
      <c r="J188" s="1364"/>
      <c r="K188" s="1364"/>
      <c r="L188" s="1364"/>
      <c r="M188" s="1364"/>
      <c r="N188" s="1364"/>
      <c r="O188" s="1364"/>
      <c r="P188" s="1364"/>
      <c r="Q188" s="1364"/>
      <c r="R188" s="1364"/>
      <c r="S188" s="1364"/>
      <c r="T188" s="1364"/>
      <c r="U188" s="1364"/>
      <c r="V188" s="1364"/>
    </row>
    <row r="189" spans="1:22">
      <c r="A189" s="1349"/>
      <c r="B189" s="1364"/>
      <c r="C189" s="1364"/>
      <c r="D189" s="1364"/>
      <c r="E189" s="1364"/>
      <c r="F189" s="1364"/>
      <c r="G189" s="1364"/>
      <c r="H189" s="1364"/>
      <c r="I189" s="1364"/>
      <c r="J189" s="1364"/>
      <c r="K189" s="1364"/>
      <c r="L189" s="1364"/>
      <c r="M189" s="1364"/>
      <c r="N189" s="1364"/>
      <c r="O189" s="1364"/>
      <c r="P189" s="1364"/>
      <c r="Q189" s="1364"/>
      <c r="R189" s="1364"/>
      <c r="S189" s="1364"/>
      <c r="T189" s="1364"/>
      <c r="U189" s="1364"/>
      <c r="V189" s="1364"/>
    </row>
    <row r="190" spans="1:22">
      <c r="A190" s="1349"/>
      <c r="B190" s="1364"/>
      <c r="C190" s="1364"/>
      <c r="D190" s="1364"/>
      <c r="E190" s="1364"/>
      <c r="F190" s="1364"/>
      <c r="G190" s="1364"/>
      <c r="H190" s="1364"/>
      <c r="I190" s="1364"/>
      <c r="J190" s="1364"/>
      <c r="K190" s="1364"/>
      <c r="L190" s="1364"/>
      <c r="M190" s="1364"/>
      <c r="N190" s="1364"/>
      <c r="O190" s="1364"/>
      <c r="P190" s="1364"/>
      <c r="Q190" s="1364"/>
      <c r="R190" s="1364"/>
      <c r="S190" s="1364"/>
      <c r="T190" s="1364"/>
      <c r="U190" s="1364"/>
      <c r="V190" s="1364"/>
    </row>
    <row r="191" spans="1:22">
      <c r="A191" s="1349"/>
      <c r="B191" s="1364"/>
      <c r="C191" s="1364"/>
      <c r="D191" s="1364"/>
      <c r="E191" s="1364"/>
      <c r="F191" s="1364"/>
      <c r="G191" s="1364"/>
      <c r="H191" s="1364"/>
      <c r="I191" s="1364"/>
      <c r="J191" s="1364"/>
      <c r="K191" s="1364"/>
      <c r="L191" s="1364"/>
      <c r="M191" s="1364"/>
      <c r="N191" s="1364"/>
      <c r="O191" s="1364"/>
      <c r="P191" s="1364"/>
      <c r="Q191" s="1364"/>
      <c r="R191" s="1364"/>
      <c r="S191" s="1364"/>
      <c r="T191" s="1364"/>
      <c r="U191" s="1364"/>
      <c r="V191" s="1364"/>
    </row>
    <row r="192" spans="1:22">
      <c r="A192" s="1349"/>
      <c r="B192" s="1364"/>
      <c r="C192" s="1364"/>
      <c r="D192" s="1364"/>
      <c r="E192" s="1364"/>
      <c r="F192" s="1364"/>
      <c r="G192" s="1364"/>
      <c r="H192" s="1364"/>
      <c r="I192" s="1364"/>
      <c r="J192" s="1364"/>
      <c r="K192" s="1364"/>
      <c r="L192" s="1364"/>
      <c r="M192" s="1364"/>
      <c r="N192" s="1364"/>
      <c r="O192" s="1364"/>
      <c r="P192" s="1364"/>
      <c r="Q192" s="1364"/>
      <c r="R192" s="1364"/>
      <c r="S192" s="1364"/>
      <c r="T192" s="1364"/>
      <c r="U192" s="1364"/>
      <c r="V192" s="1364"/>
    </row>
    <row r="193" spans="1:22">
      <c r="A193" s="1349"/>
      <c r="B193" s="1364"/>
      <c r="C193" s="1364"/>
      <c r="D193" s="1364"/>
      <c r="E193" s="1364"/>
      <c r="F193" s="1364"/>
      <c r="G193" s="1364"/>
      <c r="H193" s="1364"/>
      <c r="I193" s="1364"/>
      <c r="J193" s="1364"/>
      <c r="K193" s="1364"/>
      <c r="L193" s="1364"/>
      <c r="M193" s="1364"/>
      <c r="N193" s="1364"/>
      <c r="O193" s="1364"/>
      <c r="P193" s="1364"/>
      <c r="Q193" s="1364"/>
      <c r="R193" s="1364"/>
      <c r="S193" s="1364"/>
      <c r="T193" s="1364"/>
      <c r="U193" s="1364"/>
      <c r="V193" s="1364"/>
    </row>
    <row r="194" spans="1:22">
      <c r="A194" s="1349"/>
      <c r="B194" s="1364"/>
      <c r="C194" s="1364"/>
      <c r="D194" s="1364"/>
      <c r="E194" s="1364"/>
      <c r="F194" s="1364"/>
      <c r="G194" s="1364"/>
      <c r="H194" s="1364"/>
      <c r="I194" s="1364"/>
      <c r="J194" s="1364"/>
      <c r="K194" s="1364"/>
      <c r="L194" s="1364"/>
      <c r="M194" s="1364"/>
      <c r="N194" s="1364"/>
      <c r="O194" s="1364"/>
      <c r="P194" s="1364"/>
      <c r="Q194" s="1364"/>
      <c r="R194" s="1364"/>
      <c r="S194" s="1364"/>
      <c r="T194" s="1364"/>
      <c r="U194" s="1364"/>
      <c r="V194" s="1364"/>
    </row>
    <row r="195" spans="1:22">
      <c r="A195" s="1349"/>
      <c r="B195" s="1364"/>
      <c r="C195" s="1364"/>
      <c r="D195" s="1364"/>
      <c r="E195" s="1364"/>
      <c r="F195" s="1364"/>
      <c r="G195" s="1364"/>
      <c r="H195" s="1364"/>
      <c r="I195" s="1364"/>
      <c r="J195" s="1364"/>
      <c r="K195" s="1364"/>
      <c r="L195" s="1364"/>
      <c r="M195" s="1364"/>
      <c r="N195" s="1364"/>
      <c r="O195" s="1364"/>
      <c r="P195" s="1364"/>
      <c r="Q195" s="1364"/>
      <c r="R195" s="1364"/>
      <c r="S195" s="1364"/>
      <c r="T195" s="1364"/>
      <c r="U195" s="1364"/>
      <c r="V195" s="1364"/>
    </row>
    <row r="196" spans="1:22">
      <c r="A196" s="1349"/>
      <c r="B196" s="1364"/>
      <c r="C196" s="1364"/>
      <c r="D196" s="1364"/>
      <c r="E196" s="1364"/>
      <c r="F196" s="1364"/>
      <c r="G196" s="1364"/>
      <c r="H196" s="1364"/>
      <c r="I196" s="1364"/>
      <c r="J196" s="1364"/>
      <c r="K196" s="1364"/>
      <c r="L196" s="1364"/>
      <c r="M196" s="1364"/>
      <c r="N196" s="1364"/>
      <c r="O196" s="1364"/>
      <c r="P196" s="1364"/>
      <c r="Q196" s="1364"/>
      <c r="R196" s="1364"/>
      <c r="S196" s="1364"/>
      <c r="T196" s="1364"/>
      <c r="U196" s="1364"/>
      <c r="V196" s="1364"/>
    </row>
    <row r="197" spans="1:22">
      <c r="A197" s="1349"/>
      <c r="B197" s="1364"/>
      <c r="C197" s="1364"/>
      <c r="D197" s="1364"/>
      <c r="E197" s="1364"/>
      <c r="F197" s="1364"/>
      <c r="G197" s="1364"/>
      <c r="H197" s="1364"/>
      <c r="I197" s="1364"/>
      <c r="J197" s="1364"/>
      <c r="K197" s="1364"/>
      <c r="L197" s="1364"/>
      <c r="M197" s="1364"/>
      <c r="N197" s="1364"/>
      <c r="O197" s="1364"/>
      <c r="P197" s="1364"/>
      <c r="Q197" s="1364"/>
      <c r="R197" s="1364"/>
      <c r="S197" s="1364"/>
      <c r="T197" s="1364"/>
      <c r="U197" s="1364"/>
      <c r="V197" s="1364"/>
    </row>
    <row r="198" spans="1:22">
      <c r="A198" s="1349"/>
      <c r="B198" s="1364"/>
      <c r="C198" s="1364"/>
      <c r="D198" s="1364"/>
      <c r="E198" s="1364"/>
      <c r="F198" s="1364"/>
      <c r="G198" s="1364"/>
      <c r="H198" s="1364"/>
      <c r="I198" s="1364"/>
      <c r="J198" s="1364"/>
      <c r="K198" s="1364"/>
      <c r="L198" s="1364"/>
      <c r="M198" s="1364"/>
      <c r="N198" s="1364"/>
      <c r="O198" s="1364"/>
      <c r="P198" s="1364"/>
      <c r="Q198" s="1364"/>
      <c r="R198" s="1364"/>
      <c r="S198" s="1364"/>
      <c r="T198" s="1364"/>
      <c r="U198" s="1364"/>
      <c r="V198" s="1364"/>
    </row>
    <row r="199" spans="1:22">
      <c r="A199" s="1349"/>
      <c r="B199" s="1364"/>
      <c r="C199" s="1364"/>
      <c r="D199" s="1364"/>
      <c r="E199" s="1364"/>
      <c r="F199" s="1364"/>
      <c r="G199" s="1364"/>
      <c r="H199" s="1364"/>
      <c r="I199" s="1364"/>
      <c r="J199" s="1364"/>
      <c r="K199" s="1364"/>
      <c r="L199" s="1364"/>
      <c r="M199" s="1364"/>
      <c r="N199" s="1364"/>
      <c r="O199" s="1364"/>
      <c r="P199" s="1364"/>
      <c r="Q199" s="1364"/>
      <c r="R199" s="1364"/>
      <c r="S199" s="1364"/>
      <c r="T199" s="1364"/>
      <c r="U199" s="1364"/>
      <c r="V199" s="1364"/>
    </row>
    <row r="200" spans="1:22">
      <c r="A200" s="1349"/>
      <c r="B200" s="1364"/>
      <c r="C200" s="1364"/>
      <c r="D200" s="1364"/>
      <c r="E200" s="1364"/>
      <c r="F200" s="1364"/>
      <c r="G200" s="1364"/>
      <c r="H200" s="1364"/>
      <c r="I200" s="1364"/>
      <c r="J200" s="1364"/>
      <c r="K200" s="1364"/>
      <c r="L200" s="1364"/>
      <c r="M200" s="1364"/>
      <c r="N200" s="1364"/>
      <c r="O200" s="1364"/>
      <c r="P200" s="1364"/>
      <c r="Q200" s="1364"/>
      <c r="R200" s="1364"/>
      <c r="S200" s="1364"/>
      <c r="T200" s="1364"/>
      <c r="U200" s="1364"/>
      <c r="V200" s="1364"/>
    </row>
    <row r="201" spans="1:22">
      <c r="A201" s="1349"/>
      <c r="B201" s="1364"/>
      <c r="C201" s="1364"/>
      <c r="D201" s="1364"/>
      <c r="E201" s="1364"/>
      <c r="F201" s="1364"/>
      <c r="G201" s="1364"/>
      <c r="H201" s="1364"/>
      <c r="I201" s="1364"/>
      <c r="J201" s="1364"/>
      <c r="K201" s="1364"/>
      <c r="L201" s="1364"/>
      <c r="M201" s="1364"/>
      <c r="N201" s="1364"/>
      <c r="O201" s="1364"/>
      <c r="P201" s="1364"/>
      <c r="Q201" s="1364"/>
      <c r="R201" s="1364"/>
      <c r="S201" s="1364"/>
      <c r="T201" s="1364"/>
      <c r="U201" s="1364"/>
      <c r="V201" s="1364"/>
    </row>
    <row r="202" spans="1:22">
      <c r="A202" s="1349"/>
      <c r="B202" s="1364"/>
      <c r="C202" s="1364"/>
      <c r="D202" s="1364"/>
      <c r="E202" s="1364"/>
      <c r="F202" s="1364"/>
      <c r="G202" s="1364"/>
      <c r="H202" s="1364"/>
      <c r="I202" s="1364"/>
      <c r="J202" s="1364"/>
      <c r="K202" s="1364"/>
      <c r="L202" s="1364"/>
      <c r="M202" s="1364"/>
      <c r="N202" s="1364"/>
      <c r="O202" s="1364"/>
      <c r="P202" s="1364"/>
      <c r="Q202" s="1364"/>
      <c r="R202" s="1364"/>
      <c r="S202" s="1364"/>
      <c r="T202" s="1364"/>
      <c r="U202" s="1364"/>
      <c r="V202" s="1364"/>
    </row>
    <row r="203" spans="1:22">
      <c r="A203" s="1349"/>
      <c r="B203" s="1364"/>
      <c r="C203" s="1364"/>
      <c r="D203" s="1364"/>
      <c r="E203" s="1364"/>
      <c r="F203" s="1364"/>
      <c r="G203" s="1364"/>
      <c r="H203" s="1364"/>
      <c r="I203" s="1364"/>
      <c r="J203" s="1364"/>
      <c r="K203" s="1364"/>
      <c r="L203" s="1364"/>
      <c r="M203" s="1364"/>
      <c r="N203" s="1364"/>
      <c r="O203" s="1364"/>
      <c r="P203" s="1364"/>
      <c r="Q203" s="1364"/>
      <c r="R203" s="1364"/>
      <c r="S203" s="1364"/>
      <c r="T203" s="1364"/>
      <c r="U203" s="1364"/>
      <c r="V203" s="1364"/>
    </row>
    <row r="204" spans="1:22">
      <c r="A204" s="1349"/>
      <c r="B204" s="1364"/>
      <c r="C204" s="1364"/>
      <c r="D204" s="1364"/>
      <c r="E204" s="1364"/>
      <c r="F204" s="1364"/>
      <c r="G204" s="1364"/>
      <c r="H204" s="1364"/>
      <c r="I204" s="1364"/>
      <c r="J204" s="1364"/>
      <c r="K204" s="1364"/>
      <c r="L204" s="1364"/>
      <c r="M204" s="1364"/>
      <c r="N204" s="1364"/>
      <c r="O204" s="1364"/>
      <c r="P204" s="1364"/>
      <c r="Q204" s="1364"/>
      <c r="R204" s="1364"/>
      <c r="S204" s="1364"/>
      <c r="T204" s="1364"/>
      <c r="U204" s="1364"/>
      <c r="V204" s="1364"/>
    </row>
    <row r="205" spans="1:22">
      <c r="A205" s="1349"/>
      <c r="B205" s="1364"/>
      <c r="C205" s="1364"/>
      <c r="D205" s="1364"/>
      <c r="E205" s="1364"/>
      <c r="F205" s="1364"/>
      <c r="G205" s="1364"/>
      <c r="H205" s="1364"/>
      <c r="I205" s="1364"/>
      <c r="J205" s="1364"/>
      <c r="K205" s="1364"/>
      <c r="L205" s="1364"/>
      <c r="M205" s="1364"/>
      <c r="N205" s="1364"/>
      <c r="O205" s="1364"/>
      <c r="P205" s="1364"/>
      <c r="Q205" s="1364"/>
      <c r="R205" s="1364"/>
      <c r="S205" s="1364"/>
      <c r="T205" s="1364"/>
      <c r="U205" s="1364"/>
      <c r="V205" s="1364"/>
    </row>
    <row r="206" spans="1:22">
      <c r="A206" s="1349"/>
      <c r="B206" s="1364"/>
      <c r="C206" s="1364"/>
      <c r="D206" s="1364"/>
      <c r="E206" s="1364"/>
      <c r="F206" s="1364"/>
      <c r="G206" s="1364"/>
      <c r="H206" s="1364"/>
      <c r="I206" s="1364"/>
      <c r="J206" s="1364"/>
      <c r="K206" s="1364"/>
      <c r="L206" s="1364"/>
      <c r="M206" s="1364"/>
      <c r="N206" s="1364"/>
      <c r="O206" s="1364"/>
      <c r="P206" s="1364"/>
      <c r="Q206" s="1364"/>
      <c r="R206" s="1364"/>
      <c r="S206" s="1364"/>
      <c r="T206" s="1364"/>
      <c r="U206" s="1364"/>
      <c r="V206" s="1364"/>
    </row>
    <row r="207" spans="1:22">
      <c r="A207" s="1349"/>
      <c r="B207" s="1364"/>
      <c r="C207" s="1364"/>
      <c r="D207" s="1364"/>
      <c r="E207" s="1364"/>
      <c r="F207" s="1364"/>
      <c r="G207" s="1364"/>
      <c r="H207" s="1364"/>
      <c r="I207" s="1364"/>
      <c r="J207" s="1364"/>
      <c r="K207" s="1364"/>
      <c r="L207" s="1364"/>
      <c r="M207" s="1364"/>
      <c r="N207" s="1364"/>
      <c r="O207" s="1364"/>
      <c r="P207" s="1364"/>
      <c r="Q207" s="1364"/>
      <c r="R207" s="1364"/>
      <c r="S207" s="1364"/>
      <c r="T207" s="1364"/>
      <c r="U207" s="1364"/>
      <c r="V207" s="1364"/>
    </row>
    <row r="208" spans="1:22">
      <c r="A208" s="1349"/>
      <c r="B208" s="1364"/>
      <c r="C208" s="1364"/>
      <c r="D208" s="1364"/>
      <c r="E208" s="1364"/>
      <c r="F208" s="1364"/>
      <c r="G208" s="1364"/>
      <c r="H208" s="1364"/>
      <c r="I208" s="1364"/>
      <c r="J208" s="1364"/>
      <c r="K208" s="1364"/>
      <c r="L208" s="1364"/>
      <c r="M208" s="1364"/>
      <c r="N208" s="1364"/>
      <c r="O208" s="1364"/>
      <c r="P208" s="1364"/>
      <c r="Q208" s="1364"/>
      <c r="R208" s="1364"/>
      <c r="S208" s="1364"/>
      <c r="T208" s="1364"/>
      <c r="U208" s="1364"/>
      <c r="V208" s="1364"/>
    </row>
    <row r="209" spans="1:22">
      <c r="A209" s="1349"/>
      <c r="B209" s="1364"/>
      <c r="C209" s="1364"/>
      <c r="D209" s="1364"/>
      <c r="E209" s="1364"/>
      <c r="F209" s="1364"/>
      <c r="G209" s="1364"/>
      <c r="H209" s="1364"/>
      <c r="I209" s="1364"/>
      <c r="J209" s="1364"/>
      <c r="K209" s="1364"/>
      <c r="L209" s="1364"/>
      <c r="M209" s="1364"/>
      <c r="N209" s="1364"/>
      <c r="O209" s="1364"/>
      <c r="P209" s="1364"/>
      <c r="Q209" s="1364"/>
      <c r="R209" s="1364"/>
      <c r="S209" s="1364"/>
      <c r="T209" s="1364"/>
      <c r="U209" s="1364"/>
      <c r="V209" s="1364"/>
    </row>
    <row r="210" spans="1:22">
      <c r="A210" s="1349"/>
      <c r="B210" s="1364"/>
      <c r="C210" s="1364"/>
      <c r="D210" s="1364"/>
      <c r="E210" s="1364"/>
      <c r="F210" s="1364"/>
      <c r="G210" s="1364"/>
      <c r="H210" s="1364"/>
      <c r="I210" s="1364"/>
      <c r="J210" s="1364"/>
      <c r="K210" s="1364"/>
      <c r="L210" s="1364"/>
      <c r="M210" s="1364"/>
      <c r="N210" s="1364"/>
      <c r="O210" s="1364"/>
      <c r="P210" s="1364"/>
      <c r="Q210" s="1364"/>
      <c r="R210" s="1364"/>
      <c r="S210" s="1364"/>
      <c r="T210" s="1364"/>
      <c r="U210" s="1364"/>
      <c r="V210" s="1364"/>
    </row>
    <row r="211" spans="1:22">
      <c r="A211" s="1349"/>
      <c r="B211" s="1364"/>
      <c r="C211" s="1364"/>
      <c r="D211" s="1364"/>
      <c r="E211" s="1364"/>
      <c r="F211" s="1364"/>
      <c r="G211" s="1364"/>
      <c r="H211" s="1364"/>
      <c r="I211" s="1364"/>
      <c r="J211" s="1364"/>
      <c r="K211" s="1364"/>
      <c r="L211" s="1364"/>
      <c r="M211" s="1364"/>
      <c r="N211" s="1364"/>
      <c r="O211" s="1364"/>
      <c r="P211" s="1364"/>
      <c r="Q211" s="1364"/>
      <c r="R211" s="1364"/>
      <c r="S211" s="1364"/>
      <c r="T211" s="1364"/>
      <c r="U211" s="1364"/>
      <c r="V211" s="1364"/>
    </row>
    <row r="212" spans="1:22">
      <c r="A212" s="1349"/>
      <c r="B212" s="1364"/>
      <c r="C212" s="1364"/>
      <c r="D212" s="1364"/>
      <c r="E212" s="1364"/>
      <c r="F212" s="1364"/>
      <c r="G212" s="1364"/>
      <c r="H212" s="1364"/>
      <c r="I212" s="1364"/>
      <c r="J212" s="1364"/>
      <c r="K212" s="1364"/>
      <c r="L212" s="1364"/>
      <c r="M212" s="1364"/>
      <c r="N212" s="1364"/>
      <c r="O212" s="1364"/>
      <c r="P212" s="1364"/>
      <c r="Q212" s="1364"/>
      <c r="R212" s="1364"/>
      <c r="S212" s="1364"/>
      <c r="T212" s="1364"/>
      <c r="U212" s="1364"/>
      <c r="V212" s="1364"/>
    </row>
    <row r="213" spans="1:22">
      <c r="A213" s="1349"/>
      <c r="B213" s="1364"/>
      <c r="C213" s="1364"/>
      <c r="D213" s="1364"/>
      <c r="E213" s="1364"/>
      <c r="F213" s="1364"/>
      <c r="G213" s="1364"/>
      <c r="H213" s="1364"/>
      <c r="I213" s="1364"/>
      <c r="J213" s="1364"/>
      <c r="K213" s="1364"/>
      <c r="L213" s="1364"/>
      <c r="M213" s="1364"/>
      <c r="N213" s="1364"/>
      <c r="O213" s="1364"/>
      <c r="P213" s="1364"/>
      <c r="Q213" s="1364"/>
      <c r="R213" s="1364"/>
      <c r="S213" s="1364"/>
      <c r="T213" s="1364"/>
      <c r="U213" s="1364"/>
      <c r="V213" s="1364"/>
    </row>
    <row r="214" spans="1:22">
      <c r="A214" s="1349"/>
      <c r="B214" s="1364"/>
      <c r="C214" s="1364"/>
      <c r="D214" s="1364"/>
      <c r="E214" s="1364"/>
      <c r="F214" s="1364"/>
      <c r="G214" s="1364"/>
      <c r="H214" s="1364"/>
      <c r="I214" s="1364"/>
      <c r="J214" s="1364"/>
      <c r="K214" s="1364"/>
      <c r="L214" s="1364"/>
      <c r="M214" s="1364"/>
      <c r="N214" s="1364"/>
      <c r="O214" s="1364"/>
      <c r="P214" s="1364"/>
      <c r="Q214" s="1364"/>
      <c r="R214" s="1364"/>
      <c r="S214" s="1364"/>
      <c r="T214" s="1364"/>
      <c r="U214" s="1364"/>
      <c r="V214" s="1364"/>
    </row>
    <row r="215" spans="1:22">
      <c r="A215" s="1349"/>
      <c r="B215" s="1364"/>
      <c r="C215" s="1364"/>
      <c r="D215" s="1364"/>
      <c r="E215" s="1364"/>
      <c r="F215" s="1364"/>
      <c r="G215" s="1364"/>
      <c r="H215" s="1364"/>
      <c r="I215" s="1364"/>
      <c r="J215" s="1364"/>
      <c r="K215" s="1364"/>
      <c r="L215" s="1364"/>
      <c r="M215" s="1364"/>
      <c r="N215" s="1364"/>
      <c r="O215" s="1364"/>
      <c r="P215" s="1364"/>
      <c r="Q215" s="1364"/>
      <c r="R215" s="1364"/>
      <c r="S215" s="1364"/>
      <c r="T215" s="1364"/>
      <c r="U215" s="1364"/>
      <c r="V215" s="1364"/>
    </row>
    <row r="216" spans="1:22">
      <c r="A216" s="1349"/>
      <c r="B216" s="1364"/>
      <c r="C216" s="1364"/>
      <c r="D216" s="1364"/>
      <c r="E216" s="1364"/>
      <c r="F216" s="1364"/>
      <c r="G216" s="1364"/>
      <c r="H216" s="1364"/>
      <c r="I216" s="1364"/>
      <c r="J216" s="1364"/>
      <c r="K216" s="1364"/>
      <c r="L216" s="1364"/>
      <c r="M216" s="1364"/>
      <c r="N216" s="1364"/>
      <c r="O216" s="1364"/>
      <c r="P216" s="1364"/>
      <c r="Q216" s="1364"/>
      <c r="R216" s="1364"/>
      <c r="S216" s="1364"/>
      <c r="T216" s="1364"/>
      <c r="U216" s="1364"/>
      <c r="V216" s="1364"/>
    </row>
    <row r="217" spans="1:22">
      <c r="A217" s="1349"/>
      <c r="B217" s="1364"/>
      <c r="C217" s="1364"/>
      <c r="D217" s="1364"/>
      <c r="E217" s="1364"/>
      <c r="F217" s="1364"/>
      <c r="G217" s="1364"/>
      <c r="H217" s="1364"/>
      <c r="I217" s="1364"/>
      <c r="J217" s="1364"/>
      <c r="K217" s="1364"/>
      <c r="L217" s="1364"/>
      <c r="M217" s="1364"/>
      <c r="N217" s="1364"/>
      <c r="O217" s="1364"/>
      <c r="P217" s="1364"/>
      <c r="Q217" s="1364"/>
      <c r="R217" s="1364"/>
      <c r="S217" s="1364"/>
      <c r="T217" s="1364"/>
      <c r="U217" s="1364"/>
      <c r="V217" s="1364"/>
    </row>
    <row r="218" spans="1:22">
      <c r="A218" s="1349"/>
      <c r="B218" s="1364"/>
      <c r="C218" s="1364"/>
      <c r="D218" s="1364"/>
      <c r="E218" s="1364"/>
      <c r="F218" s="1364"/>
      <c r="G218" s="1364"/>
      <c r="H218" s="1364"/>
      <c r="I218" s="1364"/>
      <c r="J218" s="1364"/>
      <c r="K218" s="1364"/>
      <c r="L218" s="1364"/>
      <c r="M218" s="1364"/>
      <c r="N218" s="1364"/>
      <c r="O218" s="1364"/>
      <c r="P218" s="1364"/>
      <c r="Q218" s="1364"/>
      <c r="R218" s="1364"/>
      <c r="S218" s="1364"/>
      <c r="T218" s="1364"/>
      <c r="U218" s="1364"/>
      <c r="V218" s="1364"/>
    </row>
    <row r="219" spans="1:22">
      <c r="A219" s="1349"/>
      <c r="B219" s="1364"/>
      <c r="C219" s="1364"/>
      <c r="D219" s="1364"/>
      <c r="E219" s="1364"/>
      <c r="F219" s="1364"/>
      <c r="G219" s="1364"/>
      <c r="H219" s="1364"/>
      <c r="I219" s="1364"/>
      <c r="J219" s="1364"/>
      <c r="K219" s="1364"/>
      <c r="L219" s="1364"/>
      <c r="M219" s="1364"/>
      <c r="N219" s="1364"/>
      <c r="O219" s="1364"/>
      <c r="P219" s="1364"/>
      <c r="Q219" s="1364"/>
      <c r="R219" s="1364"/>
      <c r="S219" s="1364"/>
      <c r="T219" s="1364"/>
      <c r="U219" s="1364"/>
      <c r="V219" s="1364"/>
    </row>
    <row r="220" spans="1:22">
      <c r="A220" s="1349"/>
      <c r="B220" s="1364"/>
      <c r="C220" s="1364"/>
      <c r="D220" s="1364"/>
      <c r="E220" s="1364"/>
      <c r="F220" s="1364"/>
      <c r="G220" s="1364"/>
      <c r="H220" s="1364"/>
      <c r="I220" s="1364"/>
      <c r="J220" s="1364"/>
      <c r="K220" s="1364"/>
      <c r="L220" s="1364"/>
      <c r="M220" s="1364"/>
      <c r="N220" s="1364"/>
      <c r="O220" s="1364"/>
      <c r="P220" s="1364"/>
      <c r="Q220" s="1364"/>
      <c r="R220" s="1364"/>
      <c r="S220" s="1364"/>
      <c r="T220" s="1364"/>
      <c r="U220" s="1364"/>
      <c r="V220" s="1364"/>
    </row>
    <row r="221" spans="1:22">
      <c r="A221" s="1349"/>
      <c r="B221" s="1364"/>
      <c r="C221" s="1364"/>
      <c r="D221" s="1364"/>
      <c r="E221" s="1364"/>
      <c r="F221" s="1364"/>
      <c r="G221" s="1364"/>
      <c r="H221" s="1364"/>
      <c r="I221" s="1364"/>
      <c r="J221" s="1364"/>
      <c r="K221" s="1364"/>
      <c r="L221" s="1364"/>
      <c r="M221" s="1364"/>
      <c r="N221" s="1364"/>
      <c r="O221" s="1364"/>
      <c r="P221" s="1364"/>
      <c r="Q221" s="1364"/>
      <c r="R221" s="1364"/>
      <c r="S221" s="1364"/>
      <c r="T221" s="1364"/>
      <c r="U221" s="1364"/>
      <c r="V221" s="1364"/>
    </row>
    <row r="222" spans="1:22">
      <c r="A222" s="1349"/>
      <c r="B222" s="1364"/>
      <c r="C222" s="1364"/>
      <c r="D222" s="1364"/>
      <c r="E222" s="1364"/>
      <c r="F222" s="1364"/>
      <c r="G222" s="1364"/>
      <c r="H222" s="1364"/>
      <c r="I222" s="1364"/>
      <c r="J222" s="1364"/>
      <c r="K222" s="1364"/>
      <c r="L222" s="1364"/>
      <c r="M222" s="1364"/>
      <c r="N222" s="1364"/>
      <c r="O222" s="1364"/>
      <c r="P222" s="1364"/>
      <c r="Q222" s="1364"/>
      <c r="R222" s="1364"/>
      <c r="S222" s="1364"/>
      <c r="T222" s="1364"/>
      <c r="U222" s="1364"/>
      <c r="V222" s="1364"/>
    </row>
    <row r="223" spans="1:22">
      <c r="A223" s="1349"/>
      <c r="B223" s="1364"/>
      <c r="C223" s="1364"/>
      <c r="D223" s="1364"/>
      <c r="E223" s="1364"/>
      <c r="F223" s="1364"/>
      <c r="G223" s="1364"/>
      <c r="H223" s="1364"/>
      <c r="I223" s="1364"/>
      <c r="J223" s="1364"/>
      <c r="K223" s="1364"/>
      <c r="L223" s="1364"/>
      <c r="M223" s="1364"/>
      <c r="N223" s="1364"/>
      <c r="O223" s="1364"/>
      <c r="P223" s="1364"/>
      <c r="Q223" s="1364"/>
      <c r="R223" s="1364"/>
      <c r="S223" s="1364"/>
      <c r="T223" s="1364"/>
      <c r="U223" s="1364"/>
      <c r="V223" s="1364"/>
    </row>
    <row r="224" spans="1:22">
      <c r="A224" s="1349"/>
      <c r="B224" s="1364"/>
      <c r="C224" s="1364"/>
      <c r="D224" s="1364"/>
      <c r="E224" s="1364"/>
      <c r="F224" s="1364"/>
      <c r="G224" s="1364"/>
      <c r="H224" s="1364"/>
      <c r="I224" s="1364"/>
      <c r="J224" s="1364"/>
      <c r="K224" s="1364"/>
      <c r="L224" s="1364"/>
      <c r="M224" s="1364"/>
      <c r="N224" s="1364"/>
      <c r="O224" s="1364"/>
      <c r="P224" s="1364"/>
      <c r="Q224" s="1364"/>
      <c r="R224" s="1364"/>
      <c r="S224" s="1364"/>
      <c r="T224" s="1364"/>
      <c r="U224" s="1364"/>
      <c r="V224" s="1364"/>
    </row>
    <row r="225" spans="1:22">
      <c r="A225" s="1349"/>
      <c r="B225" s="1364"/>
      <c r="C225" s="1364"/>
      <c r="D225" s="1364"/>
      <c r="E225" s="1364"/>
      <c r="F225" s="1364"/>
      <c r="G225" s="1364"/>
      <c r="H225" s="1364"/>
      <c r="I225" s="1364"/>
      <c r="J225" s="1364"/>
      <c r="K225" s="1364"/>
      <c r="L225" s="1364"/>
      <c r="M225" s="1364"/>
      <c r="N225" s="1364"/>
      <c r="O225" s="1364"/>
      <c r="P225" s="1364"/>
      <c r="Q225" s="1364"/>
      <c r="R225" s="1364"/>
      <c r="S225" s="1364"/>
      <c r="T225" s="1364"/>
      <c r="U225" s="1364"/>
      <c r="V225" s="1364"/>
    </row>
    <row r="226" spans="1:22">
      <c r="A226" s="1349"/>
      <c r="B226" s="1364"/>
      <c r="C226" s="1364"/>
      <c r="D226" s="1364"/>
      <c r="E226" s="1364"/>
      <c r="F226" s="1364"/>
      <c r="G226" s="1364"/>
      <c r="H226" s="1364"/>
      <c r="I226" s="1364"/>
      <c r="J226" s="1364"/>
      <c r="K226" s="1364"/>
      <c r="L226" s="1364"/>
      <c r="M226" s="1364"/>
      <c r="N226" s="1364"/>
      <c r="O226" s="1364"/>
      <c r="P226" s="1364"/>
      <c r="Q226" s="1364"/>
      <c r="R226" s="1364"/>
      <c r="S226" s="1364"/>
      <c r="T226" s="1364"/>
      <c r="U226" s="1364"/>
      <c r="V226" s="1364"/>
    </row>
    <row r="227" spans="1:22">
      <c r="A227" s="1349"/>
      <c r="B227" s="1364"/>
      <c r="C227" s="1364"/>
      <c r="D227" s="1364"/>
      <c r="E227" s="1364"/>
      <c r="F227" s="1364"/>
      <c r="G227" s="1364"/>
      <c r="H227" s="1364"/>
      <c r="I227" s="1364"/>
      <c r="J227" s="1364"/>
      <c r="K227" s="1364"/>
      <c r="L227" s="1364"/>
      <c r="M227" s="1364"/>
      <c r="N227" s="1364"/>
      <c r="O227" s="1364"/>
      <c r="P227" s="1364"/>
      <c r="Q227" s="1364"/>
      <c r="R227" s="1364"/>
      <c r="S227" s="1364"/>
      <c r="T227" s="1364"/>
      <c r="U227" s="1364"/>
      <c r="V227" s="1364"/>
    </row>
    <row r="228" spans="1:22">
      <c r="A228" s="1349"/>
      <c r="B228" s="1364"/>
      <c r="C228" s="1364"/>
      <c r="D228" s="1364"/>
      <c r="E228" s="1364"/>
      <c r="F228" s="1364"/>
      <c r="G228" s="1364"/>
      <c r="H228" s="1364"/>
      <c r="I228" s="1364"/>
      <c r="J228" s="1364"/>
      <c r="K228" s="1364"/>
      <c r="L228" s="1364"/>
      <c r="M228" s="1364"/>
      <c r="N228" s="1364"/>
      <c r="O228" s="1364"/>
      <c r="P228" s="1364"/>
      <c r="Q228" s="1364"/>
      <c r="R228" s="1364"/>
      <c r="S228" s="1364"/>
      <c r="T228" s="1364"/>
      <c r="U228" s="1364"/>
      <c r="V228" s="1364"/>
    </row>
    <row r="229" spans="1:22">
      <c r="A229" s="1349"/>
      <c r="B229" s="1364"/>
      <c r="C229" s="1364"/>
      <c r="D229" s="1364"/>
      <c r="E229" s="1364"/>
      <c r="F229" s="1364"/>
      <c r="G229" s="1364"/>
      <c r="H229" s="1364"/>
      <c r="I229" s="1364"/>
      <c r="J229" s="1364"/>
      <c r="K229" s="1364"/>
      <c r="L229" s="1364"/>
      <c r="M229" s="1364"/>
      <c r="N229" s="1364"/>
      <c r="O229" s="1364"/>
      <c r="P229" s="1364"/>
      <c r="Q229" s="1364"/>
      <c r="R229" s="1364"/>
      <c r="S229" s="1364"/>
      <c r="T229" s="1364"/>
      <c r="U229" s="1364"/>
      <c r="V229" s="1364"/>
    </row>
    <row r="230" spans="1:22">
      <c r="A230" s="1349"/>
      <c r="B230" s="1364"/>
      <c r="C230" s="1364"/>
      <c r="D230" s="1364"/>
      <c r="E230" s="1364"/>
      <c r="F230" s="1364"/>
      <c r="G230" s="1364"/>
      <c r="H230" s="1364"/>
      <c r="I230" s="1364"/>
      <c r="J230" s="1364"/>
      <c r="K230" s="1364"/>
      <c r="L230" s="1364"/>
      <c r="M230" s="1364"/>
      <c r="N230" s="1364"/>
      <c r="O230" s="1364"/>
      <c r="P230" s="1364"/>
      <c r="Q230" s="1364"/>
      <c r="R230" s="1364"/>
      <c r="S230" s="1364"/>
      <c r="T230" s="1364"/>
      <c r="U230" s="1364"/>
      <c r="V230" s="1364"/>
    </row>
    <row r="231" spans="1:22">
      <c r="A231" s="1349"/>
      <c r="B231" s="1364"/>
      <c r="C231" s="1364"/>
      <c r="D231" s="1364"/>
      <c r="E231" s="1364"/>
      <c r="F231" s="1364"/>
      <c r="G231" s="1364"/>
      <c r="H231" s="1364"/>
      <c r="I231" s="1364"/>
      <c r="J231" s="1364"/>
      <c r="K231" s="1364"/>
      <c r="L231" s="1364"/>
      <c r="M231" s="1364"/>
      <c r="N231" s="1364"/>
      <c r="O231" s="1364"/>
      <c r="P231" s="1364"/>
      <c r="Q231" s="1364"/>
      <c r="R231" s="1364"/>
      <c r="S231" s="1364"/>
      <c r="T231" s="1364"/>
      <c r="U231" s="1364"/>
      <c r="V231" s="1364"/>
    </row>
    <row r="232" spans="1:22">
      <c r="A232" s="1349"/>
      <c r="B232" s="1364"/>
      <c r="C232" s="1364"/>
      <c r="D232" s="1364"/>
      <c r="E232" s="1364"/>
      <c r="F232" s="1364"/>
      <c r="G232" s="1364"/>
      <c r="H232" s="1364"/>
      <c r="I232" s="1364"/>
      <c r="J232" s="1364"/>
      <c r="K232" s="1364"/>
      <c r="L232" s="1364"/>
      <c r="M232" s="1364"/>
      <c r="N232" s="1364"/>
      <c r="O232" s="1364"/>
      <c r="P232" s="1364"/>
      <c r="Q232" s="1364"/>
      <c r="R232" s="1364"/>
      <c r="S232" s="1364"/>
      <c r="T232" s="1364"/>
      <c r="U232" s="1364"/>
      <c r="V232" s="1364"/>
    </row>
    <row r="233" spans="1:22">
      <c r="A233" s="1349"/>
      <c r="B233" s="1364"/>
      <c r="C233" s="1364"/>
      <c r="D233" s="1364"/>
      <c r="E233" s="1364"/>
      <c r="F233" s="1364"/>
      <c r="G233" s="1364"/>
      <c r="H233" s="1364"/>
      <c r="I233" s="1364"/>
      <c r="J233" s="1364"/>
      <c r="K233" s="1364"/>
      <c r="L233" s="1364"/>
      <c r="M233" s="1364"/>
      <c r="N233" s="1364"/>
      <c r="O233" s="1364"/>
      <c r="P233" s="1364"/>
      <c r="Q233" s="1364"/>
      <c r="R233" s="1364"/>
      <c r="S233" s="1364"/>
      <c r="T233" s="1364"/>
      <c r="U233" s="1364"/>
      <c r="V233" s="1364"/>
    </row>
    <row r="234" spans="1:22">
      <c r="A234" s="1349"/>
      <c r="B234" s="1364"/>
      <c r="C234" s="1364"/>
      <c r="D234" s="1364"/>
      <c r="E234" s="1364"/>
      <c r="F234" s="1364"/>
      <c r="G234" s="1364"/>
      <c r="H234" s="1364"/>
      <c r="I234" s="1364"/>
      <c r="J234" s="1364"/>
      <c r="K234" s="1364"/>
      <c r="L234" s="1364"/>
      <c r="M234" s="1364"/>
      <c r="N234" s="1364"/>
      <c r="O234" s="1364"/>
      <c r="P234" s="1364"/>
      <c r="Q234" s="1364"/>
      <c r="R234" s="1364"/>
      <c r="S234" s="1364"/>
      <c r="T234" s="1364"/>
      <c r="U234" s="1364"/>
      <c r="V234" s="1364"/>
    </row>
    <row r="235" spans="1:22">
      <c r="A235" s="1349"/>
      <c r="B235" s="1364"/>
      <c r="C235" s="1364"/>
      <c r="D235" s="1364"/>
      <c r="E235" s="1364"/>
      <c r="F235" s="1364"/>
      <c r="G235" s="1364"/>
      <c r="H235" s="1364"/>
      <c r="I235" s="1364"/>
      <c r="J235" s="1364"/>
      <c r="K235" s="1364"/>
      <c r="L235" s="1364"/>
      <c r="M235" s="1364"/>
      <c r="N235" s="1364"/>
      <c r="O235" s="1364"/>
      <c r="P235" s="1364"/>
      <c r="Q235" s="1364"/>
      <c r="R235" s="1364"/>
      <c r="S235" s="1364"/>
      <c r="T235" s="1364"/>
      <c r="U235" s="1364"/>
      <c r="V235" s="1364"/>
    </row>
  </sheetData>
  <mergeCells count="8">
    <mergeCell ref="A35:B35"/>
    <mergeCell ref="C35:F35"/>
    <mergeCell ref="A1:F1"/>
    <mergeCell ref="A2:F2"/>
    <mergeCell ref="A3:F3"/>
    <mergeCell ref="A4:F4"/>
    <mergeCell ref="A5:F5"/>
    <mergeCell ref="A28:F28"/>
  </mergeCells>
  <printOptions horizontalCentered="1"/>
  <pageMargins left="0.59055118110236227" right="0.15748031496062992" top="0.47244094488188981" bottom="0.74803149606299213" header="0" footer="0"/>
  <pageSetup scale="77"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5"/>
    <pageSetUpPr fitToPage="1"/>
  </sheetPr>
  <dimension ref="A1:I244"/>
  <sheetViews>
    <sheetView showGridLines="0" view="pageBreakPreview" topLeftCell="A19" zoomScale="89" zoomScaleNormal="145" zoomScaleSheetLayoutView="120" zoomScalePageLayoutView="145" workbookViewId="0">
      <selection activeCell="C13" sqref="C13"/>
    </sheetView>
  </sheetViews>
  <sheetFormatPr baseColWidth="10" defaultColWidth="14.28515625" defaultRowHeight="12"/>
  <cols>
    <col min="1" max="1" width="45.85546875" style="1039" customWidth="1"/>
    <col min="2" max="5" width="20.140625" style="1000" customWidth="1"/>
    <col min="6" max="6" width="2.140625" style="1000" customWidth="1"/>
    <col min="7" max="7" width="12.28515625" style="1000" bestFit="1" customWidth="1"/>
    <col min="8" max="8" width="16.28515625" style="1000" bestFit="1" customWidth="1"/>
    <col min="9" max="9" width="8" style="1000" customWidth="1"/>
    <col min="10" max="16384" width="14.28515625" style="1000"/>
  </cols>
  <sheetData>
    <row r="1" spans="1:9" ht="12.75" customHeight="1">
      <c r="A1" s="1743" t="s">
        <v>284</v>
      </c>
      <c r="B1" s="1743"/>
      <c r="C1" s="1743"/>
      <c r="D1" s="1743"/>
      <c r="E1" s="1743"/>
      <c r="F1" s="1743"/>
    </row>
    <row r="2" spans="1:9" ht="12.75">
      <c r="A2" s="1743" t="s">
        <v>1072</v>
      </c>
      <c r="B2" s="1743"/>
      <c r="C2" s="1743"/>
      <c r="D2" s="1743"/>
      <c r="E2" s="1743"/>
      <c r="F2" s="1743"/>
    </row>
    <row r="3" spans="1:9" ht="12.75">
      <c r="A3" s="1743" t="s">
        <v>272</v>
      </c>
      <c r="B3" s="1743"/>
      <c r="C3" s="1743"/>
      <c r="D3" s="1743"/>
      <c r="E3" s="1743"/>
      <c r="F3" s="1743"/>
    </row>
    <row r="4" spans="1:9" ht="12.75">
      <c r="A4" s="1743" t="s">
        <v>279</v>
      </c>
      <c r="B4" s="1743"/>
      <c r="C4" s="1743"/>
      <c r="D4" s="1743"/>
      <c r="E4" s="1743"/>
      <c r="F4" s="1743"/>
    </row>
    <row r="5" spans="1:9" ht="12.75">
      <c r="A5" s="1744" t="s">
        <v>264</v>
      </c>
      <c r="B5" s="1744"/>
      <c r="C5" s="1744"/>
      <c r="D5" s="1744"/>
      <c r="E5" s="1744"/>
      <c r="F5" s="1744"/>
    </row>
    <row r="7" spans="1:9" ht="37.5" customHeight="1">
      <c r="A7" s="1001" t="s">
        <v>149</v>
      </c>
      <c r="B7" s="1002" t="s">
        <v>150</v>
      </c>
      <c r="C7" s="1001" t="s">
        <v>151</v>
      </c>
      <c r="D7" s="1001" t="s">
        <v>152</v>
      </c>
      <c r="E7" s="1001" t="s">
        <v>252</v>
      </c>
      <c r="F7" s="1003"/>
      <c r="G7" s="1004"/>
      <c r="H7" s="1004"/>
      <c r="I7" s="1004"/>
    </row>
    <row r="8" spans="1:9" ht="29.25" customHeight="1">
      <c r="A8" s="1005" t="s">
        <v>153</v>
      </c>
      <c r="B8" s="1006"/>
      <c r="C8" s="1007"/>
      <c r="D8" s="1008"/>
      <c r="E8" s="1008"/>
      <c r="F8" s="1003"/>
      <c r="G8" s="1004"/>
      <c r="H8" s="1004"/>
      <c r="I8" s="1004"/>
    </row>
    <row r="9" spans="1:9" ht="17.25" customHeight="1">
      <c r="A9" s="1009"/>
      <c r="B9" s="1010"/>
      <c r="C9" s="1007"/>
      <c r="D9" s="1011"/>
      <c r="E9" s="1011"/>
      <c r="F9" s="1003"/>
      <c r="G9" s="1004"/>
      <c r="H9" s="1004"/>
      <c r="I9" s="1004"/>
    </row>
    <row r="10" spans="1:9" ht="18" customHeight="1">
      <c r="A10" s="1012" t="s">
        <v>154</v>
      </c>
      <c r="B10" s="1013"/>
      <c r="C10" s="1007"/>
      <c r="D10" s="1014"/>
      <c r="E10" s="1014"/>
      <c r="F10" s="1003"/>
      <c r="G10" s="1004"/>
      <c r="H10" s="1004"/>
      <c r="I10" s="1004"/>
    </row>
    <row r="11" spans="1:9" ht="18" customHeight="1">
      <c r="A11" s="1009" t="s">
        <v>155</v>
      </c>
      <c r="B11" s="1015"/>
      <c r="C11" s="1376"/>
      <c r="D11" s="1017">
        <v>0</v>
      </c>
      <c r="E11" s="1017">
        <v>0</v>
      </c>
      <c r="F11" s="1003"/>
      <c r="G11" s="1004"/>
      <c r="H11" s="1004"/>
      <c r="I11" s="1004"/>
    </row>
    <row r="12" spans="1:9" ht="33" customHeight="1">
      <c r="A12" s="1019" t="s">
        <v>244</v>
      </c>
      <c r="B12" s="1010"/>
      <c r="C12" s="1377"/>
      <c r="D12" s="1014">
        <v>0</v>
      </c>
      <c r="E12" s="1014">
        <v>0</v>
      </c>
      <c r="F12" s="1003"/>
      <c r="G12" s="1004"/>
      <c r="H12" s="1004"/>
      <c r="I12" s="1004"/>
    </row>
    <row r="13" spans="1:9" ht="18" customHeight="1">
      <c r="A13" s="1019" t="s">
        <v>245</v>
      </c>
      <c r="B13" s="1020"/>
      <c r="C13" s="1378"/>
      <c r="D13" s="1014">
        <v>0</v>
      </c>
      <c r="E13" s="1014">
        <v>0</v>
      </c>
      <c r="F13" s="1003"/>
      <c r="G13" s="1004"/>
      <c r="H13" s="1004"/>
      <c r="I13" s="1004"/>
    </row>
    <row r="14" spans="1:9" ht="18" customHeight="1">
      <c r="A14" s="1019" t="s">
        <v>246</v>
      </c>
      <c r="B14" s="1020"/>
      <c r="C14" s="1378"/>
      <c r="D14" s="1014">
        <v>0</v>
      </c>
      <c r="E14" s="1014">
        <v>0</v>
      </c>
      <c r="F14" s="1003"/>
      <c r="G14" s="1004"/>
      <c r="H14" s="1004"/>
      <c r="I14" s="1004"/>
    </row>
    <row r="15" spans="1:9" ht="18" customHeight="1">
      <c r="A15" s="1009" t="s">
        <v>158</v>
      </c>
      <c r="B15" s="1020"/>
      <c r="C15" s="1378"/>
      <c r="D15" s="1022">
        <v>0</v>
      </c>
      <c r="E15" s="1022">
        <v>0</v>
      </c>
      <c r="F15" s="1003"/>
      <c r="G15" s="1004"/>
      <c r="H15" s="1004"/>
      <c r="I15" s="1004"/>
    </row>
    <row r="16" spans="1:9" ht="18" customHeight="1">
      <c r="A16" s="1019" t="s">
        <v>247</v>
      </c>
      <c r="B16" s="1020"/>
      <c r="C16" s="1378"/>
      <c r="D16" s="1014">
        <v>0</v>
      </c>
      <c r="E16" s="1014">
        <v>0</v>
      </c>
      <c r="F16" s="1003"/>
      <c r="G16" s="1004"/>
      <c r="H16" s="1004"/>
      <c r="I16" s="1004"/>
    </row>
    <row r="17" spans="1:9" ht="18" customHeight="1">
      <c r="A17" s="1019" t="s">
        <v>248</v>
      </c>
      <c r="B17" s="1020"/>
      <c r="C17" s="1378"/>
      <c r="D17" s="1014">
        <v>0</v>
      </c>
      <c r="E17" s="1014">
        <v>0</v>
      </c>
      <c r="F17" s="1003"/>
      <c r="G17" s="1004"/>
      <c r="H17" s="1004"/>
      <c r="I17" s="1004"/>
    </row>
    <row r="18" spans="1:9" ht="18" customHeight="1">
      <c r="A18" s="1019" t="s">
        <v>245</v>
      </c>
      <c r="B18" s="1020"/>
      <c r="C18" s="1378"/>
      <c r="D18" s="1378">
        <v>0</v>
      </c>
      <c r="E18" s="1014">
        <v>0</v>
      </c>
      <c r="F18" s="1003"/>
      <c r="G18" s="1004"/>
      <c r="H18" s="1004"/>
      <c r="I18" s="1004"/>
    </row>
    <row r="19" spans="1:9" ht="18" customHeight="1">
      <c r="A19" s="1019" t="s">
        <v>246</v>
      </c>
      <c r="B19" s="1020"/>
      <c r="C19" s="1378"/>
      <c r="D19" s="1014">
        <v>0</v>
      </c>
      <c r="E19" s="1014">
        <v>0</v>
      </c>
      <c r="F19" s="1003"/>
      <c r="G19" s="1004"/>
      <c r="H19" s="1004"/>
      <c r="I19" s="1004"/>
    </row>
    <row r="20" spans="1:9" ht="18" customHeight="1">
      <c r="A20" s="1009" t="s">
        <v>250</v>
      </c>
      <c r="B20" s="1010"/>
      <c r="C20" s="1377"/>
      <c r="D20" s="1011">
        <v>0</v>
      </c>
      <c r="E20" s="1011">
        <v>0</v>
      </c>
      <c r="F20" s="1003"/>
      <c r="G20" s="1004"/>
      <c r="H20" s="1004"/>
      <c r="I20" s="1004"/>
    </row>
    <row r="21" spans="1:9" ht="21" customHeight="1">
      <c r="A21" s="1009"/>
      <c r="B21" s="1010"/>
      <c r="C21" s="1377"/>
      <c r="D21" s="1011"/>
      <c r="E21" s="1011"/>
      <c r="F21" s="1003"/>
      <c r="G21" s="1004"/>
      <c r="H21" s="1004"/>
      <c r="I21" s="1004"/>
    </row>
    <row r="22" spans="1:9" ht="18" customHeight="1">
      <c r="A22" s="1012" t="s">
        <v>159</v>
      </c>
      <c r="B22" s="1015"/>
      <c r="C22" s="1376"/>
      <c r="D22" s="1023"/>
      <c r="E22" s="1023"/>
      <c r="F22" s="1003"/>
      <c r="G22" s="1004"/>
      <c r="H22" s="1004"/>
      <c r="I22" s="1004"/>
    </row>
    <row r="23" spans="1:9" ht="18" customHeight="1">
      <c r="A23" s="1009" t="s">
        <v>155</v>
      </c>
      <c r="B23" s="1015"/>
      <c r="C23" s="1376"/>
      <c r="D23" s="1017">
        <v>0</v>
      </c>
      <c r="E23" s="1017">
        <v>0</v>
      </c>
      <c r="F23" s="1024"/>
      <c r="G23" s="1025"/>
      <c r="H23" s="1004"/>
      <c r="I23" s="1004"/>
    </row>
    <row r="24" spans="1:9" ht="18" customHeight="1">
      <c r="A24" s="1019" t="s">
        <v>244</v>
      </c>
      <c r="B24" s="1010"/>
      <c r="C24" s="1377"/>
      <c r="D24" s="1014">
        <v>0</v>
      </c>
      <c r="E24" s="1014">
        <v>0</v>
      </c>
      <c r="F24" s="1003"/>
      <c r="G24" s="1004"/>
      <c r="H24" s="1004"/>
      <c r="I24" s="1004"/>
    </row>
    <row r="25" spans="1:9" ht="18" customHeight="1">
      <c r="A25" s="1019" t="s">
        <v>245</v>
      </c>
      <c r="B25" s="1010"/>
      <c r="C25" s="1377"/>
      <c r="D25" s="1014">
        <v>0</v>
      </c>
      <c r="E25" s="1014">
        <v>0</v>
      </c>
      <c r="F25" s="1003"/>
      <c r="G25" s="1004"/>
      <c r="H25" s="1004"/>
      <c r="I25" s="1004"/>
    </row>
    <row r="26" spans="1:9" ht="18" customHeight="1">
      <c r="A26" s="1019" t="s">
        <v>246</v>
      </c>
      <c r="B26" s="1020"/>
      <c r="C26" s="1378"/>
      <c r="D26" s="1014">
        <v>0</v>
      </c>
      <c r="E26" s="1014">
        <v>0</v>
      </c>
      <c r="F26" s="1003"/>
      <c r="G26" s="1004"/>
      <c r="H26" s="1004"/>
      <c r="I26" s="1004"/>
    </row>
    <row r="27" spans="1:9" ht="18" customHeight="1">
      <c r="A27" s="1009" t="s">
        <v>158</v>
      </c>
      <c r="B27" s="1020"/>
      <c r="C27" s="1378"/>
      <c r="D27" s="1011">
        <v>0</v>
      </c>
      <c r="E27" s="1011">
        <v>0</v>
      </c>
      <c r="F27" s="1003"/>
      <c r="G27" s="1003"/>
      <c r="H27" s="1004"/>
      <c r="I27" s="1004"/>
    </row>
    <row r="28" spans="1:9" ht="18" customHeight="1">
      <c r="A28" s="1019" t="s">
        <v>249</v>
      </c>
      <c r="B28" s="1020"/>
      <c r="C28" s="1378"/>
      <c r="D28" s="1014">
        <v>0</v>
      </c>
      <c r="E28" s="1014">
        <v>0</v>
      </c>
      <c r="F28" s="1003"/>
      <c r="G28" s="1004"/>
      <c r="H28" s="1004"/>
      <c r="I28" s="1004"/>
    </row>
    <row r="29" spans="1:9" ht="18" customHeight="1">
      <c r="A29" s="1019" t="s">
        <v>248</v>
      </c>
      <c r="B29" s="1020"/>
      <c r="C29" s="1378"/>
      <c r="D29" s="1014">
        <v>0</v>
      </c>
      <c r="E29" s="1014">
        <v>0</v>
      </c>
      <c r="F29" s="1003"/>
      <c r="G29" s="1003"/>
      <c r="H29" s="1004"/>
      <c r="I29" s="1004"/>
    </row>
    <row r="30" spans="1:9" ht="18" customHeight="1">
      <c r="A30" s="1019" t="s">
        <v>245</v>
      </c>
      <c r="B30" s="1020"/>
      <c r="C30" s="1378"/>
      <c r="D30" s="1378">
        <v>0</v>
      </c>
      <c r="E30" s="1014">
        <v>0</v>
      </c>
      <c r="F30" s="1003"/>
      <c r="G30" s="1004"/>
      <c r="H30" s="1004"/>
      <c r="I30" s="1004"/>
    </row>
    <row r="31" spans="1:9" ht="18" customHeight="1">
      <c r="A31" s="1019" t="s">
        <v>246</v>
      </c>
      <c r="B31" s="1020"/>
      <c r="C31" s="1378"/>
      <c r="D31" s="1378">
        <v>0</v>
      </c>
      <c r="E31" s="1014">
        <v>0</v>
      </c>
      <c r="F31" s="1026"/>
      <c r="G31" s="1004"/>
      <c r="H31" s="1004"/>
      <c r="I31" s="1004"/>
    </row>
    <row r="32" spans="1:9" ht="18" customHeight="1">
      <c r="A32" s="1009" t="s">
        <v>251</v>
      </c>
      <c r="B32" s="1015"/>
      <c r="C32" s="1376"/>
      <c r="D32" s="1014">
        <v>0</v>
      </c>
      <c r="E32" s="1014">
        <v>0</v>
      </c>
      <c r="F32" s="1026"/>
      <c r="G32" s="1027"/>
      <c r="H32" s="1027"/>
      <c r="I32" s="1004"/>
    </row>
    <row r="33" spans="1:9" ht="17.25" customHeight="1">
      <c r="A33" s="1009"/>
      <c r="B33" s="1010"/>
      <c r="C33" s="1007"/>
      <c r="D33" s="1022"/>
      <c r="E33" s="1022"/>
      <c r="F33" s="1026"/>
      <c r="G33" s="1026"/>
      <c r="H33" s="1004"/>
      <c r="I33" s="1004"/>
    </row>
    <row r="34" spans="1:9" ht="18" customHeight="1">
      <c r="A34" s="1005" t="s">
        <v>160</v>
      </c>
      <c r="B34" s="1015" t="s">
        <v>156</v>
      </c>
      <c r="C34" s="1016" t="s">
        <v>157</v>
      </c>
      <c r="D34" s="1022">
        <f>'[12]ESF DETALLADO 8'!F56</f>
        <v>228437198</v>
      </c>
      <c r="E34" s="1022">
        <f>'[12]ESF DETALLADO 8'!E56</f>
        <v>140275647</v>
      </c>
      <c r="F34" s="1026"/>
      <c r="G34" s="1027"/>
      <c r="H34" s="1027"/>
      <c r="I34" s="1004"/>
    </row>
    <row r="35" spans="1:9" ht="8.25" customHeight="1">
      <c r="A35" s="1009"/>
      <c r="B35" s="1010"/>
      <c r="C35" s="1007"/>
      <c r="D35" s="1011"/>
      <c r="E35" s="1011"/>
      <c r="F35" s="1003"/>
      <c r="G35" s="1004"/>
      <c r="H35" s="1004"/>
      <c r="I35" s="1004"/>
    </row>
    <row r="36" spans="1:9" ht="18" customHeight="1">
      <c r="A36" s="1009"/>
      <c r="B36" s="1009"/>
      <c r="C36" s="1016"/>
      <c r="D36" s="1028"/>
      <c r="E36" s="1028"/>
      <c r="F36" s="1024"/>
      <c r="G36" s="1025"/>
      <c r="H36" s="1025"/>
      <c r="I36" s="1004"/>
    </row>
    <row r="37" spans="1:9" ht="18" customHeight="1">
      <c r="A37" s="1029" t="s">
        <v>161</v>
      </c>
      <c r="B37" s="1030" t="s">
        <v>156</v>
      </c>
      <c r="C37" s="1031" t="s">
        <v>157</v>
      </c>
      <c r="D37" s="1032">
        <f>D34</f>
        <v>228437198</v>
      </c>
      <c r="E37" s="1032">
        <f>E34</f>
        <v>140275647</v>
      </c>
      <c r="F37" s="1024"/>
      <c r="G37" s="1025"/>
      <c r="H37" s="1025"/>
      <c r="I37" s="1004"/>
    </row>
    <row r="38" spans="1:9" ht="19.5" customHeight="1">
      <c r="A38" s="1721" t="s">
        <v>54</v>
      </c>
      <c r="B38" s="1722"/>
      <c r="C38" s="1723"/>
      <c r="D38" s="1723"/>
      <c r="E38" s="1722"/>
      <c r="F38" s="1004"/>
      <c r="G38" s="1004"/>
      <c r="H38" s="1004"/>
      <c r="I38" s="1004"/>
    </row>
    <row r="39" spans="1:9" ht="19.5" customHeight="1">
      <c r="A39" s="1033"/>
      <c r="B39" s="1034"/>
      <c r="C39" s="1034"/>
      <c r="D39" s="1034"/>
      <c r="E39" s="1034"/>
      <c r="F39" s="1379"/>
      <c r="G39" s="1379"/>
      <c r="H39" s="1004"/>
      <c r="I39" s="1004"/>
    </row>
    <row r="40" spans="1:9" ht="19.5" customHeight="1">
      <c r="A40" s="1033"/>
      <c r="B40" s="1034"/>
      <c r="C40" s="1034"/>
      <c r="D40" s="1034"/>
      <c r="E40" s="1034"/>
      <c r="F40" s="1004"/>
      <c r="G40" s="1004"/>
      <c r="H40" s="1004"/>
      <c r="I40" s="1004"/>
    </row>
    <row r="41" spans="1:9" ht="19.5" customHeight="1">
      <c r="A41" s="1033"/>
      <c r="B41" s="1034"/>
      <c r="C41" s="1034"/>
      <c r="D41" s="1034"/>
      <c r="E41" s="1034"/>
      <c r="F41" s="1004"/>
      <c r="G41" s="1004"/>
      <c r="H41" s="1004"/>
      <c r="I41" s="1004"/>
    </row>
    <row r="42" spans="1:9" ht="19.5" customHeight="1">
      <c r="A42" s="1033"/>
      <c r="B42" s="1034"/>
      <c r="C42" s="1034"/>
      <c r="D42" s="1034"/>
      <c r="E42" s="1034"/>
      <c r="F42" s="1380"/>
      <c r="G42" s="1380"/>
      <c r="H42" s="1004"/>
      <c r="I42" s="1004"/>
    </row>
    <row r="43" spans="1:9">
      <c r="A43" s="1035"/>
      <c r="B43" s="1036"/>
      <c r="C43" s="1036"/>
      <c r="D43" s="1036"/>
      <c r="E43" s="1036"/>
      <c r="F43" s="1380"/>
      <c r="G43" s="1380"/>
      <c r="H43" s="1004"/>
      <c r="I43" s="1004"/>
    </row>
    <row r="44" spans="1:9">
      <c r="A44" s="1717"/>
      <c r="B44" s="1718"/>
      <c r="C44" s="1717"/>
      <c r="D44" s="1718"/>
      <c r="E44" s="1718"/>
      <c r="F44" s="1004"/>
      <c r="G44" s="1004"/>
      <c r="H44" s="1004"/>
      <c r="I44" s="1004"/>
    </row>
    <row r="45" spans="1:9">
      <c r="A45" s="1037"/>
      <c r="B45" s="1004"/>
      <c r="C45" s="1038"/>
      <c r="D45" s="1004"/>
      <c r="E45" s="1004"/>
      <c r="F45" s="1004"/>
      <c r="G45" s="1004"/>
      <c r="H45" s="1004"/>
      <c r="I45" s="1004"/>
    </row>
    <row r="46" spans="1:9">
      <c r="A46" s="1037"/>
      <c r="B46" s="1004"/>
      <c r="C46" s="1038"/>
      <c r="D46" s="1004"/>
      <c r="E46" s="1004"/>
      <c r="F46" s="1004"/>
      <c r="G46" s="1004"/>
      <c r="H46" s="1004"/>
      <c r="I46" s="1004"/>
    </row>
    <row r="47" spans="1:9">
      <c r="A47" s="1037"/>
      <c r="B47" s="1004"/>
      <c r="C47" s="1038"/>
      <c r="D47" s="1004"/>
      <c r="E47" s="1004"/>
      <c r="F47" s="1004"/>
      <c r="G47" s="1004"/>
      <c r="H47" s="1004"/>
      <c r="I47" s="1004"/>
    </row>
    <row r="48" spans="1:9">
      <c r="A48" s="1037"/>
      <c r="B48" s="1004"/>
      <c r="C48" s="1038"/>
      <c r="D48" s="1004"/>
      <c r="E48" s="1004"/>
      <c r="F48" s="1004"/>
      <c r="G48" s="1004"/>
      <c r="H48" s="1004"/>
      <c r="I48" s="1004"/>
    </row>
    <row r="49" spans="1:9">
      <c r="A49" s="1037"/>
      <c r="B49" s="1004"/>
      <c r="C49" s="1038"/>
      <c r="D49" s="1004"/>
      <c r="E49" s="1004"/>
      <c r="F49" s="1004"/>
      <c r="G49" s="1004"/>
      <c r="H49" s="1004"/>
      <c r="I49" s="1004"/>
    </row>
    <row r="50" spans="1:9">
      <c r="A50" s="1037"/>
      <c r="B50" s="1004"/>
      <c r="C50" s="1038"/>
      <c r="D50" s="1004"/>
      <c r="E50" s="1004"/>
      <c r="F50" s="1004"/>
      <c r="G50" s="1004"/>
      <c r="H50" s="1004"/>
      <c r="I50" s="1004"/>
    </row>
    <row r="51" spans="1:9">
      <c r="A51" s="1037"/>
      <c r="B51" s="1004"/>
      <c r="C51" s="1038"/>
      <c r="D51" s="1004"/>
      <c r="E51" s="1004"/>
      <c r="F51" s="1004"/>
      <c r="G51" s="1004"/>
      <c r="H51" s="1004"/>
      <c r="I51" s="1004"/>
    </row>
    <row r="52" spans="1:9">
      <c r="A52" s="1037"/>
      <c r="B52" s="1004"/>
      <c r="C52" s="1038"/>
      <c r="D52" s="1004"/>
      <c r="E52" s="1004"/>
      <c r="F52" s="1004"/>
      <c r="G52" s="1004"/>
      <c r="H52" s="1004"/>
      <c r="I52" s="1004"/>
    </row>
    <row r="53" spans="1:9">
      <c r="A53" s="1037"/>
      <c r="B53" s="1004"/>
      <c r="C53" s="1038"/>
      <c r="D53" s="1004"/>
      <c r="E53" s="1004"/>
      <c r="F53" s="1004"/>
      <c r="G53" s="1004"/>
      <c r="H53" s="1004"/>
      <c r="I53" s="1004"/>
    </row>
    <row r="54" spans="1:9">
      <c r="A54" s="1037"/>
      <c r="B54" s="1004"/>
      <c r="C54" s="1038"/>
      <c r="D54" s="1004"/>
      <c r="E54" s="1004"/>
      <c r="F54" s="1004"/>
      <c r="G54" s="1004"/>
      <c r="H54" s="1004"/>
      <c r="I54" s="1004"/>
    </row>
    <row r="55" spans="1:9">
      <c r="A55" s="1037"/>
      <c r="B55" s="1004"/>
      <c r="C55" s="1038"/>
      <c r="D55" s="1004"/>
      <c r="E55" s="1004"/>
      <c r="F55" s="1004"/>
      <c r="G55" s="1004"/>
      <c r="H55" s="1004"/>
      <c r="I55" s="1004"/>
    </row>
    <row r="56" spans="1:9">
      <c r="A56" s="1037"/>
      <c r="B56" s="1004"/>
      <c r="C56" s="1038"/>
      <c r="D56" s="1004"/>
      <c r="E56" s="1004"/>
      <c r="F56" s="1004"/>
      <c r="G56" s="1004"/>
      <c r="H56" s="1004"/>
      <c r="I56" s="1004"/>
    </row>
    <row r="57" spans="1:9">
      <c r="A57" s="1037"/>
      <c r="B57" s="1004"/>
      <c r="C57" s="1038"/>
      <c r="D57" s="1004"/>
      <c r="E57" s="1004"/>
      <c r="F57" s="1004"/>
      <c r="G57" s="1004"/>
      <c r="H57" s="1004"/>
      <c r="I57" s="1004"/>
    </row>
    <row r="58" spans="1:9">
      <c r="A58" s="1037"/>
      <c r="B58" s="1004"/>
      <c r="C58" s="1038"/>
      <c r="D58" s="1004"/>
      <c r="E58" s="1004"/>
      <c r="F58" s="1004"/>
      <c r="G58" s="1004"/>
      <c r="H58" s="1004"/>
      <c r="I58" s="1004"/>
    </row>
    <row r="59" spans="1:9">
      <c r="A59" s="1037"/>
      <c r="B59" s="1004"/>
      <c r="C59" s="1038"/>
      <c r="D59" s="1004"/>
      <c r="E59" s="1004"/>
      <c r="F59" s="1004"/>
      <c r="G59" s="1004"/>
      <c r="H59" s="1004"/>
      <c r="I59" s="1004"/>
    </row>
    <row r="60" spans="1:9">
      <c r="A60" s="1037"/>
      <c r="B60" s="1004"/>
      <c r="C60" s="1038"/>
      <c r="D60" s="1004"/>
      <c r="E60" s="1004"/>
      <c r="F60" s="1004"/>
      <c r="G60" s="1004"/>
      <c r="H60" s="1004"/>
      <c r="I60" s="1004"/>
    </row>
    <row r="61" spans="1:9">
      <c r="A61" s="1037"/>
      <c r="B61" s="1004"/>
      <c r="C61" s="1038"/>
      <c r="D61" s="1004"/>
      <c r="E61" s="1004"/>
      <c r="F61" s="1004"/>
      <c r="G61" s="1004"/>
      <c r="H61" s="1004"/>
      <c r="I61" s="1004"/>
    </row>
    <row r="62" spans="1:9">
      <c r="A62" s="1037"/>
      <c r="B62" s="1004"/>
      <c r="C62" s="1038"/>
      <c r="D62" s="1004"/>
      <c r="E62" s="1004"/>
      <c r="F62" s="1004"/>
      <c r="G62" s="1004"/>
      <c r="H62" s="1004"/>
      <c r="I62" s="1004"/>
    </row>
    <row r="63" spans="1:9">
      <c r="A63" s="1037"/>
      <c r="B63" s="1004"/>
      <c r="C63" s="1038"/>
      <c r="D63" s="1004"/>
      <c r="E63" s="1004"/>
      <c r="F63" s="1004"/>
      <c r="G63" s="1004"/>
      <c r="H63" s="1004"/>
      <c r="I63" s="1004"/>
    </row>
    <row r="64" spans="1:9">
      <c r="A64" s="1037"/>
      <c r="B64" s="1004"/>
      <c r="C64" s="1038"/>
      <c r="D64" s="1004"/>
      <c r="E64" s="1004"/>
      <c r="F64" s="1004"/>
      <c r="G64" s="1004"/>
      <c r="H64" s="1004"/>
      <c r="I64" s="1004"/>
    </row>
    <row r="65" spans="1:9">
      <c r="A65" s="1037"/>
      <c r="B65" s="1004"/>
      <c r="C65" s="1038"/>
      <c r="D65" s="1004"/>
      <c r="E65" s="1004"/>
      <c r="F65" s="1004"/>
      <c r="G65" s="1004"/>
      <c r="H65" s="1004"/>
      <c r="I65" s="1004"/>
    </row>
    <row r="66" spans="1:9">
      <c r="A66" s="1037"/>
      <c r="B66" s="1004"/>
      <c r="C66" s="1038"/>
      <c r="D66" s="1004"/>
      <c r="E66" s="1004"/>
      <c r="F66" s="1004"/>
      <c r="G66" s="1004"/>
      <c r="H66" s="1004"/>
      <c r="I66" s="1004"/>
    </row>
    <row r="67" spans="1:9">
      <c r="A67" s="1037"/>
      <c r="B67" s="1004"/>
      <c r="C67" s="1038"/>
      <c r="D67" s="1004"/>
      <c r="E67" s="1004"/>
      <c r="F67" s="1004"/>
      <c r="G67" s="1004"/>
      <c r="H67" s="1004"/>
      <c r="I67" s="1004"/>
    </row>
    <row r="68" spans="1:9">
      <c r="A68" s="1037"/>
      <c r="B68" s="1004"/>
      <c r="C68" s="1038"/>
      <c r="D68" s="1004"/>
      <c r="E68" s="1004"/>
      <c r="F68" s="1004"/>
      <c r="G68" s="1004"/>
      <c r="H68" s="1004"/>
      <c r="I68" s="1004"/>
    </row>
    <row r="69" spans="1:9">
      <c r="A69" s="1037"/>
      <c r="B69" s="1004"/>
      <c r="C69" s="1038"/>
      <c r="D69" s="1004"/>
      <c r="E69" s="1004"/>
      <c r="F69" s="1004"/>
      <c r="G69" s="1004"/>
      <c r="H69" s="1004"/>
      <c r="I69" s="1004"/>
    </row>
    <row r="70" spans="1:9">
      <c r="A70" s="1037"/>
      <c r="B70" s="1004"/>
      <c r="C70" s="1038"/>
      <c r="D70" s="1004"/>
      <c r="E70" s="1004"/>
      <c r="F70" s="1004"/>
      <c r="G70" s="1004"/>
      <c r="H70" s="1004"/>
      <c r="I70" s="1004"/>
    </row>
    <row r="71" spans="1:9">
      <c r="A71" s="1037"/>
      <c r="B71" s="1004"/>
      <c r="C71" s="1038"/>
      <c r="D71" s="1004"/>
      <c r="E71" s="1004"/>
      <c r="F71" s="1004"/>
      <c r="G71" s="1004"/>
      <c r="H71" s="1004"/>
      <c r="I71" s="1004"/>
    </row>
    <row r="72" spans="1:9">
      <c r="A72" s="1037"/>
      <c r="B72" s="1004"/>
      <c r="C72" s="1038"/>
      <c r="D72" s="1004"/>
      <c r="E72" s="1004"/>
      <c r="F72" s="1004"/>
      <c r="G72" s="1004"/>
      <c r="H72" s="1004"/>
      <c r="I72" s="1004"/>
    </row>
    <row r="73" spans="1:9">
      <c r="A73" s="1037"/>
      <c r="B73" s="1004"/>
      <c r="C73" s="1038"/>
      <c r="D73" s="1004"/>
      <c r="E73" s="1004"/>
      <c r="F73" s="1004"/>
      <c r="G73" s="1004"/>
      <c r="H73" s="1004"/>
      <c r="I73" s="1004"/>
    </row>
    <row r="74" spans="1:9">
      <c r="A74" s="1037"/>
      <c r="B74" s="1004"/>
      <c r="C74" s="1038"/>
      <c r="D74" s="1004"/>
      <c r="E74" s="1004"/>
      <c r="F74" s="1004"/>
      <c r="G74" s="1004"/>
      <c r="H74" s="1004"/>
      <c r="I74" s="1004"/>
    </row>
    <row r="75" spans="1:9">
      <c r="A75" s="1037"/>
      <c r="B75" s="1004"/>
      <c r="C75" s="1038"/>
      <c r="D75" s="1004"/>
      <c r="E75" s="1004"/>
      <c r="F75" s="1004"/>
      <c r="G75" s="1004"/>
      <c r="H75" s="1004"/>
      <c r="I75" s="1004"/>
    </row>
    <row r="76" spans="1:9">
      <c r="A76" s="1037"/>
      <c r="B76" s="1004"/>
      <c r="C76" s="1038"/>
      <c r="D76" s="1004"/>
      <c r="E76" s="1004"/>
      <c r="F76" s="1004"/>
      <c r="G76" s="1004"/>
      <c r="H76" s="1004"/>
      <c r="I76" s="1004"/>
    </row>
    <row r="77" spans="1:9">
      <c r="A77" s="1037"/>
      <c r="B77" s="1004"/>
      <c r="C77" s="1038"/>
      <c r="D77" s="1004"/>
      <c r="E77" s="1004"/>
      <c r="F77" s="1004"/>
      <c r="G77" s="1004"/>
      <c r="H77" s="1004"/>
      <c r="I77" s="1004"/>
    </row>
    <row r="78" spans="1:9">
      <c r="A78" s="1037"/>
      <c r="B78" s="1004"/>
      <c r="C78" s="1038"/>
      <c r="D78" s="1004"/>
      <c r="E78" s="1004"/>
      <c r="F78" s="1004"/>
      <c r="G78" s="1004"/>
      <c r="H78" s="1004"/>
      <c r="I78" s="1004"/>
    </row>
    <row r="79" spans="1:9">
      <c r="A79" s="1037"/>
      <c r="B79" s="1004"/>
      <c r="C79" s="1038"/>
      <c r="D79" s="1004"/>
      <c r="E79" s="1004"/>
      <c r="F79" s="1004"/>
      <c r="G79" s="1004"/>
      <c r="H79" s="1004"/>
      <c r="I79" s="1004"/>
    </row>
    <row r="80" spans="1:9">
      <c r="A80" s="1037"/>
      <c r="B80" s="1004"/>
      <c r="C80" s="1038"/>
      <c r="D80" s="1004"/>
      <c r="E80" s="1004"/>
      <c r="F80" s="1004"/>
      <c r="G80" s="1004"/>
      <c r="H80" s="1004"/>
      <c r="I80" s="1004"/>
    </row>
    <row r="81" spans="1:9">
      <c r="A81" s="1037"/>
      <c r="B81" s="1004"/>
      <c r="C81" s="1038"/>
      <c r="D81" s="1004"/>
      <c r="E81" s="1004"/>
      <c r="F81" s="1004"/>
      <c r="G81" s="1004"/>
      <c r="H81" s="1004"/>
      <c r="I81" s="1004"/>
    </row>
    <row r="82" spans="1:9">
      <c r="A82" s="1037"/>
      <c r="B82" s="1004"/>
      <c r="C82" s="1038"/>
      <c r="D82" s="1004"/>
      <c r="E82" s="1004"/>
      <c r="F82" s="1004"/>
      <c r="G82" s="1004"/>
      <c r="H82" s="1004"/>
      <c r="I82" s="1004"/>
    </row>
    <row r="83" spans="1:9">
      <c r="A83" s="1037"/>
      <c r="B83" s="1004"/>
      <c r="C83" s="1038"/>
      <c r="D83" s="1004"/>
      <c r="E83" s="1004"/>
      <c r="F83" s="1004"/>
      <c r="G83" s="1004"/>
      <c r="H83" s="1004"/>
      <c r="I83" s="1004"/>
    </row>
    <row r="84" spans="1:9">
      <c r="A84" s="1037"/>
      <c r="B84" s="1004"/>
      <c r="C84" s="1038"/>
      <c r="D84" s="1004"/>
      <c r="E84" s="1004"/>
      <c r="F84" s="1004"/>
      <c r="G84" s="1004"/>
      <c r="H84" s="1004"/>
      <c r="I84" s="1004"/>
    </row>
    <row r="85" spans="1:9">
      <c r="A85" s="1037"/>
      <c r="B85" s="1004"/>
      <c r="C85" s="1038"/>
      <c r="D85" s="1004"/>
      <c r="E85" s="1004"/>
      <c r="F85" s="1004"/>
      <c r="G85" s="1004"/>
      <c r="H85" s="1004"/>
      <c r="I85" s="1004"/>
    </row>
    <row r="86" spans="1:9">
      <c r="A86" s="1037"/>
      <c r="B86" s="1004"/>
      <c r="C86" s="1038"/>
      <c r="D86" s="1004"/>
      <c r="E86" s="1004"/>
      <c r="F86" s="1004"/>
      <c r="G86" s="1004"/>
      <c r="H86" s="1004"/>
      <c r="I86" s="1004"/>
    </row>
    <row r="87" spans="1:9">
      <c r="A87" s="1037"/>
      <c r="B87" s="1004"/>
      <c r="C87" s="1038"/>
      <c r="D87" s="1004"/>
      <c r="E87" s="1004"/>
      <c r="F87" s="1004"/>
      <c r="G87" s="1004"/>
      <c r="H87" s="1004"/>
      <c r="I87" s="1004"/>
    </row>
    <row r="88" spans="1:9">
      <c r="A88" s="1037"/>
      <c r="B88" s="1004"/>
      <c r="C88" s="1038"/>
      <c r="D88" s="1004"/>
      <c r="E88" s="1004"/>
      <c r="F88" s="1004"/>
      <c r="G88" s="1004"/>
      <c r="H88" s="1004"/>
      <c r="I88" s="1004"/>
    </row>
    <row r="89" spans="1:9">
      <c r="A89" s="1037"/>
      <c r="B89" s="1004"/>
      <c r="C89" s="1038"/>
      <c r="D89" s="1004"/>
      <c r="E89" s="1004"/>
      <c r="F89" s="1004"/>
      <c r="G89" s="1004"/>
      <c r="H89" s="1004"/>
      <c r="I89" s="1004"/>
    </row>
    <row r="90" spans="1:9">
      <c r="A90" s="1037"/>
      <c r="B90" s="1004"/>
      <c r="C90" s="1038"/>
      <c r="D90" s="1004"/>
      <c r="E90" s="1004"/>
      <c r="F90" s="1004"/>
      <c r="G90" s="1004"/>
      <c r="H90" s="1004"/>
      <c r="I90" s="1004"/>
    </row>
    <row r="91" spans="1:9">
      <c r="A91" s="1037"/>
      <c r="B91" s="1004"/>
      <c r="C91" s="1038"/>
      <c r="D91" s="1004"/>
      <c r="E91" s="1004"/>
      <c r="F91" s="1004"/>
      <c r="G91" s="1004"/>
      <c r="H91" s="1004"/>
      <c r="I91" s="1004"/>
    </row>
    <row r="92" spans="1:9">
      <c r="A92" s="1037"/>
      <c r="B92" s="1004"/>
      <c r="C92" s="1038"/>
      <c r="D92" s="1004"/>
      <c r="E92" s="1004"/>
      <c r="F92" s="1004"/>
      <c r="G92" s="1004"/>
      <c r="H92" s="1004"/>
      <c r="I92" s="1004"/>
    </row>
    <row r="93" spans="1:9">
      <c r="A93" s="1037"/>
      <c r="B93" s="1004"/>
      <c r="C93" s="1038"/>
      <c r="D93" s="1004"/>
      <c r="E93" s="1004"/>
      <c r="F93" s="1004"/>
      <c r="G93" s="1004"/>
      <c r="H93" s="1004"/>
      <c r="I93" s="1004"/>
    </row>
    <row r="94" spans="1:9">
      <c r="A94" s="1037"/>
      <c r="B94" s="1004"/>
      <c r="C94" s="1038"/>
      <c r="D94" s="1004"/>
      <c r="E94" s="1004"/>
      <c r="F94" s="1004"/>
      <c r="G94" s="1004"/>
      <c r="H94" s="1004"/>
      <c r="I94" s="1004"/>
    </row>
    <row r="95" spans="1:9">
      <c r="A95" s="1037"/>
      <c r="B95" s="1004"/>
      <c r="C95" s="1038"/>
      <c r="D95" s="1004"/>
      <c r="E95" s="1004"/>
      <c r="F95" s="1004"/>
      <c r="G95" s="1004"/>
      <c r="H95" s="1004"/>
      <c r="I95" s="1004"/>
    </row>
    <row r="96" spans="1:9">
      <c r="A96" s="1037"/>
      <c r="B96" s="1004"/>
      <c r="C96" s="1038"/>
      <c r="D96" s="1004"/>
      <c r="E96" s="1004"/>
      <c r="F96" s="1004"/>
      <c r="G96" s="1004"/>
      <c r="H96" s="1004"/>
      <c r="I96" s="1004"/>
    </row>
    <row r="97" spans="1:9">
      <c r="A97" s="1037"/>
      <c r="B97" s="1004"/>
      <c r="C97" s="1038"/>
      <c r="D97" s="1004"/>
      <c r="E97" s="1004"/>
      <c r="F97" s="1004"/>
      <c r="G97" s="1004"/>
      <c r="H97" s="1004"/>
      <c r="I97" s="1004"/>
    </row>
    <row r="98" spans="1:9">
      <c r="A98" s="1037"/>
      <c r="B98" s="1004"/>
      <c r="C98" s="1038"/>
      <c r="D98" s="1004"/>
      <c r="E98" s="1004"/>
      <c r="F98" s="1004"/>
      <c r="G98" s="1004"/>
      <c r="H98" s="1004"/>
      <c r="I98" s="1004"/>
    </row>
    <row r="99" spans="1:9">
      <c r="A99" s="1037"/>
      <c r="B99" s="1004"/>
      <c r="C99" s="1038"/>
      <c r="D99" s="1004"/>
      <c r="E99" s="1004"/>
      <c r="F99" s="1004"/>
      <c r="G99" s="1004"/>
      <c r="H99" s="1004"/>
      <c r="I99" s="1004"/>
    </row>
    <row r="100" spans="1:9">
      <c r="A100" s="1037"/>
      <c r="B100" s="1004"/>
      <c r="C100" s="1038"/>
      <c r="D100" s="1004"/>
      <c r="E100" s="1004"/>
      <c r="F100" s="1004"/>
      <c r="G100" s="1004"/>
      <c r="H100" s="1004"/>
      <c r="I100" s="1004"/>
    </row>
    <row r="101" spans="1:9">
      <c r="A101" s="1037"/>
      <c r="B101" s="1004"/>
      <c r="C101" s="1038"/>
      <c r="D101" s="1004"/>
      <c r="E101" s="1004"/>
      <c r="F101" s="1004"/>
      <c r="G101" s="1004"/>
      <c r="H101" s="1004"/>
      <c r="I101" s="1004"/>
    </row>
    <row r="102" spans="1:9">
      <c r="A102" s="1037"/>
      <c r="B102" s="1004"/>
      <c r="C102" s="1038"/>
      <c r="D102" s="1004"/>
      <c r="E102" s="1004"/>
      <c r="F102" s="1004"/>
      <c r="G102" s="1004"/>
      <c r="H102" s="1004"/>
      <c r="I102" s="1004"/>
    </row>
    <row r="103" spans="1:9">
      <c r="A103" s="1037"/>
      <c r="B103" s="1004"/>
      <c r="C103" s="1038"/>
      <c r="D103" s="1004"/>
      <c r="E103" s="1004"/>
      <c r="F103" s="1004"/>
      <c r="G103" s="1004"/>
      <c r="H103" s="1004"/>
      <c r="I103" s="1004"/>
    </row>
    <row r="104" spans="1:9">
      <c r="A104" s="1037"/>
      <c r="B104" s="1004"/>
      <c r="C104" s="1038"/>
      <c r="D104" s="1004"/>
      <c r="E104" s="1004"/>
      <c r="F104" s="1004"/>
      <c r="G104" s="1004"/>
      <c r="H104" s="1004"/>
      <c r="I104" s="1004"/>
    </row>
    <row r="105" spans="1:9">
      <c r="A105" s="1037"/>
      <c r="B105" s="1004"/>
      <c r="C105" s="1038"/>
      <c r="D105" s="1004"/>
      <c r="E105" s="1004"/>
      <c r="F105" s="1004"/>
      <c r="G105" s="1004"/>
      <c r="H105" s="1004"/>
      <c r="I105" s="1004"/>
    </row>
    <row r="106" spans="1:9">
      <c r="A106" s="1037"/>
      <c r="B106" s="1004"/>
      <c r="C106" s="1038"/>
      <c r="D106" s="1004"/>
      <c r="E106" s="1004"/>
      <c r="F106" s="1004"/>
      <c r="G106" s="1004"/>
      <c r="H106" s="1004"/>
      <c r="I106" s="1004"/>
    </row>
    <row r="107" spans="1:9">
      <c r="A107" s="1037"/>
      <c r="B107" s="1004"/>
      <c r="C107" s="1038"/>
      <c r="D107" s="1004"/>
      <c r="E107" s="1004"/>
      <c r="F107" s="1004"/>
      <c r="G107" s="1004"/>
      <c r="H107" s="1004"/>
      <c r="I107" s="1004"/>
    </row>
    <row r="108" spans="1:9">
      <c r="A108" s="1037"/>
      <c r="B108" s="1004"/>
      <c r="C108" s="1038"/>
      <c r="D108" s="1004"/>
      <c r="E108" s="1004"/>
      <c r="F108" s="1004"/>
      <c r="G108" s="1004"/>
      <c r="H108" s="1004"/>
      <c r="I108" s="1004"/>
    </row>
    <row r="109" spans="1:9">
      <c r="A109" s="1037"/>
      <c r="B109" s="1004"/>
      <c r="C109" s="1038"/>
      <c r="D109" s="1004"/>
      <c r="E109" s="1004"/>
      <c r="F109" s="1004"/>
      <c r="G109" s="1004"/>
      <c r="H109" s="1004"/>
      <c r="I109" s="1004"/>
    </row>
    <row r="110" spans="1:9">
      <c r="A110" s="1037"/>
      <c r="B110" s="1004"/>
      <c r="C110" s="1038"/>
      <c r="D110" s="1004"/>
      <c r="E110" s="1004"/>
      <c r="F110" s="1004"/>
      <c r="G110" s="1004"/>
      <c r="H110" s="1004"/>
      <c r="I110" s="1004"/>
    </row>
    <row r="111" spans="1:9">
      <c r="A111" s="1037"/>
      <c r="B111" s="1004"/>
      <c r="C111" s="1038"/>
      <c r="D111" s="1004"/>
      <c r="E111" s="1004"/>
      <c r="F111" s="1004"/>
      <c r="G111" s="1004"/>
      <c r="H111" s="1004"/>
      <c r="I111" s="1004"/>
    </row>
    <row r="112" spans="1:9">
      <c r="A112" s="1037"/>
      <c r="B112" s="1004"/>
      <c r="C112" s="1038"/>
      <c r="D112" s="1004"/>
      <c r="E112" s="1004"/>
      <c r="F112" s="1004"/>
      <c r="G112" s="1004"/>
      <c r="H112" s="1004"/>
      <c r="I112" s="1004"/>
    </row>
    <row r="113" spans="1:9">
      <c r="A113" s="1037"/>
      <c r="B113" s="1004"/>
      <c r="C113" s="1038"/>
      <c r="D113" s="1004"/>
      <c r="E113" s="1004"/>
      <c r="F113" s="1004"/>
      <c r="G113" s="1004"/>
      <c r="H113" s="1004"/>
      <c r="I113" s="1004"/>
    </row>
    <row r="114" spans="1:9">
      <c r="A114" s="1037"/>
      <c r="B114" s="1004"/>
      <c r="C114" s="1038"/>
      <c r="D114" s="1004"/>
      <c r="E114" s="1004"/>
      <c r="F114" s="1004"/>
      <c r="G114" s="1004"/>
      <c r="H114" s="1004"/>
      <c r="I114" s="1004"/>
    </row>
    <row r="115" spans="1:9">
      <c r="A115" s="1037"/>
      <c r="B115" s="1004"/>
      <c r="C115" s="1038"/>
      <c r="D115" s="1004"/>
      <c r="E115" s="1004"/>
      <c r="F115" s="1004"/>
      <c r="G115" s="1004"/>
      <c r="H115" s="1004"/>
      <c r="I115" s="1004"/>
    </row>
    <row r="116" spans="1:9">
      <c r="A116" s="1037"/>
      <c r="B116" s="1004"/>
      <c r="C116" s="1038"/>
      <c r="D116" s="1004"/>
      <c r="E116" s="1004"/>
      <c r="F116" s="1004"/>
      <c r="G116" s="1004"/>
      <c r="H116" s="1004"/>
      <c r="I116" s="1004"/>
    </row>
    <row r="117" spans="1:9">
      <c r="A117" s="1037"/>
      <c r="B117" s="1004"/>
      <c r="C117" s="1038"/>
      <c r="D117" s="1004"/>
      <c r="E117" s="1004"/>
      <c r="F117" s="1004"/>
      <c r="G117" s="1004"/>
      <c r="H117" s="1004"/>
      <c r="I117" s="1004"/>
    </row>
    <row r="118" spans="1:9">
      <c r="A118" s="1037"/>
      <c r="B118" s="1004"/>
      <c r="C118" s="1038"/>
      <c r="D118" s="1004"/>
      <c r="E118" s="1004"/>
      <c r="F118" s="1004"/>
      <c r="G118" s="1004"/>
      <c r="H118" s="1004"/>
      <c r="I118" s="1004"/>
    </row>
    <row r="119" spans="1:9">
      <c r="A119" s="1037"/>
      <c r="B119" s="1004"/>
      <c r="C119" s="1038"/>
      <c r="D119" s="1004"/>
      <c r="E119" s="1004"/>
      <c r="F119" s="1004"/>
      <c r="G119" s="1004"/>
      <c r="H119" s="1004"/>
      <c r="I119" s="1004"/>
    </row>
    <row r="120" spans="1:9">
      <c r="A120" s="1037"/>
      <c r="B120" s="1004"/>
      <c r="C120" s="1038"/>
      <c r="D120" s="1004"/>
      <c r="E120" s="1004"/>
      <c r="F120" s="1004"/>
      <c r="G120" s="1004"/>
      <c r="H120" s="1004"/>
      <c r="I120" s="1004"/>
    </row>
    <row r="121" spans="1:9">
      <c r="A121" s="1037"/>
      <c r="B121" s="1004"/>
      <c r="C121" s="1038"/>
      <c r="D121" s="1004"/>
      <c r="E121" s="1004"/>
      <c r="F121" s="1004"/>
      <c r="G121" s="1004"/>
      <c r="H121" s="1004"/>
      <c r="I121" s="1004"/>
    </row>
    <row r="122" spans="1:9">
      <c r="A122" s="1037"/>
      <c r="B122" s="1004"/>
      <c r="C122" s="1038"/>
      <c r="D122" s="1004"/>
      <c r="E122" s="1004"/>
      <c r="F122" s="1004"/>
      <c r="G122" s="1004"/>
      <c r="H122" s="1004"/>
      <c r="I122" s="1004"/>
    </row>
    <row r="123" spans="1:9">
      <c r="A123" s="1037"/>
      <c r="B123" s="1004"/>
      <c r="C123" s="1038"/>
      <c r="D123" s="1004"/>
      <c r="E123" s="1004"/>
      <c r="F123" s="1004"/>
      <c r="G123" s="1004"/>
      <c r="H123" s="1004"/>
      <c r="I123" s="1004"/>
    </row>
    <row r="124" spans="1:9">
      <c r="A124" s="1037"/>
      <c r="B124" s="1004"/>
      <c r="C124" s="1038"/>
      <c r="D124" s="1004"/>
      <c r="E124" s="1004"/>
      <c r="F124" s="1004"/>
      <c r="G124" s="1004"/>
      <c r="H124" s="1004"/>
      <c r="I124" s="1004"/>
    </row>
    <row r="125" spans="1:9">
      <c r="A125" s="1037"/>
      <c r="B125" s="1004"/>
      <c r="C125" s="1038"/>
      <c r="D125" s="1004"/>
      <c r="E125" s="1004"/>
      <c r="F125" s="1004"/>
      <c r="G125" s="1004"/>
      <c r="H125" s="1004"/>
      <c r="I125" s="1004"/>
    </row>
    <row r="126" spans="1:9">
      <c r="A126" s="1037"/>
      <c r="B126" s="1004"/>
      <c r="C126" s="1038"/>
      <c r="D126" s="1004"/>
      <c r="E126" s="1004"/>
      <c r="F126" s="1004"/>
      <c r="G126" s="1004"/>
      <c r="H126" s="1004"/>
      <c r="I126" s="1004"/>
    </row>
    <row r="127" spans="1:9">
      <c r="A127" s="1037"/>
      <c r="B127" s="1004"/>
      <c r="C127" s="1038"/>
      <c r="D127" s="1004"/>
      <c r="E127" s="1004"/>
      <c r="F127" s="1004"/>
      <c r="G127" s="1004"/>
      <c r="H127" s="1004"/>
      <c r="I127" s="1004"/>
    </row>
    <row r="128" spans="1:9">
      <c r="A128" s="1037"/>
      <c r="B128" s="1004"/>
      <c r="C128" s="1038"/>
      <c r="D128" s="1004"/>
      <c r="E128" s="1004"/>
      <c r="F128" s="1004"/>
      <c r="G128" s="1004"/>
      <c r="H128" s="1004"/>
      <c r="I128" s="1004"/>
    </row>
    <row r="129" spans="1:9">
      <c r="A129" s="1037"/>
      <c r="B129" s="1004"/>
      <c r="C129" s="1038"/>
      <c r="D129" s="1004"/>
      <c r="E129" s="1004"/>
      <c r="F129" s="1004"/>
      <c r="G129" s="1004"/>
      <c r="H129" s="1004"/>
      <c r="I129" s="1004"/>
    </row>
    <row r="130" spans="1:9">
      <c r="A130" s="1037"/>
      <c r="B130" s="1004"/>
      <c r="C130" s="1038"/>
      <c r="D130" s="1004"/>
      <c r="E130" s="1004"/>
      <c r="F130" s="1004"/>
      <c r="G130" s="1004"/>
      <c r="H130" s="1004"/>
      <c r="I130" s="1004"/>
    </row>
    <row r="131" spans="1:9">
      <c r="A131" s="1037"/>
      <c r="B131" s="1004"/>
      <c r="C131" s="1038"/>
      <c r="D131" s="1004"/>
      <c r="E131" s="1004"/>
      <c r="F131" s="1004"/>
      <c r="G131" s="1004"/>
      <c r="H131" s="1004"/>
      <c r="I131" s="1004"/>
    </row>
    <row r="132" spans="1:9">
      <c r="A132" s="1037"/>
      <c r="B132" s="1004"/>
      <c r="C132" s="1038"/>
      <c r="D132" s="1004"/>
      <c r="E132" s="1004"/>
      <c r="F132" s="1004"/>
      <c r="G132" s="1004"/>
      <c r="H132" s="1004"/>
      <c r="I132" s="1004"/>
    </row>
    <row r="133" spans="1:9">
      <c r="A133" s="1037"/>
      <c r="B133" s="1004"/>
      <c r="C133" s="1038"/>
      <c r="D133" s="1004"/>
      <c r="E133" s="1004"/>
      <c r="F133" s="1004"/>
      <c r="G133" s="1004"/>
      <c r="H133" s="1004"/>
      <c r="I133" s="1004"/>
    </row>
    <row r="134" spans="1:9">
      <c r="A134" s="1037"/>
      <c r="B134" s="1004"/>
      <c r="C134" s="1038"/>
      <c r="D134" s="1004"/>
      <c r="E134" s="1004"/>
      <c r="F134" s="1004"/>
      <c r="G134" s="1004"/>
      <c r="H134" s="1004"/>
      <c r="I134" s="1004"/>
    </row>
    <row r="135" spans="1:9">
      <c r="A135" s="1037"/>
      <c r="B135" s="1004"/>
      <c r="C135" s="1038"/>
      <c r="D135" s="1004"/>
      <c r="E135" s="1004"/>
      <c r="F135" s="1004"/>
      <c r="G135" s="1004"/>
      <c r="H135" s="1004"/>
      <c r="I135" s="1004"/>
    </row>
    <row r="136" spans="1:9">
      <c r="A136" s="1037"/>
      <c r="B136" s="1004"/>
      <c r="C136" s="1038"/>
      <c r="D136" s="1004"/>
      <c r="E136" s="1004"/>
      <c r="F136" s="1004"/>
      <c r="G136" s="1004"/>
      <c r="H136" s="1004"/>
      <c r="I136" s="1004"/>
    </row>
    <row r="137" spans="1:9">
      <c r="A137" s="1037"/>
      <c r="B137" s="1004"/>
      <c r="C137" s="1038"/>
      <c r="D137" s="1004"/>
      <c r="E137" s="1004"/>
      <c r="F137" s="1004"/>
      <c r="G137" s="1004"/>
      <c r="H137" s="1004"/>
      <c r="I137" s="1004"/>
    </row>
    <row r="138" spans="1:9">
      <c r="A138" s="1037"/>
      <c r="B138" s="1004"/>
      <c r="C138" s="1038"/>
      <c r="D138" s="1004"/>
      <c r="E138" s="1004"/>
      <c r="F138" s="1004"/>
      <c r="G138" s="1004"/>
      <c r="H138" s="1004"/>
      <c r="I138" s="1004"/>
    </row>
    <row r="139" spans="1:9">
      <c r="A139" s="1037"/>
      <c r="B139" s="1004"/>
      <c r="C139" s="1038"/>
      <c r="D139" s="1004"/>
      <c r="E139" s="1004"/>
      <c r="F139" s="1004"/>
      <c r="G139" s="1004"/>
      <c r="H139" s="1004"/>
      <c r="I139" s="1004"/>
    </row>
    <row r="140" spans="1:9">
      <c r="A140" s="1037"/>
      <c r="B140" s="1004"/>
      <c r="C140" s="1038"/>
      <c r="D140" s="1004"/>
      <c r="E140" s="1004"/>
      <c r="F140" s="1004"/>
      <c r="G140" s="1004"/>
      <c r="H140" s="1004"/>
      <c r="I140" s="1004"/>
    </row>
    <row r="141" spans="1:9">
      <c r="A141" s="1037"/>
      <c r="B141" s="1004"/>
      <c r="C141" s="1038"/>
      <c r="D141" s="1004"/>
      <c r="E141" s="1004"/>
      <c r="F141" s="1004"/>
      <c r="G141" s="1004"/>
      <c r="H141" s="1004"/>
      <c r="I141" s="1004"/>
    </row>
    <row r="142" spans="1:9">
      <c r="A142" s="1037"/>
      <c r="B142" s="1004"/>
      <c r="C142" s="1038"/>
      <c r="D142" s="1004"/>
      <c r="E142" s="1004"/>
      <c r="F142" s="1004"/>
      <c r="G142" s="1004"/>
      <c r="H142" s="1004"/>
      <c r="I142" s="1004"/>
    </row>
    <row r="143" spans="1:9">
      <c r="A143" s="1037"/>
      <c r="B143" s="1004"/>
      <c r="C143" s="1038"/>
      <c r="D143" s="1004"/>
      <c r="E143" s="1004"/>
      <c r="F143" s="1004"/>
      <c r="G143" s="1004"/>
      <c r="H143" s="1004"/>
      <c r="I143" s="1004"/>
    </row>
    <row r="144" spans="1:9">
      <c r="A144" s="1037"/>
      <c r="B144" s="1004"/>
      <c r="C144" s="1038"/>
      <c r="D144" s="1004"/>
      <c r="E144" s="1004"/>
      <c r="F144" s="1004"/>
      <c r="G144" s="1004"/>
      <c r="H144" s="1004"/>
      <c r="I144" s="1004"/>
    </row>
    <row r="145" spans="1:9">
      <c r="A145" s="1037"/>
      <c r="B145" s="1004"/>
      <c r="C145" s="1038"/>
      <c r="D145" s="1004"/>
      <c r="E145" s="1004"/>
      <c r="F145" s="1004"/>
      <c r="G145" s="1004"/>
      <c r="H145" s="1004"/>
      <c r="I145" s="1004"/>
    </row>
    <row r="146" spans="1:9">
      <c r="A146" s="1037"/>
      <c r="B146" s="1004"/>
      <c r="C146" s="1038"/>
      <c r="D146" s="1004"/>
      <c r="E146" s="1004"/>
      <c r="F146" s="1004"/>
      <c r="G146" s="1004"/>
      <c r="H146" s="1004"/>
      <c r="I146" s="1004"/>
    </row>
    <row r="147" spans="1:9">
      <c r="A147" s="1037"/>
      <c r="B147" s="1004"/>
      <c r="C147" s="1038"/>
      <c r="D147" s="1004"/>
      <c r="E147" s="1004"/>
      <c r="F147" s="1004"/>
      <c r="G147" s="1004"/>
      <c r="H147" s="1004"/>
      <c r="I147" s="1004"/>
    </row>
    <row r="148" spans="1:9">
      <c r="A148" s="1037"/>
      <c r="B148" s="1004"/>
      <c r="C148" s="1038"/>
      <c r="D148" s="1004"/>
      <c r="E148" s="1004"/>
      <c r="F148" s="1004"/>
      <c r="G148" s="1004"/>
      <c r="H148" s="1004"/>
      <c r="I148" s="1004"/>
    </row>
    <row r="149" spans="1:9">
      <c r="A149" s="1037"/>
      <c r="B149" s="1004"/>
      <c r="C149" s="1038"/>
      <c r="D149" s="1004"/>
      <c r="E149" s="1004"/>
      <c r="F149" s="1004"/>
      <c r="G149" s="1004"/>
      <c r="H149" s="1004"/>
      <c r="I149" s="1004"/>
    </row>
    <row r="150" spans="1:9">
      <c r="A150" s="1037"/>
      <c r="B150" s="1004"/>
      <c r="C150" s="1038"/>
      <c r="D150" s="1004"/>
      <c r="E150" s="1004"/>
      <c r="F150" s="1004"/>
      <c r="G150" s="1004"/>
      <c r="H150" s="1004"/>
      <c r="I150" s="1004"/>
    </row>
    <row r="151" spans="1:9">
      <c r="A151" s="1037"/>
      <c r="B151" s="1004"/>
      <c r="C151" s="1038"/>
      <c r="D151" s="1004"/>
      <c r="E151" s="1004"/>
      <c r="F151" s="1004"/>
      <c r="G151" s="1004"/>
      <c r="H151" s="1004"/>
      <c r="I151" s="1004"/>
    </row>
    <row r="152" spans="1:9">
      <c r="A152" s="1037"/>
      <c r="B152" s="1004"/>
      <c r="C152" s="1038"/>
      <c r="D152" s="1004"/>
      <c r="E152" s="1004"/>
      <c r="F152" s="1004"/>
      <c r="G152" s="1004"/>
      <c r="H152" s="1004"/>
      <c r="I152" s="1004"/>
    </row>
    <row r="153" spans="1:9">
      <c r="A153" s="1037"/>
      <c r="B153" s="1004"/>
      <c r="C153" s="1038"/>
      <c r="D153" s="1004"/>
      <c r="E153" s="1004"/>
      <c r="F153" s="1004"/>
      <c r="G153" s="1004"/>
      <c r="H153" s="1004"/>
      <c r="I153" s="1004"/>
    </row>
    <row r="154" spans="1:9">
      <c r="A154" s="1037"/>
      <c r="B154" s="1004"/>
      <c r="C154" s="1038"/>
      <c r="D154" s="1004"/>
      <c r="E154" s="1004"/>
      <c r="F154" s="1004"/>
      <c r="G154" s="1004"/>
      <c r="H154" s="1004"/>
      <c r="I154" s="1004"/>
    </row>
    <row r="155" spans="1:9">
      <c r="A155" s="1037"/>
      <c r="B155" s="1004"/>
      <c r="C155" s="1038"/>
      <c r="D155" s="1004"/>
      <c r="E155" s="1004"/>
      <c r="F155" s="1004"/>
      <c r="G155" s="1004"/>
      <c r="H155" s="1004"/>
      <c r="I155" s="1004"/>
    </row>
    <row r="156" spans="1:9">
      <c r="A156" s="1037"/>
      <c r="B156" s="1004"/>
      <c r="C156" s="1038"/>
      <c r="D156" s="1004"/>
      <c r="E156" s="1004"/>
      <c r="F156" s="1004"/>
      <c r="G156" s="1004"/>
      <c r="H156" s="1004"/>
      <c r="I156" s="1004"/>
    </row>
    <row r="157" spans="1:9">
      <c r="A157" s="1037"/>
      <c r="B157" s="1004"/>
      <c r="C157" s="1038"/>
      <c r="D157" s="1004"/>
      <c r="E157" s="1004"/>
      <c r="F157" s="1004"/>
      <c r="G157" s="1004"/>
      <c r="H157" s="1004"/>
      <c r="I157" s="1004"/>
    </row>
    <row r="158" spans="1:9">
      <c r="A158" s="1037"/>
      <c r="B158" s="1004"/>
      <c r="C158" s="1038"/>
      <c r="D158" s="1004"/>
      <c r="E158" s="1004"/>
      <c r="F158" s="1004"/>
      <c r="G158" s="1004"/>
      <c r="H158" s="1004"/>
      <c r="I158" s="1004"/>
    </row>
    <row r="159" spans="1:9">
      <c r="A159" s="1037"/>
      <c r="B159" s="1004"/>
      <c r="C159" s="1038"/>
      <c r="D159" s="1004"/>
      <c r="E159" s="1004"/>
      <c r="F159" s="1004"/>
      <c r="G159" s="1004"/>
      <c r="H159" s="1004"/>
      <c r="I159" s="1004"/>
    </row>
    <row r="160" spans="1:9">
      <c r="A160" s="1037"/>
      <c r="B160" s="1004"/>
      <c r="C160" s="1038"/>
      <c r="D160" s="1004"/>
      <c r="E160" s="1004"/>
      <c r="F160" s="1004"/>
      <c r="G160" s="1004"/>
      <c r="H160" s="1004"/>
      <c r="I160" s="1004"/>
    </row>
    <row r="161" spans="1:9">
      <c r="A161" s="1037"/>
      <c r="B161" s="1004"/>
      <c r="C161" s="1038"/>
      <c r="D161" s="1004"/>
      <c r="E161" s="1004"/>
      <c r="F161" s="1004"/>
      <c r="G161" s="1004"/>
      <c r="H161" s="1004"/>
      <c r="I161" s="1004"/>
    </row>
    <row r="162" spans="1:9">
      <c r="A162" s="1037"/>
      <c r="B162" s="1004"/>
      <c r="C162" s="1038"/>
      <c r="D162" s="1004"/>
      <c r="E162" s="1004"/>
      <c r="F162" s="1004"/>
      <c r="G162" s="1004"/>
      <c r="H162" s="1004"/>
      <c r="I162" s="1004"/>
    </row>
    <row r="163" spans="1:9">
      <c r="A163" s="1037"/>
      <c r="B163" s="1004"/>
      <c r="C163" s="1038"/>
      <c r="D163" s="1004"/>
      <c r="E163" s="1004"/>
      <c r="F163" s="1004"/>
      <c r="G163" s="1004"/>
      <c r="H163" s="1004"/>
      <c r="I163" s="1004"/>
    </row>
    <row r="164" spans="1:9">
      <c r="A164" s="1037"/>
      <c r="B164" s="1004"/>
      <c r="C164" s="1038"/>
      <c r="D164" s="1004"/>
      <c r="E164" s="1004"/>
      <c r="F164" s="1004"/>
      <c r="G164" s="1004"/>
      <c r="H164" s="1004"/>
      <c r="I164" s="1004"/>
    </row>
    <row r="165" spans="1:9">
      <c r="A165" s="1037"/>
      <c r="B165" s="1004"/>
      <c r="C165" s="1038"/>
      <c r="D165" s="1004"/>
      <c r="E165" s="1004"/>
      <c r="F165" s="1004"/>
      <c r="G165" s="1004"/>
      <c r="H165" s="1004"/>
      <c r="I165" s="1004"/>
    </row>
    <row r="166" spans="1:9">
      <c r="A166" s="1037"/>
      <c r="B166" s="1004"/>
      <c r="C166" s="1038"/>
      <c r="D166" s="1004"/>
      <c r="E166" s="1004"/>
      <c r="F166" s="1004"/>
      <c r="G166" s="1004"/>
      <c r="H166" s="1004"/>
      <c r="I166" s="1004"/>
    </row>
    <row r="167" spans="1:9">
      <c r="A167" s="1037"/>
      <c r="B167" s="1004"/>
      <c r="C167" s="1038"/>
      <c r="D167" s="1004"/>
      <c r="E167" s="1004"/>
      <c r="F167" s="1004"/>
      <c r="G167" s="1004"/>
      <c r="H167" s="1004"/>
      <c r="I167" s="1004"/>
    </row>
    <row r="168" spans="1:9">
      <c r="A168" s="1037"/>
      <c r="B168" s="1004"/>
      <c r="C168" s="1038"/>
      <c r="D168" s="1004"/>
      <c r="E168" s="1004"/>
      <c r="F168" s="1004"/>
      <c r="G168" s="1004"/>
      <c r="H168" s="1004"/>
      <c r="I168" s="1004"/>
    </row>
    <row r="169" spans="1:9">
      <c r="A169" s="1037"/>
      <c r="B169" s="1004"/>
      <c r="C169" s="1038"/>
      <c r="D169" s="1004"/>
      <c r="E169" s="1004"/>
      <c r="F169" s="1004"/>
      <c r="G169" s="1004"/>
      <c r="H169" s="1004"/>
      <c r="I169" s="1004"/>
    </row>
    <row r="170" spans="1:9">
      <c r="A170" s="1037"/>
      <c r="B170" s="1004"/>
      <c r="C170" s="1038"/>
      <c r="D170" s="1004"/>
      <c r="E170" s="1004"/>
      <c r="F170" s="1004"/>
      <c r="G170" s="1004"/>
      <c r="H170" s="1004"/>
      <c r="I170" s="1004"/>
    </row>
    <row r="171" spans="1:9">
      <c r="A171" s="1037"/>
      <c r="B171" s="1004"/>
      <c r="C171" s="1038"/>
      <c r="D171" s="1004"/>
      <c r="E171" s="1004"/>
      <c r="F171" s="1004"/>
      <c r="G171" s="1004"/>
      <c r="H171" s="1004"/>
      <c r="I171" s="1004"/>
    </row>
    <row r="172" spans="1:9">
      <c r="A172" s="1037"/>
      <c r="B172" s="1004"/>
      <c r="C172" s="1038"/>
      <c r="D172" s="1004"/>
      <c r="E172" s="1004"/>
      <c r="F172" s="1004"/>
      <c r="G172" s="1004"/>
      <c r="H172" s="1004"/>
      <c r="I172" s="1004"/>
    </row>
    <row r="173" spans="1:9">
      <c r="A173" s="1037"/>
      <c r="B173" s="1004"/>
      <c r="C173" s="1038"/>
      <c r="D173" s="1004"/>
      <c r="E173" s="1004"/>
      <c r="F173" s="1004"/>
      <c r="G173" s="1004"/>
      <c r="H173" s="1004"/>
      <c r="I173" s="1004"/>
    </row>
    <row r="174" spans="1:9">
      <c r="A174" s="1037"/>
      <c r="B174" s="1004"/>
      <c r="C174" s="1038"/>
      <c r="D174" s="1004"/>
      <c r="E174" s="1004"/>
      <c r="F174" s="1004"/>
      <c r="G174" s="1004"/>
      <c r="H174" s="1004"/>
      <c r="I174" s="1004"/>
    </row>
    <row r="175" spans="1:9">
      <c r="A175" s="1037"/>
      <c r="B175" s="1004"/>
      <c r="C175" s="1038"/>
      <c r="D175" s="1004"/>
      <c r="E175" s="1004"/>
      <c r="F175" s="1004"/>
      <c r="G175" s="1004"/>
      <c r="H175" s="1004"/>
      <c r="I175" s="1004"/>
    </row>
    <row r="176" spans="1:9">
      <c r="A176" s="1037"/>
      <c r="B176" s="1004"/>
      <c r="C176" s="1038"/>
      <c r="D176" s="1004"/>
      <c r="E176" s="1004"/>
      <c r="F176" s="1004"/>
      <c r="G176" s="1004"/>
      <c r="H176" s="1004"/>
      <c r="I176" s="1004"/>
    </row>
    <row r="177" spans="1:9">
      <c r="A177" s="1037"/>
      <c r="B177" s="1004"/>
      <c r="C177" s="1038"/>
      <c r="D177" s="1004"/>
      <c r="E177" s="1004"/>
      <c r="F177" s="1004"/>
      <c r="G177" s="1004"/>
      <c r="H177" s="1004"/>
      <c r="I177" s="1004"/>
    </row>
    <row r="178" spans="1:9">
      <c r="A178" s="1037"/>
      <c r="B178" s="1004"/>
      <c r="C178" s="1038"/>
      <c r="D178" s="1004"/>
      <c r="E178" s="1004"/>
      <c r="F178" s="1004"/>
      <c r="G178" s="1004"/>
      <c r="H178" s="1004"/>
      <c r="I178" s="1004"/>
    </row>
    <row r="179" spans="1:9">
      <c r="A179" s="1037"/>
      <c r="B179" s="1004"/>
      <c r="C179" s="1038"/>
      <c r="D179" s="1004"/>
      <c r="E179" s="1004"/>
      <c r="F179" s="1004"/>
      <c r="G179" s="1004"/>
      <c r="H179" s="1004"/>
      <c r="I179" s="1004"/>
    </row>
    <row r="180" spans="1:9">
      <c r="A180" s="1037"/>
      <c r="B180" s="1004"/>
      <c r="C180" s="1038"/>
      <c r="D180" s="1004"/>
      <c r="E180" s="1004"/>
      <c r="F180" s="1004"/>
      <c r="G180" s="1004"/>
      <c r="H180" s="1004"/>
      <c r="I180" s="1004"/>
    </row>
    <row r="181" spans="1:9">
      <c r="A181" s="1037"/>
      <c r="B181" s="1004"/>
      <c r="C181" s="1038"/>
      <c r="D181" s="1004"/>
      <c r="E181" s="1004"/>
      <c r="F181" s="1004"/>
      <c r="G181" s="1004"/>
      <c r="H181" s="1004"/>
      <c r="I181" s="1004"/>
    </row>
    <row r="182" spans="1:9">
      <c r="A182" s="1037"/>
      <c r="B182" s="1004"/>
      <c r="C182" s="1038"/>
      <c r="D182" s="1004"/>
      <c r="E182" s="1004"/>
      <c r="F182" s="1004"/>
      <c r="G182" s="1004"/>
      <c r="H182" s="1004"/>
      <c r="I182" s="1004"/>
    </row>
    <row r="183" spans="1:9">
      <c r="A183" s="1037"/>
      <c r="B183" s="1004"/>
      <c r="C183" s="1038"/>
      <c r="D183" s="1004"/>
      <c r="E183" s="1004"/>
      <c r="F183" s="1004"/>
      <c r="G183" s="1004"/>
      <c r="H183" s="1004"/>
      <c r="I183" s="1004"/>
    </row>
    <row r="184" spans="1:9">
      <c r="A184" s="1037"/>
      <c r="B184" s="1004"/>
      <c r="C184" s="1038"/>
      <c r="D184" s="1004"/>
      <c r="E184" s="1004"/>
      <c r="F184" s="1004"/>
      <c r="G184" s="1004"/>
      <c r="H184" s="1004"/>
      <c r="I184" s="1004"/>
    </row>
    <row r="185" spans="1:9">
      <c r="A185" s="1037"/>
      <c r="B185" s="1004"/>
      <c r="C185" s="1038"/>
      <c r="D185" s="1004"/>
      <c r="E185" s="1004"/>
      <c r="F185" s="1004"/>
      <c r="G185" s="1004"/>
      <c r="H185" s="1004"/>
      <c r="I185" s="1004"/>
    </row>
    <row r="186" spans="1:9">
      <c r="A186" s="1037"/>
      <c r="B186" s="1004"/>
      <c r="C186" s="1038"/>
      <c r="D186" s="1004"/>
      <c r="E186" s="1004"/>
      <c r="F186" s="1004"/>
      <c r="G186" s="1004"/>
      <c r="H186" s="1004"/>
      <c r="I186" s="1004"/>
    </row>
    <row r="187" spans="1:9">
      <c r="A187" s="1037"/>
      <c r="B187" s="1004"/>
      <c r="C187" s="1038"/>
      <c r="D187" s="1004"/>
      <c r="E187" s="1004"/>
      <c r="F187" s="1004"/>
      <c r="G187" s="1004"/>
      <c r="H187" s="1004"/>
      <c r="I187" s="1004"/>
    </row>
    <row r="188" spans="1:9">
      <c r="A188" s="1037"/>
      <c r="B188" s="1004"/>
      <c r="C188" s="1038"/>
      <c r="D188" s="1004"/>
      <c r="E188" s="1004"/>
      <c r="F188" s="1004"/>
      <c r="G188" s="1004"/>
      <c r="H188" s="1004"/>
      <c r="I188" s="1004"/>
    </row>
    <row r="189" spans="1:9">
      <c r="A189" s="1037"/>
      <c r="B189" s="1004"/>
      <c r="C189" s="1038"/>
      <c r="D189" s="1004"/>
      <c r="E189" s="1004"/>
      <c r="F189" s="1004"/>
      <c r="G189" s="1004"/>
      <c r="H189" s="1004"/>
      <c r="I189" s="1004"/>
    </row>
    <row r="190" spans="1:9">
      <c r="A190" s="1037"/>
      <c r="B190" s="1004"/>
      <c r="C190" s="1038"/>
      <c r="D190" s="1004"/>
      <c r="E190" s="1004"/>
      <c r="F190" s="1004"/>
      <c r="G190" s="1004"/>
      <c r="H190" s="1004"/>
      <c r="I190" s="1004"/>
    </row>
    <row r="191" spans="1:9">
      <c r="A191" s="1037"/>
      <c r="B191" s="1004"/>
      <c r="C191" s="1038"/>
      <c r="D191" s="1004"/>
      <c r="E191" s="1004"/>
      <c r="F191" s="1004"/>
      <c r="G191" s="1004"/>
      <c r="H191" s="1004"/>
      <c r="I191" s="1004"/>
    </row>
    <row r="192" spans="1:9">
      <c r="A192" s="1037"/>
      <c r="B192" s="1004"/>
      <c r="C192" s="1038"/>
      <c r="D192" s="1004"/>
      <c r="E192" s="1004"/>
      <c r="F192" s="1004"/>
      <c r="G192" s="1004"/>
      <c r="H192" s="1004"/>
      <c r="I192" s="1004"/>
    </row>
    <row r="193" spans="1:9">
      <c r="A193" s="1037"/>
      <c r="B193" s="1004"/>
      <c r="C193" s="1038"/>
      <c r="D193" s="1004"/>
      <c r="E193" s="1004"/>
      <c r="F193" s="1004"/>
      <c r="G193" s="1004"/>
      <c r="H193" s="1004"/>
      <c r="I193" s="1004"/>
    </row>
    <row r="194" spans="1:9">
      <c r="A194" s="1037"/>
      <c r="B194" s="1004"/>
      <c r="C194" s="1038"/>
      <c r="D194" s="1004"/>
      <c r="E194" s="1004"/>
      <c r="F194" s="1004"/>
      <c r="G194" s="1004"/>
      <c r="H194" s="1004"/>
      <c r="I194" s="1004"/>
    </row>
    <row r="195" spans="1:9">
      <c r="A195" s="1037"/>
      <c r="B195" s="1004"/>
      <c r="C195" s="1038"/>
      <c r="D195" s="1004"/>
      <c r="E195" s="1004"/>
      <c r="F195" s="1004"/>
      <c r="G195" s="1004"/>
      <c r="H195" s="1004"/>
      <c r="I195" s="1004"/>
    </row>
    <row r="196" spans="1:9">
      <c r="A196" s="1037"/>
      <c r="B196" s="1004"/>
      <c r="C196" s="1038"/>
      <c r="D196" s="1004"/>
      <c r="E196" s="1004"/>
      <c r="F196" s="1004"/>
      <c r="G196" s="1004"/>
      <c r="H196" s="1004"/>
      <c r="I196" s="1004"/>
    </row>
    <row r="197" spans="1:9">
      <c r="A197" s="1037"/>
      <c r="B197" s="1004"/>
      <c r="C197" s="1038"/>
      <c r="D197" s="1004"/>
      <c r="E197" s="1004"/>
      <c r="F197" s="1004"/>
      <c r="G197" s="1004"/>
      <c r="H197" s="1004"/>
      <c r="I197" s="1004"/>
    </row>
    <row r="198" spans="1:9">
      <c r="A198" s="1037"/>
      <c r="B198" s="1004"/>
      <c r="C198" s="1038"/>
      <c r="D198" s="1004"/>
      <c r="E198" s="1004"/>
      <c r="F198" s="1004"/>
      <c r="G198" s="1004"/>
      <c r="H198" s="1004"/>
      <c r="I198" s="1004"/>
    </row>
    <row r="199" spans="1:9">
      <c r="A199" s="1037"/>
      <c r="B199" s="1004"/>
      <c r="C199" s="1038"/>
      <c r="D199" s="1004"/>
      <c r="E199" s="1004"/>
      <c r="F199" s="1004"/>
      <c r="G199" s="1004"/>
      <c r="H199" s="1004"/>
      <c r="I199" s="1004"/>
    </row>
    <row r="200" spans="1:9">
      <c r="A200" s="1037"/>
      <c r="B200" s="1004"/>
      <c r="C200" s="1038"/>
      <c r="D200" s="1004"/>
      <c r="E200" s="1004"/>
      <c r="F200" s="1004"/>
      <c r="G200" s="1004"/>
      <c r="H200" s="1004"/>
      <c r="I200" s="1004"/>
    </row>
    <row r="201" spans="1:9">
      <c r="A201" s="1037"/>
      <c r="B201" s="1004"/>
      <c r="C201" s="1038"/>
      <c r="D201" s="1004"/>
      <c r="E201" s="1004"/>
      <c r="F201" s="1004"/>
      <c r="G201" s="1004"/>
      <c r="H201" s="1004"/>
      <c r="I201" s="1004"/>
    </row>
    <row r="202" spans="1:9">
      <c r="A202" s="1037"/>
      <c r="B202" s="1004"/>
      <c r="C202" s="1038"/>
      <c r="D202" s="1004"/>
      <c r="E202" s="1004"/>
      <c r="F202" s="1004"/>
      <c r="G202" s="1004"/>
      <c r="H202" s="1004"/>
      <c r="I202" s="1004"/>
    </row>
    <row r="203" spans="1:9">
      <c r="A203" s="1037"/>
      <c r="B203" s="1004"/>
      <c r="C203" s="1038"/>
      <c r="D203" s="1004"/>
      <c r="E203" s="1004"/>
      <c r="F203" s="1004"/>
      <c r="G203" s="1004"/>
      <c r="H203" s="1004"/>
      <c r="I203" s="1004"/>
    </row>
    <row r="204" spans="1:9">
      <c r="A204" s="1037"/>
      <c r="B204" s="1004"/>
      <c r="C204" s="1038"/>
      <c r="D204" s="1004"/>
      <c r="E204" s="1004"/>
      <c r="F204" s="1004"/>
      <c r="G204" s="1004"/>
      <c r="H204" s="1004"/>
      <c r="I204" s="1004"/>
    </row>
    <row r="205" spans="1:9">
      <c r="A205" s="1037"/>
      <c r="B205" s="1004"/>
      <c r="C205" s="1038"/>
      <c r="D205" s="1004"/>
      <c r="E205" s="1004"/>
      <c r="F205" s="1004"/>
      <c r="G205" s="1004"/>
      <c r="H205" s="1004"/>
      <c r="I205" s="1004"/>
    </row>
    <row r="206" spans="1:9">
      <c r="A206" s="1037"/>
      <c r="B206" s="1004"/>
      <c r="C206" s="1038"/>
      <c r="D206" s="1004"/>
      <c r="E206" s="1004"/>
      <c r="F206" s="1004"/>
      <c r="G206" s="1004"/>
      <c r="H206" s="1004"/>
      <c r="I206" s="1004"/>
    </row>
    <row r="207" spans="1:9">
      <c r="A207" s="1037"/>
      <c r="B207" s="1004"/>
      <c r="C207" s="1038"/>
      <c r="D207" s="1004"/>
      <c r="E207" s="1004"/>
      <c r="F207" s="1004"/>
      <c r="G207" s="1004"/>
      <c r="H207" s="1004"/>
      <c r="I207" s="1004"/>
    </row>
    <row r="208" spans="1:9">
      <c r="A208" s="1037"/>
      <c r="B208" s="1004"/>
      <c r="C208" s="1038"/>
      <c r="D208" s="1004"/>
      <c r="E208" s="1004"/>
      <c r="F208" s="1004"/>
      <c r="G208" s="1004"/>
      <c r="H208" s="1004"/>
      <c r="I208" s="1004"/>
    </row>
    <row r="209" spans="1:9">
      <c r="A209" s="1037"/>
      <c r="B209" s="1004"/>
      <c r="C209" s="1038"/>
      <c r="D209" s="1004"/>
      <c r="E209" s="1004"/>
      <c r="F209" s="1004"/>
      <c r="G209" s="1004"/>
      <c r="H209" s="1004"/>
      <c r="I209" s="1004"/>
    </row>
    <row r="210" spans="1:9">
      <c r="A210" s="1037"/>
      <c r="B210" s="1004"/>
      <c r="C210" s="1038"/>
      <c r="D210" s="1004"/>
      <c r="E210" s="1004"/>
      <c r="F210" s="1004"/>
      <c r="G210" s="1004"/>
      <c r="H210" s="1004"/>
      <c r="I210" s="1004"/>
    </row>
    <row r="211" spans="1:9">
      <c r="A211" s="1037"/>
      <c r="B211" s="1004"/>
      <c r="C211" s="1038"/>
      <c r="D211" s="1004"/>
      <c r="E211" s="1004"/>
      <c r="F211" s="1004"/>
      <c r="G211" s="1004"/>
      <c r="H211" s="1004"/>
      <c r="I211" s="1004"/>
    </row>
    <row r="212" spans="1:9">
      <c r="A212" s="1037"/>
      <c r="B212" s="1004"/>
      <c r="C212" s="1038"/>
      <c r="D212" s="1004"/>
      <c r="E212" s="1004"/>
      <c r="F212" s="1004"/>
      <c r="G212" s="1004"/>
      <c r="H212" s="1004"/>
      <c r="I212" s="1004"/>
    </row>
    <row r="213" spans="1:9">
      <c r="A213" s="1037"/>
      <c r="B213" s="1004"/>
      <c r="C213" s="1038"/>
      <c r="D213" s="1004"/>
      <c r="E213" s="1004"/>
      <c r="F213" s="1004"/>
      <c r="G213" s="1004"/>
      <c r="H213" s="1004"/>
      <c r="I213" s="1004"/>
    </row>
    <row r="214" spans="1:9">
      <c r="A214" s="1037"/>
      <c r="B214" s="1004"/>
      <c r="C214" s="1038"/>
      <c r="D214" s="1004"/>
      <c r="E214" s="1004"/>
      <c r="F214" s="1004"/>
      <c r="G214" s="1004"/>
      <c r="H214" s="1004"/>
      <c r="I214" s="1004"/>
    </row>
    <row r="215" spans="1:9">
      <c r="A215" s="1037"/>
      <c r="B215" s="1004"/>
      <c r="C215" s="1038"/>
      <c r="D215" s="1004"/>
      <c r="E215" s="1004"/>
      <c r="F215" s="1004"/>
      <c r="G215" s="1004"/>
      <c r="H215" s="1004"/>
      <c r="I215" s="1004"/>
    </row>
    <row r="216" spans="1:9">
      <c r="A216" s="1037"/>
      <c r="B216" s="1004"/>
      <c r="C216" s="1038"/>
      <c r="D216" s="1004"/>
      <c r="E216" s="1004"/>
      <c r="F216" s="1004"/>
      <c r="G216" s="1004"/>
      <c r="H216" s="1004"/>
      <c r="I216" s="1004"/>
    </row>
    <row r="217" spans="1:9">
      <c r="A217" s="1037"/>
      <c r="B217" s="1004"/>
      <c r="C217" s="1038"/>
      <c r="D217" s="1004"/>
      <c r="E217" s="1004"/>
      <c r="F217" s="1004"/>
      <c r="G217" s="1004"/>
      <c r="H217" s="1004"/>
      <c r="I217" s="1004"/>
    </row>
    <row r="218" spans="1:9">
      <c r="A218" s="1037"/>
      <c r="B218" s="1004"/>
      <c r="C218" s="1038"/>
      <c r="D218" s="1004"/>
      <c r="E218" s="1004"/>
      <c r="F218" s="1004"/>
      <c r="G218" s="1004"/>
      <c r="H218" s="1004"/>
      <c r="I218" s="1004"/>
    </row>
    <row r="219" spans="1:9">
      <c r="A219" s="1037"/>
      <c r="B219" s="1004"/>
      <c r="C219" s="1038"/>
      <c r="D219" s="1004"/>
      <c r="E219" s="1004"/>
      <c r="F219" s="1004"/>
      <c r="G219" s="1004"/>
      <c r="H219" s="1004"/>
      <c r="I219" s="1004"/>
    </row>
    <row r="220" spans="1:9">
      <c r="A220" s="1037"/>
      <c r="B220" s="1004"/>
      <c r="C220" s="1038"/>
      <c r="D220" s="1004"/>
      <c r="E220" s="1004"/>
      <c r="F220" s="1004"/>
      <c r="G220" s="1004"/>
      <c r="H220" s="1004"/>
      <c r="I220" s="1004"/>
    </row>
    <row r="221" spans="1:9">
      <c r="A221" s="1037"/>
      <c r="B221" s="1004"/>
      <c r="C221" s="1038"/>
      <c r="D221" s="1004"/>
      <c r="E221" s="1004"/>
      <c r="F221" s="1004"/>
      <c r="G221" s="1004"/>
      <c r="H221" s="1004"/>
      <c r="I221" s="1004"/>
    </row>
    <row r="222" spans="1:9">
      <c r="A222" s="1037"/>
      <c r="B222" s="1004"/>
      <c r="C222" s="1038"/>
      <c r="D222" s="1004"/>
      <c r="E222" s="1004"/>
      <c r="F222" s="1004"/>
      <c r="G222" s="1004"/>
      <c r="H222" s="1004"/>
      <c r="I222" s="1004"/>
    </row>
    <row r="223" spans="1:9">
      <c r="A223" s="1037"/>
      <c r="B223" s="1004"/>
      <c r="C223" s="1038"/>
      <c r="D223" s="1004"/>
      <c r="E223" s="1004"/>
      <c r="F223" s="1004"/>
      <c r="G223" s="1004"/>
      <c r="H223" s="1004"/>
      <c r="I223" s="1004"/>
    </row>
    <row r="224" spans="1:9">
      <c r="A224" s="1037"/>
      <c r="B224" s="1004"/>
      <c r="C224" s="1038"/>
      <c r="D224" s="1004"/>
      <c r="E224" s="1004"/>
      <c r="F224" s="1004"/>
      <c r="G224" s="1004"/>
      <c r="H224" s="1004"/>
      <c r="I224" s="1004"/>
    </row>
    <row r="225" spans="1:9">
      <c r="A225" s="1037"/>
      <c r="B225" s="1004"/>
      <c r="C225" s="1038"/>
      <c r="D225" s="1004"/>
      <c r="E225" s="1004"/>
      <c r="F225" s="1004"/>
      <c r="G225" s="1004"/>
      <c r="H225" s="1004"/>
      <c r="I225" s="1004"/>
    </row>
    <row r="226" spans="1:9">
      <c r="A226" s="1037"/>
      <c r="B226" s="1004"/>
      <c r="C226" s="1038"/>
      <c r="D226" s="1004"/>
      <c r="E226" s="1004"/>
      <c r="F226" s="1004"/>
      <c r="G226" s="1004"/>
      <c r="H226" s="1004"/>
      <c r="I226" s="1004"/>
    </row>
    <row r="227" spans="1:9">
      <c r="A227" s="1037"/>
      <c r="B227" s="1004"/>
      <c r="C227" s="1038"/>
      <c r="D227" s="1004"/>
      <c r="E227" s="1004"/>
      <c r="F227" s="1004"/>
      <c r="G227" s="1004"/>
      <c r="H227" s="1004"/>
      <c r="I227" s="1004"/>
    </row>
    <row r="228" spans="1:9">
      <c r="A228" s="1037"/>
      <c r="B228" s="1004"/>
      <c r="C228" s="1038"/>
      <c r="D228" s="1004"/>
      <c r="E228" s="1004"/>
      <c r="F228" s="1004"/>
      <c r="G228" s="1004"/>
      <c r="H228" s="1004"/>
      <c r="I228" s="1004"/>
    </row>
    <row r="229" spans="1:9">
      <c r="A229" s="1037"/>
      <c r="B229" s="1004"/>
      <c r="C229" s="1038"/>
      <c r="D229" s="1004"/>
      <c r="E229" s="1004"/>
      <c r="F229" s="1004"/>
      <c r="G229" s="1004"/>
      <c r="H229" s="1004"/>
      <c r="I229" s="1004"/>
    </row>
    <row r="230" spans="1:9">
      <c r="A230" s="1037"/>
      <c r="B230" s="1004"/>
      <c r="C230" s="1038"/>
      <c r="D230" s="1004"/>
      <c r="E230" s="1004"/>
      <c r="F230" s="1004"/>
      <c r="G230" s="1004"/>
      <c r="H230" s="1004"/>
      <c r="I230" s="1004"/>
    </row>
    <row r="231" spans="1:9">
      <c r="A231" s="1037"/>
      <c r="B231" s="1004"/>
      <c r="C231" s="1038"/>
      <c r="D231" s="1004"/>
      <c r="E231" s="1004"/>
      <c r="F231" s="1004"/>
      <c r="G231" s="1004"/>
      <c r="H231" s="1004"/>
      <c r="I231" s="1004"/>
    </row>
    <row r="232" spans="1:9">
      <c r="A232" s="1037"/>
      <c r="B232" s="1004"/>
      <c r="C232" s="1038"/>
      <c r="D232" s="1004"/>
      <c r="E232" s="1004"/>
      <c r="F232" s="1004"/>
      <c r="G232" s="1004"/>
      <c r="H232" s="1004"/>
      <c r="I232" s="1004"/>
    </row>
    <row r="233" spans="1:9">
      <c r="A233" s="1037"/>
      <c r="B233" s="1004"/>
      <c r="C233" s="1038"/>
      <c r="D233" s="1004"/>
      <c r="E233" s="1004"/>
      <c r="F233" s="1004"/>
      <c r="G233" s="1004"/>
      <c r="H233" s="1004"/>
      <c r="I233" s="1004"/>
    </row>
    <row r="234" spans="1:9">
      <c r="A234" s="1037"/>
      <c r="B234" s="1004"/>
      <c r="C234" s="1038"/>
      <c r="D234" s="1004"/>
      <c r="E234" s="1004"/>
      <c r="F234" s="1004"/>
      <c r="G234" s="1004"/>
      <c r="H234" s="1004"/>
      <c r="I234" s="1004"/>
    </row>
    <row r="235" spans="1:9">
      <c r="A235" s="1037"/>
      <c r="B235" s="1004"/>
      <c r="C235" s="1038"/>
      <c r="D235" s="1004"/>
      <c r="E235" s="1004"/>
      <c r="F235" s="1004"/>
      <c r="G235" s="1004"/>
      <c r="H235" s="1004"/>
      <c r="I235" s="1004"/>
    </row>
    <row r="236" spans="1:9">
      <c r="A236" s="1037"/>
      <c r="B236" s="1004"/>
      <c r="C236" s="1038"/>
      <c r="D236" s="1004"/>
      <c r="E236" s="1004"/>
      <c r="F236" s="1004"/>
      <c r="G236" s="1004"/>
      <c r="H236" s="1004"/>
      <c r="I236" s="1004"/>
    </row>
    <row r="237" spans="1:9">
      <c r="A237" s="1037"/>
      <c r="B237" s="1004"/>
      <c r="C237" s="1038"/>
      <c r="D237" s="1004"/>
      <c r="E237" s="1004"/>
      <c r="F237" s="1004"/>
      <c r="G237" s="1004"/>
      <c r="H237" s="1004"/>
      <c r="I237" s="1004"/>
    </row>
    <row r="238" spans="1:9">
      <c r="A238" s="1037"/>
      <c r="B238" s="1004"/>
      <c r="C238" s="1038"/>
      <c r="D238" s="1004"/>
      <c r="E238" s="1004"/>
      <c r="F238" s="1004"/>
      <c r="G238" s="1004"/>
      <c r="H238" s="1004"/>
      <c r="I238" s="1004"/>
    </row>
    <row r="239" spans="1:9">
      <c r="A239" s="1037"/>
      <c r="B239" s="1004"/>
      <c r="C239" s="1038"/>
      <c r="D239" s="1004"/>
      <c r="E239" s="1004"/>
      <c r="F239" s="1004"/>
      <c r="G239" s="1004"/>
      <c r="H239" s="1004"/>
      <c r="I239" s="1004"/>
    </row>
    <row r="240" spans="1:9">
      <c r="A240" s="1037"/>
      <c r="B240" s="1004"/>
      <c r="C240" s="1038"/>
      <c r="D240" s="1004"/>
      <c r="E240" s="1004"/>
      <c r="F240" s="1004"/>
      <c r="G240" s="1004"/>
      <c r="H240" s="1004"/>
      <c r="I240" s="1004"/>
    </row>
    <row r="241" spans="1:9">
      <c r="A241" s="1037"/>
      <c r="B241" s="1004"/>
      <c r="C241" s="1038"/>
      <c r="D241" s="1004"/>
      <c r="E241" s="1004"/>
      <c r="F241" s="1004"/>
      <c r="G241" s="1004"/>
      <c r="H241" s="1004"/>
      <c r="I241" s="1004"/>
    </row>
    <row r="242" spans="1:9">
      <c r="A242" s="1037"/>
      <c r="B242" s="1004"/>
      <c r="C242" s="1038"/>
      <c r="D242" s="1004"/>
      <c r="E242" s="1004"/>
      <c r="F242" s="1004"/>
      <c r="G242" s="1004"/>
      <c r="H242" s="1004"/>
      <c r="I242" s="1004"/>
    </row>
    <row r="243" spans="1:9">
      <c r="A243" s="1037"/>
      <c r="B243" s="1004"/>
      <c r="C243" s="1038"/>
      <c r="D243" s="1004"/>
      <c r="E243" s="1004"/>
      <c r="F243" s="1004"/>
      <c r="G243" s="1004"/>
      <c r="H243" s="1004"/>
      <c r="I243" s="1004"/>
    </row>
    <row r="244" spans="1:9">
      <c r="A244" s="1037"/>
      <c r="B244" s="1004"/>
      <c r="C244" s="1038"/>
      <c r="D244" s="1004"/>
      <c r="E244" s="1004"/>
      <c r="F244" s="1004"/>
      <c r="G244" s="1004"/>
      <c r="H244" s="1004"/>
      <c r="I244" s="1004"/>
    </row>
  </sheetData>
  <mergeCells count="8">
    <mergeCell ref="A44:B44"/>
    <mergeCell ref="C44:E44"/>
    <mergeCell ref="A1:F1"/>
    <mergeCell ref="A2:F2"/>
    <mergeCell ref="A3:F3"/>
    <mergeCell ref="A4:F4"/>
    <mergeCell ref="A5:F5"/>
    <mergeCell ref="A38:E38"/>
  </mergeCells>
  <printOptions horizontalCentered="1"/>
  <pageMargins left="0.51181102362204722" right="0.19685039370078741" top="0.55118110236220474" bottom="0.35433070866141736" header="0" footer="0"/>
  <pageSetup scale="77"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8"/>
  </sheetPr>
  <dimension ref="A1:X273"/>
  <sheetViews>
    <sheetView showGridLines="0" view="pageBreakPreview" zoomScale="115" zoomScaleNormal="115" zoomScaleSheetLayoutView="115" zoomScalePageLayoutView="115" workbookViewId="0">
      <selection activeCell="C15" sqref="C15"/>
    </sheetView>
  </sheetViews>
  <sheetFormatPr baseColWidth="10" defaultRowHeight="12"/>
  <cols>
    <col min="1" max="1" width="52.28515625" style="1108" customWidth="1"/>
    <col min="2" max="3" width="15.7109375" style="1109" customWidth="1"/>
    <col min="4" max="4" width="52.28515625" style="1108" customWidth="1"/>
    <col min="5" max="6" width="15.7109375" style="1109" customWidth="1"/>
    <col min="7" max="7" width="1.42578125" style="1050" customWidth="1"/>
    <col min="8" max="8" width="12" style="1050" customWidth="1"/>
    <col min="9" max="9" width="11.85546875" style="1050" bestFit="1" customWidth="1"/>
    <col min="10" max="11" width="8.140625" style="1111" customWidth="1"/>
    <col min="12" max="24" width="8.140625" style="1050" customWidth="1"/>
    <col min="25" max="16384" width="11.42578125" style="1050"/>
  </cols>
  <sheetData>
    <row r="1" spans="1:24" s="1043" customFormat="1" ht="16.5" customHeight="1">
      <c r="A1" s="1724" t="s">
        <v>284</v>
      </c>
      <c r="B1" s="1724"/>
      <c r="C1" s="1724"/>
      <c r="D1" s="1724"/>
      <c r="E1" s="1724"/>
      <c r="F1" s="1724"/>
      <c r="G1" s="1040"/>
      <c r="H1" s="1041"/>
      <c r="I1" s="1041"/>
      <c r="J1" s="1042"/>
      <c r="K1" s="1042"/>
      <c r="L1" s="1041"/>
      <c r="M1" s="1041"/>
      <c r="N1" s="1041"/>
      <c r="O1" s="1041"/>
      <c r="P1" s="1041"/>
      <c r="Q1" s="1041"/>
      <c r="R1" s="1041"/>
      <c r="S1" s="1041"/>
      <c r="T1" s="1041"/>
      <c r="U1" s="1041"/>
      <c r="V1" s="1041"/>
      <c r="W1" s="1041"/>
      <c r="X1" s="1041"/>
    </row>
    <row r="2" spans="1:24" s="1043" customFormat="1" ht="16.5" customHeight="1">
      <c r="A2" s="1724" t="s">
        <v>1072</v>
      </c>
      <c r="B2" s="1724"/>
      <c r="C2" s="1724"/>
      <c r="D2" s="1724"/>
      <c r="E2" s="1724"/>
      <c r="F2" s="1724"/>
      <c r="G2" s="1040"/>
      <c r="H2" s="1041"/>
      <c r="I2" s="1041"/>
      <c r="J2" s="1042"/>
      <c r="K2" s="1042"/>
      <c r="L2" s="1041"/>
      <c r="M2" s="1041"/>
      <c r="N2" s="1041"/>
      <c r="O2" s="1041"/>
      <c r="P2" s="1041"/>
      <c r="Q2" s="1041"/>
      <c r="R2" s="1041"/>
      <c r="S2" s="1041"/>
      <c r="T2" s="1041"/>
      <c r="U2" s="1041"/>
      <c r="V2" s="1041"/>
      <c r="W2" s="1041"/>
      <c r="X2" s="1041"/>
    </row>
    <row r="3" spans="1:24" s="1043" customFormat="1" ht="16.5" customHeight="1">
      <c r="A3" s="1724" t="s">
        <v>230</v>
      </c>
      <c r="B3" s="1724"/>
      <c r="C3" s="1724"/>
      <c r="D3" s="1724"/>
      <c r="E3" s="1724"/>
      <c r="F3" s="1724"/>
      <c r="G3" s="1040"/>
      <c r="H3" s="1041"/>
      <c r="I3" s="1041"/>
      <c r="J3" s="1042"/>
      <c r="K3" s="1042"/>
      <c r="L3" s="1041"/>
      <c r="M3" s="1041"/>
      <c r="N3" s="1041"/>
      <c r="O3" s="1041"/>
      <c r="P3" s="1041"/>
      <c r="Q3" s="1041"/>
      <c r="R3" s="1041"/>
      <c r="S3" s="1041"/>
      <c r="T3" s="1041"/>
      <c r="U3" s="1041"/>
      <c r="V3" s="1041"/>
      <c r="W3" s="1041"/>
      <c r="X3" s="1041"/>
    </row>
    <row r="4" spans="1:24" s="1043" customFormat="1" ht="16.5" customHeight="1">
      <c r="A4" s="1724" t="s">
        <v>280</v>
      </c>
      <c r="B4" s="1724"/>
      <c r="C4" s="1724"/>
      <c r="D4" s="1724"/>
      <c r="E4" s="1724"/>
      <c r="F4" s="1724"/>
      <c r="G4" s="1040"/>
      <c r="H4" s="1041"/>
      <c r="I4" s="1041"/>
      <c r="J4" s="1042"/>
      <c r="K4" s="1042"/>
      <c r="L4" s="1041"/>
      <c r="M4" s="1041"/>
      <c r="N4" s="1041"/>
      <c r="O4" s="1041"/>
      <c r="P4" s="1041"/>
      <c r="Q4" s="1041"/>
      <c r="R4" s="1041"/>
      <c r="S4" s="1041"/>
      <c r="T4" s="1041"/>
      <c r="U4" s="1041"/>
      <c r="V4" s="1041"/>
      <c r="W4" s="1041"/>
      <c r="X4" s="1041"/>
    </row>
    <row r="5" spans="1:24" s="1043" customFormat="1" ht="16.5" customHeight="1">
      <c r="A5" s="1725" t="s">
        <v>162</v>
      </c>
      <c r="B5" s="1725"/>
      <c r="C5" s="1725"/>
      <c r="D5" s="1725"/>
      <c r="E5" s="1725"/>
      <c r="F5" s="1725"/>
      <c r="G5" s="1040"/>
      <c r="H5" s="1041"/>
      <c r="I5" s="1041"/>
      <c r="J5" s="1042"/>
      <c r="K5" s="1042"/>
      <c r="L5" s="1041"/>
      <c r="M5" s="1041"/>
      <c r="N5" s="1041"/>
      <c r="O5" s="1041"/>
      <c r="P5" s="1041"/>
      <c r="Q5" s="1041"/>
      <c r="R5" s="1041"/>
      <c r="S5" s="1041"/>
      <c r="T5" s="1041"/>
      <c r="U5" s="1041"/>
      <c r="V5" s="1041"/>
      <c r="W5" s="1041"/>
      <c r="X5" s="1041"/>
    </row>
    <row r="6" spans="1:24" ht="41.25" customHeight="1">
      <c r="A6" s="1044" t="s">
        <v>0</v>
      </c>
      <c r="B6" s="1045" t="s">
        <v>1073</v>
      </c>
      <c r="C6" s="1046" t="s">
        <v>1074</v>
      </c>
      <c r="D6" s="1047" t="s">
        <v>0</v>
      </c>
      <c r="E6" s="1045" t="s">
        <v>1073</v>
      </c>
      <c r="F6" s="1046" t="s">
        <v>1074</v>
      </c>
      <c r="G6" s="1048"/>
      <c r="H6" s="1048"/>
      <c r="I6" s="1048"/>
      <c r="J6" s="1049"/>
      <c r="K6" s="1049"/>
      <c r="L6" s="1048"/>
      <c r="M6" s="1048"/>
      <c r="N6" s="1048"/>
      <c r="O6" s="1048"/>
      <c r="P6" s="1048"/>
      <c r="Q6" s="1048"/>
      <c r="R6" s="1048"/>
      <c r="S6" s="1048"/>
      <c r="T6" s="1048"/>
      <c r="U6" s="1048"/>
      <c r="V6" s="1048"/>
      <c r="W6" s="1048"/>
      <c r="X6" s="1048"/>
    </row>
    <row r="7" spans="1:24" ht="13.5" customHeight="1">
      <c r="A7" s="1051" t="s">
        <v>1</v>
      </c>
      <c r="B7" s="1052"/>
      <c r="C7" s="1053"/>
      <c r="D7" s="1054" t="s">
        <v>2</v>
      </c>
      <c r="E7" s="1055"/>
      <c r="F7" s="1056"/>
      <c r="G7" s="1048"/>
      <c r="H7" s="1048"/>
      <c r="I7" s="1048"/>
      <c r="J7" s="1049"/>
      <c r="K7" s="1049"/>
      <c r="L7" s="1048"/>
      <c r="M7" s="1048"/>
      <c r="N7" s="1048"/>
      <c r="O7" s="1048"/>
      <c r="P7" s="1048"/>
      <c r="Q7" s="1048"/>
      <c r="R7" s="1048"/>
      <c r="S7" s="1048"/>
      <c r="T7" s="1048"/>
      <c r="U7" s="1048"/>
      <c r="V7" s="1048"/>
      <c r="W7" s="1048"/>
      <c r="X7" s="1048"/>
    </row>
    <row r="8" spans="1:24" s="1065" customFormat="1" ht="13.5" customHeight="1">
      <c r="A8" s="1057" t="s">
        <v>3</v>
      </c>
      <c r="B8" s="1058"/>
      <c r="C8" s="1059"/>
      <c r="D8" s="1060" t="s">
        <v>4</v>
      </c>
      <c r="E8" s="1061"/>
      <c r="F8" s="1062"/>
      <c r="G8" s="1063"/>
      <c r="H8" s="1063"/>
      <c r="I8" s="1063"/>
      <c r="J8" s="1064"/>
      <c r="K8" s="1064"/>
      <c r="L8" s="1063"/>
      <c r="M8" s="1063"/>
      <c r="N8" s="1063"/>
      <c r="O8" s="1063"/>
      <c r="P8" s="1063"/>
      <c r="Q8" s="1063"/>
      <c r="R8" s="1063"/>
      <c r="S8" s="1063"/>
      <c r="T8" s="1063"/>
      <c r="U8" s="1063"/>
      <c r="V8" s="1063"/>
      <c r="W8" s="1063"/>
      <c r="X8" s="1063"/>
    </row>
    <row r="9" spans="1:24" ht="13.5" customHeight="1">
      <c r="A9" s="1066" t="s">
        <v>114</v>
      </c>
      <c r="B9" s="1067">
        <v>47486202</v>
      </c>
      <c r="C9" s="1068">
        <v>67303780</v>
      </c>
      <c r="D9" s="1069" t="s">
        <v>117</v>
      </c>
      <c r="E9" s="1070">
        <v>140275647</v>
      </c>
      <c r="F9" s="1068">
        <v>228437198</v>
      </c>
      <c r="G9" s="1071"/>
      <c r="H9" s="1082"/>
      <c r="I9" s="1025"/>
      <c r="J9" s="1072"/>
      <c r="K9" s="1072"/>
      <c r="L9" s="1048"/>
      <c r="M9" s="1048"/>
      <c r="N9" s="1048"/>
      <c r="O9" s="1048"/>
      <c r="P9" s="1048"/>
      <c r="Q9" s="1048"/>
      <c r="R9" s="1048"/>
      <c r="S9" s="1048"/>
      <c r="T9" s="1048"/>
      <c r="U9" s="1048"/>
      <c r="V9" s="1048"/>
      <c r="W9" s="1048"/>
      <c r="X9" s="1048"/>
    </row>
    <row r="10" spans="1:24" ht="13.5" customHeight="1">
      <c r="A10" s="1073" t="s">
        <v>163</v>
      </c>
      <c r="B10" s="1074">
        <v>0</v>
      </c>
      <c r="C10" s="1075">
        <v>0</v>
      </c>
      <c r="D10" s="1076" t="s">
        <v>164</v>
      </c>
      <c r="E10" s="1077">
        <v>0</v>
      </c>
      <c r="F10" s="1075">
        <v>163840</v>
      </c>
      <c r="G10" s="1048"/>
      <c r="H10" s="1082"/>
      <c r="I10" s="1025"/>
      <c r="J10" s="1072"/>
      <c r="K10" s="1072"/>
      <c r="L10" s="1048"/>
      <c r="M10" s="1048"/>
      <c r="N10" s="1048"/>
      <c r="O10" s="1048"/>
      <c r="P10" s="1048"/>
      <c r="Q10" s="1048"/>
      <c r="R10" s="1048"/>
      <c r="S10" s="1048"/>
      <c r="T10" s="1048"/>
      <c r="U10" s="1048"/>
      <c r="V10" s="1048"/>
      <c r="W10" s="1048"/>
      <c r="X10" s="1048"/>
    </row>
    <row r="11" spans="1:24" ht="13.5" customHeight="1">
      <c r="A11" s="1073" t="s">
        <v>165</v>
      </c>
      <c r="B11" s="1074">
        <v>0</v>
      </c>
      <c r="C11" s="1075">
        <v>0</v>
      </c>
      <c r="D11" s="1076" t="s">
        <v>166</v>
      </c>
      <c r="E11" s="1077">
        <v>198696</v>
      </c>
      <c r="F11" s="1075">
        <v>2016075</v>
      </c>
      <c r="G11" s="1048"/>
      <c r="H11" s="1082"/>
      <c r="I11" s="1025"/>
      <c r="J11" s="1072"/>
      <c r="K11" s="1072"/>
      <c r="L11" s="1048"/>
      <c r="M11" s="1048"/>
      <c r="N11" s="1048"/>
      <c r="O11" s="1048"/>
      <c r="P11" s="1048"/>
      <c r="Q11" s="1048"/>
      <c r="R11" s="1048"/>
      <c r="S11" s="1048"/>
      <c r="T11" s="1048"/>
      <c r="U11" s="1048"/>
      <c r="V11" s="1048"/>
      <c r="W11" s="1048"/>
      <c r="X11" s="1048"/>
    </row>
    <row r="12" spans="1:24" ht="13.5" customHeight="1">
      <c r="A12" s="1073" t="s">
        <v>167</v>
      </c>
      <c r="B12" s="1074">
        <v>46914189</v>
      </c>
      <c r="C12" s="1075">
        <v>66731767</v>
      </c>
      <c r="D12" s="1076" t="s">
        <v>168</v>
      </c>
      <c r="E12" s="1077">
        <v>0</v>
      </c>
      <c r="F12" s="1075">
        <v>0</v>
      </c>
      <c r="G12" s="1048"/>
      <c r="H12" s="1085"/>
      <c r="I12" s="1025"/>
      <c r="J12" s="1072"/>
      <c r="K12" s="1072"/>
      <c r="L12" s="1048"/>
      <c r="M12" s="1048"/>
      <c r="N12" s="1048"/>
      <c r="O12" s="1048"/>
      <c r="P12" s="1048"/>
      <c r="Q12" s="1048"/>
      <c r="R12" s="1048"/>
      <c r="S12" s="1048"/>
      <c r="T12" s="1048"/>
      <c r="U12" s="1048"/>
      <c r="V12" s="1048"/>
      <c r="W12" s="1048"/>
      <c r="X12" s="1048"/>
    </row>
    <row r="13" spans="1:24" ht="13.5" customHeight="1">
      <c r="A13" s="1073" t="s">
        <v>169</v>
      </c>
      <c r="B13" s="1074">
        <v>0</v>
      </c>
      <c r="C13" s="1075">
        <v>0</v>
      </c>
      <c r="D13" s="1076" t="s">
        <v>170</v>
      </c>
      <c r="E13" s="1077">
        <v>0</v>
      </c>
      <c r="F13" s="1075">
        <v>0</v>
      </c>
      <c r="G13" s="1048"/>
      <c r="H13" s="1085"/>
      <c r="I13" s="1025"/>
      <c r="J13" s="1072"/>
      <c r="K13" s="1072"/>
      <c r="L13" s="1048"/>
      <c r="M13" s="1048"/>
      <c r="N13" s="1048"/>
      <c r="O13" s="1048"/>
      <c r="P13" s="1048"/>
      <c r="Q13" s="1048"/>
      <c r="R13" s="1048"/>
      <c r="S13" s="1048"/>
      <c r="T13" s="1048"/>
      <c r="U13" s="1048"/>
      <c r="V13" s="1048"/>
      <c r="W13" s="1048"/>
      <c r="X13" s="1048"/>
    </row>
    <row r="14" spans="1:24" ht="13.5" customHeight="1">
      <c r="A14" s="1073" t="s">
        <v>171</v>
      </c>
      <c r="B14" s="1074">
        <v>0</v>
      </c>
      <c r="C14" s="1075">
        <v>0</v>
      </c>
      <c r="D14" s="1076" t="s">
        <v>172</v>
      </c>
      <c r="E14" s="1077">
        <v>61574953</v>
      </c>
      <c r="F14" s="1075">
        <v>111798146</v>
      </c>
      <c r="G14" s="1048"/>
      <c r="H14" s="1085"/>
      <c r="I14" s="1025"/>
      <c r="J14" s="1072"/>
      <c r="K14" s="1072"/>
      <c r="L14" s="1048"/>
      <c r="M14" s="1048"/>
      <c r="N14" s="1048"/>
      <c r="O14" s="1048"/>
      <c r="P14" s="1048"/>
      <c r="Q14" s="1048"/>
      <c r="R14" s="1048"/>
      <c r="S14" s="1048"/>
      <c r="T14" s="1048"/>
      <c r="U14" s="1048"/>
      <c r="V14" s="1048"/>
      <c r="W14" s="1048"/>
      <c r="X14" s="1048"/>
    </row>
    <row r="15" spans="1:24" ht="27" customHeight="1">
      <c r="A15" s="1073" t="s">
        <v>173</v>
      </c>
      <c r="B15" s="1074">
        <v>572013</v>
      </c>
      <c r="C15" s="1075">
        <v>572013</v>
      </c>
      <c r="D15" s="1076" t="s">
        <v>174</v>
      </c>
      <c r="E15" s="1077">
        <v>0</v>
      </c>
      <c r="F15" s="1075">
        <v>0</v>
      </c>
      <c r="G15" s="1048"/>
      <c r="H15" s="1085"/>
      <c r="I15" s="1025"/>
      <c r="J15" s="1072"/>
      <c r="K15" s="1072"/>
      <c r="L15" s="1048"/>
      <c r="M15" s="1048"/>
      <c r="N15" s="1048"/>
      <c r="O15" s="1048"/>
      <c r="P15" s="1048"/>
      <c r="Q15" s="1048"/>
      <c r="R15" s="1048"/>
      <c r="S15" s="1048"/>
      <c r="T15" s="1048"/>
      <c r="U15" s="1048"/>
      <c r="V15" s="1048"/>
      <c r="W15" s="1048"/>
      <c r="X15" s="1048"/>
    </row>
    <row r="16" spans="1:24" ht="13.5" customHeight="1">
      <c r="A16" s="1073" t="s">
        <v>175</v>
      </c>
      <c r="B16" s="1074">
        <v>0</v>
      </c>
      <c r="C16" s="1075">
        <v>0</v>
      </c>
      <c r="D16" s="1076" t="s">
        <v>176</v>
      </c>
      <c r="E16" s="1077">
        <v>8168883</v>
      </c>
      <c r="F16" s="1075">
        <v>37559550</v>
      </c>
      <c r="G16" s="1048"/>
      <c r="H16" s="1085"/>
      <c r="I16" s="1025"/>
      <c r="J16" s="1072"/>
      <c r="K16" s="1072"/>
      <c r="L16" s="1048"/>
      <c r="M16" s="1048"/>
      <c r="N16" s="1048"/>
      <c r="O16" s="1048"/>
      <c r="P16" s="1048"/>
      <c r="Q16" s="1048"/>
      <c r="R16" s="1048"/>
      <c r="S16" s="1048"/>
      <c r="T16" s="1048"/>
      <c r="U16" s="1048"/>
      <c r="V16" s="1048"/>
      <c r="W16" s="1048"/>
      <c r="X16" s="1048"/>
    </row>
    <row r="17" spans="1:24" ht="27" customHeight="1">
      <c r="A17" s="1066" t="s">
        <v>115</v>
      </c>
      <c r="B17" s="1067">
        <v>85816665</v>
      </c>
      <c r="C17" s="1068">
        <v>159954120</v>
      </c>
      <c r="D17" s="1076" t="s">
        <v>177</v>
      </c>
      <c r="E17" s="1077">
        <v>0</v>
      </c>
      <c r="F17" s="1075">
        <v>0</v>
      </c>
      <c r="G17" s="1048"/>
      <c r="H17" s="1082"/>
      <c r="I17" s="1025"/>
      <c r="J17" s="1072"/>
      <c r="K17" s="1072"/>
      <c r="L17" s="1048"/>
      <c r="M17" s="1048"/>
      <c r="N17" s="1048"/>
      <c r="O17" s="1048"/>
      <c r="P17" s="1048"/>
      <c r="Q17" s="1048"/>
      <c r="R17" s="1048"/>
      <c r="S17" s="1048"/>
      <c r="T17" s="1048"/>
      <c r="U17" s="1048"/>
      <c r="V17" s="1048"/>
      <c r="W17" s="1048"/>
      <c r="X17" s="1048"/>
    </row>
    <row r="18" spans="1:24" ht="13.5" customHeight="1">
      <c r="A18" s="1073" t="s">
        <v>178</v>
      </c>
      <c r="B18" s="1074">
        <v>0</v>
      </c>
      <c r="C18" s="1075">
        <v>0</v>
      </c>
      <c r="D18" s="1381" t="s">
        <v>179</v>
      </c>
      <c r="E18" s="1077">
        <v>70333114</v>
      </c>
      <c r="F18" s="1075">
        <v>76899588.170000002</v>
      </c>
      <c r="G18" s="1048"/>
      <c r="H18" s="1082"/>
      <c r="I18" s="1025"/>
      <c r="J18" s="1072"/>
      <c r="K18" s="1072"/>
      <c r="L18" s="1048"/>
      <c r="M18" s="1048"/>
      <c r="N18" s="1048"/>
      <c r="O18" s="1048"/>
      <c r="P18" s="1048"/>
      <c r="Q18" s="1048"/>
      <c r="R18" s="1048"/>
      <c r="S18" s="1048"/>
      <c r="T18" s="1048"/>
      <c r="U18" s="1048"/>
      <c r="V18" s="1048"/>
      <c r="W18" s="1048"/>
      <c r="X18" s="1048"/>
    </row>
    <row r="19" spans="1:24" ht="13.5" customHeight="1">
      <c r="A19" s="1073" t="s">
        <v>180</v>
      </c>
      <c r="B19" s="1074">
        <v>0</v>
      </c>
      <c r="C19" s="1075">
        <v>0</v>
      </c>
      <c r="D19" s="1069" t="s">
        <v>6</v>
      </c>
      <c r="E19" s="1070">
        <v>0</v>
      </c>
      <c r="F19" s="1068">
        <v>0</v>
      </c>
      <c r="G19" s="1048"/>
      <c r="H19" s="1082"/>
      <c r="I19" s="1025"/>
      <c r="J19" s="1072"/>
      <c r="K19" s="1072"/>
      <c r="L19" s="1048"/>
      <c r="M19" s="1048"/>
      <c r="N19" s="1048"/>
      <c r="O19" s="1048"/>
      <c r="P19" s="1048"/>
      <c r="Q19" s="1048"/>
      <c r="R19" s="1048"/>
      <c r="S19" s="1048"/>
      <c r="T19" s="1048"/>
      <c r="U19" s="1048"/>
      <c r="V19" s="1048"/>
      <c r="W19" s="1048"/>
      <c r="X19" s="1048"/>
    </row>
    <row r="20" spans="1:24" ht="13.5" customHeight="1">
      <c r="A20" s="1073" t="s">
        <v>181</v>
      </c>
      <c r="B20" s="1074">
        <v>85816665</v>
      </c>
      <c r="C20" s="1075">
        <v>159954120</v>
      </c>
      <c r="D20" s="1076" t="s">
        <v>182</v>
      </c>
      <c r="E20" s="1077">
        <v>0</v>
      </c>
      <c r="F20" s="1075">
        <v>0</v>
      </c>
      <c r="G20" s="1048"/>
      <c r="H20" s="1082"/>
      <c r="I20" s="1025"/>
      <c r="J20" s="1072"/>
      <c r="K20" s="1072"/>
      <c r="L20" s="1048"/>
      <c r="M20" s="1048"/>
      <c r="N20" s="1048"/>
      <c r="O20" s="1048"/>
      <c r="P20" s="1048"/>
      <c r="Q20" s="1048"/>
      <c r="R20" s="1048"/>
      <c r="S20" s="1048"/>
      <c r="T20" s="1048"/>
      <c r="U20" s="1048"/>
      <c r="V20" s="1048"/>
      <c r="W20" s="1048"/>
      <c r="X20" s="1048"/>
    </row>
    <row r="21" spans="1:24" ht="27" customHeight="1">
      <c r="A21" s="1073" t="s">
        <v>183</v>
      </c>
      <c r="B21" s="1074">
        <v>0</v>
      </c>
      <c r="C21" s="1075">
        <v>0</v>
      </c>
      <c r="D21" s="1076" t="s">
        <v>184</v>
      </c>
      <c r="E21" s="1077">
        <v>0</v>
      </c>
      <c r="F21" s="1075">
        <v>0</v>
      </c>
      <c r="G21" s="1048"/>
      <c r="H21" s="1085"/>
      <c r="I21" s="1025"/>
      <c r="J21" s="1072"/>
      <c r="K21" s="1072"/>
      <c r="L21" s="1048"/>
      <c r="M21" s="1048"/>
      <c r="N21" s="1048"/>
      <c r="O21" s="1048"/>
      <c r="P21" s="1048"/>
      <c r="Q21" s="1048"/>
      <c r="R21" s="1048"/>
      <c r="S21" s="1048"/>
      <c r="T21" s="1048"/>
      <c r="U21" s="1048"/>
      <c r="V21" s="1048"/>
      <c r="W21" s="1048"/>
      <c r="X21" s="1048"/>
    </row>
    <row r="22" spans="1:24" ht="13.5" customHeight="1">
      <c r="A22" s="1073" t="s">
        <v>185</v>
      </c>
      <c r="B22" s="1074">
        <v>0</v>
      </c>
      <c r="C22" s="1075">
        <v>0</v>
      </c>
      <c r="D22" s="1076" t="s">
        <v>186</v>
      </c>
      <c r="E22" s="1077">
        <v>0</v>
      </c>
      <c r="F22" s="1075">
        <v>0</v>
      </c>
      <c r="G22" s="1048"/>
      <c r="H22" s="1085"/>
      <c r="I22" s="1025"/>
      <c r="J22" s="1072"/>
      <c r="K22" s="1072"/>
      <c r="L22" s="1048"/>
      <c r="M22" s="1048"/>
      <c r="N22" s="1048"/>
      <c r="O22" s="1048"/>
      <c r="P22" s="1048"/>
      <c r="Q22" s="1048"/>
      <c r="R22" s="1048"/>
      <c r="S22" s="1048"/>
      <c r="T22" s="1048"/>
      <c r="U22" s="1048"/>
      <c r="V22" s="1048"/>
      <c r="W22" s="1048"/>
      <c r="X22" s="1048"/>
    </row>
    <row r="23" spans="1:24" ht="27" customHeight="1">
      <c r="A23" s="1073" t="s">
        <v>187</v>
      </c>
      <c r="B23" s="1074">
        <v>0</v>
      </c>
      <c r="C23" s="1075">
        <v>0</v>
      </c>
      <c r="D23" s="1069" t="s">
        <v>8</v>
      </c>
      <c r="E23" s="1070">
        <v>0</v>
      </c>
      <c r="F23" s="1068">
        <v>0</v>
      </c>
      <c r="G23" s="1048"/>
      <c r="H23" s="1082"/>
      <c r="I23" s="1025"/>
      <c r="J23" s="1072"/>
      <c r="K23" s="1072"/>
      <c r="L23" s="1048"/>
      <c r="M23" s="1048"/>
      <c r="N23" s="1048"/>
      <c r="O23" s="1048"/>
      <c r="P23" s="1048"/>
      <c r="Q23" s="1048"/>
      <c r="R23" s="1048"/>
      <c r="S23" s="1048"/>
      <c r="T23" s="1048"/>
      <c r="U23" s="1048"/>
      <c r="V23" s="1048"/>
      <c r="W23" s="1048"/>
      <c r="X23" s="1048"/>
    </row>
    <row r="24" spans="1:24" ht="27" customHeight="1">
      <c r="A24" s="1073" t="s">
        <v>188</v>
      </c>
      <c r="B24" s="1074">
        <v>0</v>
      </c>
      <c r="C24" s="1075">
        <v>0</v>
      </c>
      <c r="D24" s="1076" t="s">
        <v>189</v>
      </c>
      <c r="E24" s="1077">
        <v>0</v>
      </c>
      <c r="F24" s="1075">
        <v>0</v>
      </c>
      <c r="G24" s="1048"/>
      <c r="H24" s="1085"/>
      <c r="I24" s="1025"/>
      <c r="J24" s="1072"/>
      <c r="K24" s="1072"/>
      <c r="L24" s="1048"/>
      <c r="M24" s="1048"/>
      <c r="N24" s="1048"/>
      <c r="O24" s="1048"/>
      <c r="P24" s="1048"/>
      <c r="Q24" s="1048"/>
      <c r="R24" s="1048"/>
      <c r="S24" s="1048"/>
      <c r="T24" s="1048"/>
      <c r="U24" s="1048"/>
      <c r="V24" s="1048"/>
      <c r="W24" s="1048"/>
      <c r="X24" s="1048"/>
    </row>
    <row r="25" spans="1:24" ht="13.5" customHeight="1">
      <c r="A25" s="1066" t="s">
        <v>146</v>
      </c>
      <c r="B25" s="1067">
        <v>0</v>
      </c>
      <c r="C25" s="1068">
        <v>0</v>
      </c>
      <c r="D25" s="1076" t="s">
        <v>190</v>
      </c>
      <c r="E25" s="1079">
        <v>0</v>
      </c>
      <c r="F25" s="1075">
        <v>0</v>
      </c>
      <c r="G25" s="1048"/>
      <c r="H25" s="1082"/>
      <c r="I25" s="1025"/>
      <c r="J25" s="1072"/>
      <c r="K25" s="1072"/>
      <c r="L25" s="1048"/>
      <c r="M25" s="1048"/>
      <c r="N25" s="1048"/>
      <c r="O25" s="1048"/>
      <c r="P25" s="1048"/>
      <c r="Q25" s="1048"/>
      <c r="R25" s="1048"/>
      <c r="S25" s="1048"/>
      <c r="T25" s="1048"/>
      <c r="U25" s="1048"/>
      <c r="V25" s="1048"/>
      <c r="W25" s="1048"/>
      <c r="X25" s="1048"/>
    </row>
    <row r="26" spans="1:24" ht="27" customHeight="1">
      <c r="A26" s="1073" t="s">
        <v>191</v>
      </c>
      <c r="B26" s="1074">
        <v>0</v>
      </c>
      <c r="C26" s="1075">
        <v>0</v>
      </c>
      <c r="D26" s="1069" t="s">
        <v>10</v>
      </c>
      <c r="E26" s="1070">
        <v>0</v>
      </c>
      <c r="F26" s="1068">
        <v>0</v>
      </c>
      <c r="G26" s="1048"/>
      <c r="H26" s="1085"/>
      <c r="I26" s="1025"/>
      <c r="J26" s="1072"/>
      <c r="K26" s="1072"/>
      <c r="L26" s="1048"/>
      <c r="M26" s="1048"/>
      <c r="N26" s="1048"/>
      <c r="O26" s="1048"/>
      <c r="P26" s="1048"/>
      <c r="Q26" s="1048"/>
      <c r="R26" s="1048"/>
      <c r="S26" s="1048"/>
      <c r="T26" s="1048"/>
      <c r="U26" s="1048"/>
      <c r="V26" s="1048"/>
      <c r="W26" s="1048"/>
      <c r="X26" s="1048"/>
    </row>
    <row r="27" spans="1:24" ht="27" customHeight="1">
      <c r="A27" s="1073" t="s">
        <v>192</v>
      </c>
      <c r="B27" s="1074">
        <v>0</v>
      </c>
      <c r="C27" s="1075">
        <v>0</v>
      </c>
      <c r="D27" s="1069" t="s">
        <v>12</v>
      </c>
      <c r="E27" s="1070">
        <v>0</v>
      </c>
      <c r="F27" s="1068">
        <v>0</v>
      </c>
      <c r="G27" s="1382"/>
      <c r="H27" s="1085"/>
      <c r="I27" s="1025"/>
      <c r="J27" s="1072"/>
      <c r="K27" s="1072"/>
      <c r="L27" s="1048"/>
      <c r="M27" s="1048"/>
      <c r="N27" s="1048"/>
      <c r="O27" s="1048"/>
      <c r="P27" s="1048"/>
      <c r="Q27" s="1048"/>
      <c r="R27" s="1048"/>
      <c r="S27" s="1048"/>
      <c r="T27" s="1048"/>
      <c r="U27" s="1048"/>
      <c r="V27" s="1048"/>
      <c r="W27" s="1048"/>
      <c r="X27" s="1048"/>
    </row>
    <row r="28" spans="1:24" ht="27" customHeight="1">
      <c r="A28" s="1073" t="s">
        <v>193</v>
      </c>
      <c r="B28" s="1074">
        <v>0</v>
      </c>
      <c r="C28" s="1075">
        <v>0</v>
      </c>
      <c r="D28" s="1381" t="s">
        <v>194</v>
      </c>
      <c r="E28" s="1077">
        <v>0</v>
      </c>
      <c r="F28" s="1075">
        <v>0</v>
      </c>
      <c r="G28" s="1048"/>
      <c r="H28" s="1085"/>
      <c r="I28" s="1025"/>
      <c r="J28" s="1072"/>
      <c r="K28" s="1072"/>
      <c r="L28" s="1048"/>
      <c r="M28" s="1048"/>
      <c r="N28" s="1048"/>
      <c r="O28" s="1048"/>
      <c r="P28" s="1048"/>
      <c r="Q28" s="1048"/>
      <c r="R28" s="1048"/>
      <c r="S28" s="1048"/>
      <c r="T28" s="1048"/>
      <c r="U28" s="1048"/>
      <c r="V28" s="1048"/>
      <c r="W28" s="1048"/>
      <c r="X28" s="1048"/>
    </row>
    <row r="29" spans="1:24" ht="13.5" customHeight="1">
      <c r="A29" s="1073" t="s">
        <v>195</v>
      </c>
      <c r="B29" s="1074">
        <v>0</v>
      </c>
      <c r="C29" s="1075">
        <v>0</v>
      </c>
      <c r="D29" s="1381" t="s">
        <v>196</v>
      </c>
      <c r="E29" s="1077">
        <v>0</v>
      </c>
      <c r="F29" s="1075">
        <v>0</v>
      </c>
      <c r="G29" s="1383"/>
      <c r="H29" s="1085"/>
      <c r="I29" s="1025"/>
      <c r="J29" s="1072"/>
      <c r="K29" s="1072"/>
      <c r="L29" s="1048"/>
      <c r="M29" s="1048"/>
      <c r="N29" s="1048"/>
      <c r="O29" s="1048"/>
      <c r="P29" s="1048"/>
      <c r="Q29" s="1048"/>
      <c r="R29" s="1048"/>
      <c r="S29" s="1048"/>
      <c r="T29" s="1048"/>
      <c r="U29" s="1048"/>
      <c r="V29" s="1048"/>
      <c r="W29" s="1048"/>
      <c r="X29" s="1048"/>
    </row>
    <row r="30" spans="1:24" ht="12.75" customHeight="1">
      <c r="A30" s="1073" t="s">
        <v>197</v>
      </c>
      <c r="B30" s="1074">
        <v>0</v>
      </c>
      <c r="C30" s="1075">
        <v>0</v>
      </c>
      <c r="D30" s="1381" t="s">
        <v>198</v>
      </c>
      <c r="E30" s="1077">
        <v>0</v>
      </c>
      <c r="F30" s="1075">
        <v>0</v>
      </c>
      <c r="G30" s="1048"/>
      <c r="H30" s="1085"/>
      <c r="I30" s="1025"/>
      <c r="J30" s="1072"/>
      <c r="K30" s="1072"/>
      <c r="L30" s="1048"/>
      <c r="M30" s="1048"/>
      <c r="N30" s="1048"/>
      <c r="O30" s="1048"/>
      <c r="P30" s="1048"/>
      <c r="Q30" s="1048"/>
      <c r="R30" s="1048"/>
      <c r="S30" s="1048"/>
      <c r="T30" s="1048"/>
      <c r="U30" s="1048"/>
      <c r="V30" s="1048"/>
      <c r="W30" s="1048"/>
      <c r="X30" s="1048"/>
    </row>
    <row r="31" spans="1:24" ht="27" customHeight="1">
      <c r="A31" s="1066" t="s">
        <v>9</v>
      </c>
      <c r="B31" s="1067">
        <v>0</v>
      </c>
      <c r="C31" s="1068">
        <v>0</v>
      </c>
      <c r="D31" s="1384" t="s">
        <v>199</v>
      </c>
      <c r="E31" s="1070">
        <v>0</v>
      </c>
      <c r="F31" s="1068">
        <v>0</v>
      </c>
      <c r="G31" s="1048"/>
      <c r="H31" s="1085"/>
      <c r="I31" s="1025"/>
      <c r="J31" s="1072"/>
      <c r="K31" s="1072"/>
      <c r="L31" s="1048"/>
      <c r="M31" s="1048"/>
      <c r="N31" s="1048"/>
      <c r="O31" s="1048"/>
      <c r="P31" s="1048"/>
      <c r="Q31" s="1048"/>
      <c r="R31" s="1048"/>
      <c r="S31" s="1048"/>
      <c r="T31" s="1048"/>
      <c r="U31" s="1048"/>
      <c r="V31" s="1048"/>
      <c r="W31" s="1048"/>
      <c r="X31" s="1048"/>
    </row>
    <row r="32" spans="1:24" ht="13.5" customHeight="1">
      <c r="A32" s="1073" t="s">
        <v>200</v>
      </c>
      <c r="B32" s="1074">
        <v>0</v>
      </c>
      <c r="C32" s="1075">
        <v>0</v>
      </c>
      <c r="D32" s="1076" t="s">
        <v>201</v>
      </c>
      <c r="E32" s="1077">
        <v>0</v>
      </c>
      <c r="F32" s="1075">
        <v>0</v>
      </c>
      <c r="G32" s="1048"/>
      <c r="H32" s="1082"/>
      <c r="I32" s="1025"/>
      <c r="J32" s="1072"/>
      <c r="K32" s="1072"/>
      <c r="L32" s="1048"/>
      <c r="M32" s="1048"/>
      <c r="N32" s="1048"/>
      <c r="O32" s="1048"/>
      <c r="P32" s="1048"/>
      <c r="Q32" s="1048"/>
      <c r="R32" s="1048"/>
      <c r="S32" s="1048"/>
      <c r="T32" s="1048"/>
      <c r="U32" s="1048"/>
      <c r="V32" s="1048"/>
      <c r="W32" s="1048"/>
      <c r="X32" s="1048"/>
    </row>
    <row r="33" spans="1:24" ht="13.5" customHeight="1">
      <c r="A33" s="1073" t="s">
        <v>202</v>
      </c>
      <c r="B33" s="1074">
        <v>0</v>
      </c>
      <c r="C33" s="1075">
        <v>0</v>
      </c>
      <c r="D33" s="1076" t="s">
        <v>203</v>
      </c>
      <c r="E33" s="1077">
        <v>0</v>
      </c>
      <c r="F33" s="1075">
        <v>0</v>
      </c>
      <c r="G33" s="1383"/>
      <c r="H33" s="1082"/>
      <c r="I33" s="1025"/>
      <c r="J33" s="1072"/>
      <c r="K33" s="1072"/>
      <c r="L33" s="1048"/>
      <c r="M33" s="1048"/>
      <c r="N33" s="1048"/>
      <c r="O33" s="1048"/>
      <c r="P33" s="1048"/>
      <c r="Q33" s="1048"/>
      <c r="R33" s="1048"/>
      <c r="S33" s="1048"/>
      <c r="T33" s="1048"/>
      <c r="U33" s="1048"/>
      <c r="V33" s="1048"/>
      <c r="W33" s="1048"/>
      <c r="X33" s="1048"/>
    </row>
    <row r="34" spans="1:24" ht="13.5" customHeight="1">
      <c r="A34" s="1073" t="s">
        <v>204</v>
      </c>
      <c r="B34" s="1074">
        <v>0</v>
      </c>
      <c r="C34" s="1075">
        <v>0</v>
      </c>
      <c r="D34" s="1076" t="s">
        <v>205</v>
      </c>
      <c r="E34" s="1077">
        <v>0</v>
      </c>
      <c r="F34" s="1075">
        <v>0</v>
      </c>
      <c r="G34" s="1048"/>
      <c r="H34" s="1085"/>
      <c r="I34" s="1025"/>
      <c r="J34" s="1072"/>
      <c r="K34" s="1072"/>
      <c r="L34" s="1048"/>
      <c r="M34" s="1048"/>
      <c r="N34" s="1048"/>
      <c r="O34" s="1048"/>
      <c r="P34" s="1048"/>
      <c r="Q34" s="1048"/>
      <c r="R34" s="1048"/>
      <c r="S34" s="1048"/>
      <c r="T34" s="1048"/>
      <c r="U34" s="1048"/>
      <c r="V34" s="1048"/>
      <c r="W34" s="1048"/>
      <c r="X34" s="1048"/>
    </row>
    <row r="35" spans="1:24" ht="27" customHeight="1">
      <c r="A35" s="1073" t="s">
        <v>206</v>
      </c>
      <c r="B35" s="1074">
        <v>0</v>
      </c>
      <c r="C35" s="1075">
        <v>0</v>
      </c>
      <c r="D35" s="1076" t="s">
        <v>207</v>
      </c>
      <c r="E35" s="1077">
        <v>0</v>
      </c>
      <c r="F35" s="1075">
        <v>0</v>
      </c>
      <c r="G35" s="1048"/>
      <c r="H35" s="1085"/>
      <c r="I35" s="1025"/>
      <c r="J35" s="1072"/>
      <c r="K35" s="1072"/>
      <c r="L35" s="1048"/>
      <c r="M35" s="1048"/>
      <c r="N35" s="1048"/>
      <c r="O35" s="1048"/>
      <c r="P35" s="1048"/>
      <c r="Q35" s="1048"/>
      <c r="R35" s="1048"/>
      <c r="S35" s="1048"/>
      <c r="T35" s="1048"/>
      <c r="U35" s="1048"/>
      <c r="V35" s="1048"/>
      <c r="W35" s="1048"/>
      <c r="X35" s="1048"/>
    </row>
    <row r="36" spans="1:24" ht="27" customHeight="1">
      <c r="A36" s="1073" t="s">
        <v>208</v>
      </c>
      <c r="B36" s="1074">
        <v>0</v>
      </c>
      <c r="C36" s="1075">
        <v>0</v>
      </c>
      <c r="D36" s="1076" t="s">
        <v>209</v>
      </c>
      <c r="E36" s="1077">
        <v>0</v>
      </c>
      <c r="F36" s="1075">
        <v>0</v>
      </c>
      <c r="G36" s="1048"/>
      <c r="H36" s="1085"/>
      <c r="I36" s="1025"/>
      <c r="J36" s="1072"/>
      <c r="K36" s="1072"/>
      <c r="L36" s="1048"/>
      <c r="M36" s="1048"/>
      <c r="N36" s="1048"/>
      <c r="O36" s="1048"/>
      <c r="P36" s="1048"/>
      <c r="Q36" s="1048"/>
      <c r="R36" s="1048"/>
      <c r="S36" s="1048"/>
      <c r="T36" s="1048"/>
      <c r="U36" s="1048"/>
      <c r="V36" s="1048"/>
      <c r="W36" s="1048"/>
      <c r="X36" s="1048"/>
    </row>
    <row r="37" spans="1:24" ht="13.5" customHeight="1">
      <c r="A37" s="1066" t="s">
        <v>11</v>
      </c>
      <c r="B37" s="1067">
        <v>0</v>
      </c>
      <c r="C37" s="1068">
        <v>0</v>
      </c>
      <c r="D37" s="1076" t="s">
        <v>210</v>
      </c>
      <c r="E37" s="1077">
        <v>0</v>
      </c>
      <c r="F37" s="1075">
        <v>0</v>
      </c>
      <c r="G37" s="1048"/>
      <c r="H37" s="1082"/>
      <c r="I37" s="1025"/>
      <c r="J37" s="1072"/>
      <c r="K37" s="1072"/>
      <c r="L37" s="1048"/>
      <c r="M37" s="1048"/>
      <c r="N37" s="1048"/>
      <c r="O37" s="1048"/>
      <c r="P37" s="1048"/>
      <c r="Q37" s="1048"/>
      <c r="R37" s="1048"/>
      <c r="S37" s="1048"/>
      <c r="T37" s="1048"/>
      <c r="U37" s="1048"/>
      <c r="V37" s="1048"/>
      <c r="W37" s="1048"/>
      <c r="X37" s="1048"/>
    </row>
    <row r="38" spans="1:24" ht="27" customHeight="1">
      <c r="A38" s="1066" t="s">
        <v>13</v>
      </c>
      <c r="B38" s="1067">
        <v>0</v>
      </c>
      <c r="C38" s="1068">
        <v>0</v>
      </c>
      <c r="D38" s="1069" t="s">
        <v>16</v>
      </c>
      <c r="E38" s="1070">
        <v>0</v>
      </c>
      <c r="F38" s="1068">
        <v>0</v>
      </c>
      <c r="G38" s="1048"/>
      <c r="H38" s="1082"/>
      <c r="I38" s="1025"/>
      <c r="J38" s="1072"/>
      <c r="K38" s="1072"/>
      <c r="L38" s="1048"/>
      <c r="M38" s="1048"/>
      <c r="N38" s="1048"/>
      <c r="O38" s="1048"/>
      <c r="P38" s="1048"/>
      <c r="Q38" s="1048"/>
      <c r="R38" s="1048"/>
      <c r="S38" s="1048"/>
      <c r="T38" s="1048"/>
      <c r="U38" s="1048"/>
      <c r="V38" s="1048"/>
      <c r="W38" s="1048"/>
      <c r="X38" s="1048"/>
    </row>
    <row r="39" spans="1:24" ht="27" customHeight="1">
      <c r="A39" s="1073" t="s">
        <v>212</v>
      </c>
      <c r="B39" s="1074">
        <v>0</v>
      </c>
      <c r="C39" s="1075">
        <v>0</v>
      </c>
      <c r="D39" s="1076" t="s">
        <v>211</v>
      </c>
      <c r="E39" s="1077">
        <v>0</v>
      </c>
      <c r="F39" s="1385">
        <v>0</v>
      </c>
      <c r="G39" s="1386"/>
      <c r="H39" s="1082"/>
      <c r="I39" s="1025"/>
      <c r="J39" s="1072"/>
      <c r="K39" s="1072"/>
      <c r="L39" s="1048"/>
      <c r="M39" s="1048"/>
      <c r="N39" s="1048"/>
      <c r="O39" s="1048"/>
      <c r="P39" s="1048"/>
      <c r="Q39" s="1048"/>
      <c r="R39" s="1048"/>
      <c r="S39" s="1048"/>
      <c r="T39" s="1048"/>
      <c r="U39" s="1048"/>
      <c r="V39" s="1048"/>
      <c r="W39" s="1048"/>
      <c r="X39" s="1048"/>
    </row>
    <row r="40" spans="1:24" ht="13.5" customHeight="1">
      <c r="A40" s="1073" t="s">
        <v>214</v>
      </c>
      <c r="B40" s="1074">
        <v>0</v>
      </c>
      <c r="C40" s="1075">
        <v>0</v>
      </c>
      <c r="D40" s="1076" t="s">
        <v>213</v>
      </c>
      <c r="E40" s="1077">
        <v>0</v>
      </c>
      <c r="F40" s="1075">
        <v>0</v>
      </c>
      <c r="G40" s="1048"/>
      <c r="H40" s="1085"/>
      <c r="I40" s="1025"/>
      <c r="J40" s="1072"/>
      <c r="K40" s="1072"/>
      <c r="L40" s="1048"/>
      <c r="M40" s="1048"/>
      <c r="N40" s="1048"/>
      <c r="O40" s="1048"/>
      <c r="P40" s="1048"/>
      <c r="Q40" s="1048"/>
      <c r="R40" s="1048"/>
      <c r="S40" s="1048"/>
      <c r="T40" s="1048"/>
      <c r="U40" s="1048"/>
      <c r="V40" s="1048"/>
      <c r="W40" s="1048"/>
      <c r="X40" s="1048"/>
    </row>
    <row r="41" spans="1:24" ht="13.5" customHeight="1">
      <c r="A41" s="1066" t="s">
        <v>216</v>
      </c>
      <c r="B41" s="1067">
        <v>0</v>
      </c>
      <c r="C41" s="1068">
        <v>0</v>
      </c>
      <c r="D41" s="1080" t="s">
        <v>215</v>
      </c>
      <c r="E41" s="1075">
        <v>0</v>
      </c>
      <c r="F41" s="1081">
        <v>0</v>
      </c>
      <c r="G41" s="1048"/>
      <c r="H41" s="1082"/>
      <c r="I41" s="1025"/>
      <c r="J41" s="1072"/>
      <c r="K41" s="1072"/>
      <c r="L41" s="1048"/>
      <c r="M41" s="1048"/>
      <c r="N41" s="1048"/>
      <c r="O41" s="1048"/>
      <c r="P41" s="1048"/>
      <c r="Q41" s="1048"/>
      <c r="R41" s="1048"/>
      <c r="S41" s="1048"/>
      <c r="T41" s="1048"/>
      <c r="U41" s="1048"/>
      <c r="V41" s="1048"/>
      <c r="W41" s="1048"/>
      <c r="X41" s="1048"/>
    </row>
    <row r="42" spans="1:24" ht="13.5" customHeight="1">
      <c r="A42" s="1073" t="s">
        <v>253</v>
      </c>
      <c r="B42" s="1074">
        <v>0</v>
      </c>
      <c r="C42" s="1075">
        <v>0</v>
      </c>
      <c r="D42" s="1083" t="s">
        <v>119</v>
      </c>
      <c r="E42" s="1068">
        <v>0</v>
      </c>
      <c r="F42" s="1084">
        <v>0</v>
      </c>
      <c r="G42" s="1070"/>
      <c r="H42" s="1082"/>
      <c r="I42" s="1025"/>
      <c r="J42" s="1072"/>
      <c r="K42" s="1072"/>
      <c r="L42" s="1048"/>
      <c r="M42" s="1048"/>
      <c r="N42" s="1048"/>
      <c r="O42" s="1048"/>
      <c r="P42" s="1048"/>
      <c r="Q42" s="1048"/>
      <c r="R42" s="1048"/>
      <c r="S42" s="1048"/>
      <c r="T42" s="1048"/>
      <c r="U42" s="1048"/>
      <c r="V42" s="1048"/>
      <c r="W42" s="1048"/>
      <c r="X42" s="1048"/>
    </row>
    <row r="43" spans="1:24" ht="13.5" customHeight="1">
      <c r="A43" s="1073" t="s">
        <v>255</v>
      </c>
      <c r="B43" s="1074">
        <v>0</v>
      </c>
      <c r="C43" s="1075">
        <v>0</v>
      </c>
      <c r="D43" s="1080" t="s">
        <v>254</v>
      </c>
      <c r="E43" s="1075">
        <v>0</v>
      </c>
      <c r="F43" s="1081">
        <v>0</v>
      </c>
      <c r="G43" s="1077"/>
      <c r="H43" s="1082"/>
      <c r="I43" s="1025"/>
      <c r="J43" s="1072"/>
      <c r="K43" s="1072"/>
      <c r="L43" s="1048"/>
      <c r="M43" s="1048"/>
      <c r="N43" s="1048"/>
      <c r="O43" s="1048"/>
      <c r="P43" s="1048"/>
      <c r="Q43" s="1048"/>
      <c r="R43" s="1048"/>
      <c r="S43" s="1048"/>
      <c r="T43" s="1048"/>
      <c r="U43" s="1048"/>
      <c r="V43" s="1048"/>
      <c r="W43" s="1048"/>
      <c r="X43" s="1048"/>
    </row>
    <row r="44" spans="1:24" ht="27" customHeight="1">
      <c r="A44" s="1073" t="s">
        <v>257</v>
      </c>
      <c r="B44" s="1074">
        <v>0</v>
      </c>
      <c r="C44" s="1075">
        <v>0</v>
      </c>
      <c r="D44" s="1080" t="s">
        <v>256</v>
      </c>
      <c r="E44" s="1075">
        <v>0</v>
      </c>
      <c r="F44" s="1081">
        <v>0</v>
      </c>
      <c r="G44" s="1048"/>
      <c r="H44" s="1085"/>
      <c r="I44" s="1025"/>
      <c r="J44" s="1072"/>
      <c r="K44" s="1072"/>
      <c r="L44" s="1048"/>
      <c r="M44" s="1048"/>
      <c r="N44" s="1048"/>
      <c r="O44" s="1048"/>
      <c r="P44" s="1048"/>
      <c r="Q44" s="1048"/>
      <c r="R44" s="1048"/>
      <c r="S44" s="1048"/>
      <c r="T44" s="1048"/>
      <c r="U44" s="1048"/>
      <c r="V44" s="1048"/>
      <c r="W44" s="1048"/>
      <c r="X44" s="1048"/>
    </row>
    <row r="45" spans="1:24" ht="13.5" customHeight="1">
      <c r="A45" s="1073" t="s">
        <v>259</v>
      </c>
      <c r="B45" s="1086">
        <v>0</v>
      </c>
      <c r="C45" s="1086">
        <v>0</v>
      </c>
      <c r="D45" s="1087" t="s">
        <v>258</v>
      </c>
      <c r="E45" s="1086">
        <v>0</v>
      </c>
      <c r="F45" s="1088">
        <v>0</v>
      </c>
      <c r="G45" s="1048"/>
      <c r="H45" s="1085"/>
      <c r="I45" s="1025"/>
      <c r="J45" s="1072"/>
      <c r="K45" s="1072"/>
      <c r="L45" s="1048"/>
      <c r="M45" s="1048"/>
      <c r="N45" s="1048"/>
      <c r="O45" s="1048"/>
      <c r="P45" s="1048"/>
      <c r="Q45" s="1048"/>
      <c r="R45" s="1048"/>
      <c r="S45" s="1048"/>
      <c r="T45" s="1048"/>
      <c r="U45" s="1048"/>
      <c r="V45" s="1048"/>
      <c r="W45" s="1048"/>
      <c r="X45" s="1048"/>
    </row>
    <row r="46" spans="1:24" ht="13.5" customHeight="1">
      <c r="A46" s="1057" t="s">
        <v>260</v>
      </c>
      <c r="B46" s="1089">
        <v>133302867</v>
      </c>
      <c r="C46" s="1089">
        <v>227257900</v>
      </c>
      <c r="D46" s="1090" t="s">
        <v>19</v>
      </c>
      <c r="E46" s="1067">
        <v>140275647</v>
      </c>
      <c r="F46" s="1091">
        <v>228437198</v>
      </c>
      <c r="G46" s="1048"/>
      <c r="H46" s="1082"/>
      <c r="I46" s="1025"/>
      <c r="J46" s="1072"/>
      <c r="K46" s="1072"/>
      <c r="L46" s="1048"/>
      <c r="M46" s="1048"/>
      <c r="N46" s="1048"/>
      <c r="O46" s="1048"/>
      <c r="P46" s="1048"/>
      <c r="Q46" s="1048"/>
      <c r="R46" s="1048"/>
      <c r="S46" s="1048"/>
      <c r="T46" s="1048"/>
      <c r="U46" s="1048"/>
      <c r="V46" s="1048"/>
      <c r="W46" s="1048"/>
      <c r="X46" s="1048"/>
    </row>
    <row r="47" spans="1:24" ht="6" customHeight="1">
      <c r="A47" s="1092"/>
      <c r="B47" s="1089"/>
      <c r="C47" s="1089"/>
      <c r="D47" s="1093"/>
      <c r="E47" s="1067"/>
      <c r="F47" s="1091"/>
      <c r="G47" s="1048"/>
      <c r="H47" s="1082"/>
      <c r="I47" s="1025"/>
      <c r="J47" s="1072"/>
      <c r="K47" s="1072"/>
      <c r="L47" s="1048"/>
      <c r="M47" s="1048"/>
      <c r="N47" s="1048"/>
      <c r="O47" s="1048"/>
      <c r="P47" s="1048"/>
      <c r="Q47" s="1048"/>
      <c r="R47" s="1048"/>
      <c r="S47" s="1048"/>
      <c r="T47" s="1048"/>
      <c r="U47" s="1048"/>
      <c r="V47" s="1048"/>
      <c r="W47" s="1048"/>
      <c r="X47" s="1048"/>
    </row>
    <row r="48" spans="1:24" ht="13.5" customHeight="1">
      <c r="A48" s="1057" t="s">
        <v>20</v>
      </c>
      <c r="B48" s="1094"/>
      <c r="C48" s="1094"/>
      <c r="D48" s="1090" t="s">
        <v>21</v>
      </c>
      <c r="E48" s="1095"/>
      <c r="F48" s="1096"/>
      <c r="G48" s="1048"/>
      <c r="H48" s="1082"/>
      <c r="I48" s="1025"/>
      <c r="J48" s="1072"/>
      <c r="K48" s="1072"/>
      <c r="L48" s="1048"/>
      <c r="M48" s="1048"/>
      <c r="N48" s="1048"/>
      <c r="O48" s="1048"/>
      <c r="P48" s="1048"/>
      <c r="Q48" s="1048"/>
      <c r="R48" s="1048"/>
      <c r="S48" s="1048"/>
      <c r="T48" s="1048"/>
      <c r="U48" s="1048"/>
      <c r="V48" s="1048"/>
      <c r="W48" s="1048"/>
      <c r="X48" s="1048"/>
    </row>
    <row r="49" spans="1:24" ht="13.5" customHeight="1">
      <c r="A49" s="1073" t="s">
        <v>147</v>
      </c>
      <c r="B49" s="1086">
        <v>0</v>
      </c>
      <c r="C49" s="1086">
        <v>0</v>
      </c>
      <c r="D49" s="1097" t="s">
        <v>236</v>
      </c>
      <c r="E49" s="1074">
        <v>0</v>
      </c>
      <c r="F49" s="1088"/>
      <c r="G49" s="1048"/>
      <c r="H49" s="1082"/>
      <c r="I49" s="1025"/>
      <c r="J49" s="1072"/>
      <c r="K49" s="1072"/>
      <c r="L49" s="1048"/>
      <c r="M49" s="1048"/>
      <c r="N49" s="1048"/>
      <c r="O49" s="1048"/>
      <c r="P49" s="1048"/>
      <c r="Q49" s="1048"/>
      <c r="R49" s="1048"/>
      <c r="S49" s="1048"/>
      <c r="T49" s="1048"/>
      <c r="U49" s="1048"/>
      <c r="V49" s="1048"/>
      <c r="W49" s="1048"/>
      <c r="X49" s="1048"/>
    </row>
    <row r="50" spans="1:24" ht="13.5" customHeight="1">
      <c r="A50" s="1073" t="s">
        <v>24</v>
      </c>
      <c r="B50" s="1086">
        <v>24169</v>
      </c>
      <c r="C50" s="1086">
        <v>24169</v>
      </c>
      <c r="D50" s="1087" t="s">
        <v>25</v>
      </c>
      <c r="E50" s="1086">
        <v>0</v>
      </c>
      <c r="F50" s="1088">
        <v>0</v>
      </c>
      <c r="G50" s="1048"/>
      <c r="H50" s="1085"/>
      <c r="I50" s="1025"/>
      <c r="J50" s="1072"/>
      <c r="K50" s="1072"/>
      <c r="L50" s="1048"/>
      <c r="M50" s="1048"/>
      <c r="N50" s="1048"/>
      <c r="O50" s="1048"/>
      <c r="P50" s="1048"/>
      <c r="Q50" s="1048"/>
      <c r="R50" s="1048"/>
      <c r="S50" s="1048"/>
      <c r="T50" s="1048"/>
      <c r="U50" s="1048"/>
      <c r="V50" s="1048"/>
      <c r="W50" s="1048"/>
      <c r="X50" s="1048"/>
    </row>
    <row r="51" spans="1:24" ht="27" customHeight="1">
      <c r="A51" s="1073" t="s">
        <v>26</v>
      </c>
      <c r="B51" s="1086">
        <v>496035862</v>
      </c>
      <c r="C51" s="1086">
        <v>486075827</v>
      </c>
      <c r="D51" s="1087" t="s">
        <v>120</v>
      </c>
      <c r="E51" s="1086">
        <v>0</v>
      </c>
      <c r="F51" s="1088">
        <v>0</v>
      </c>
      <c r="G51" s="1048"/>
      <c r="H51" s="1085"/>
      <c r="I51" s="1025"/>
      <c r="J51" s="1072"/>
      <c r="K51" s="1072"/>
      <c r="L51" s="1048"/>
      <c r="M51" s="1048"/>
      <c r="N51" s="1048"/>
      <c r="O51" s="1048"/>
      <c r="P51" s="1048"/>
      <c r="Q51" s="1048"/>
      <c r="R51" s="1048"/>
      <c r="S51" s="1048"/>
      <c r="T51" s="1048"/>
      <c r="U51" s="1048"/>
      <c r="V51" s="1048"/>
      <c r="W51" s="1048"/>
      <c r="X51" s="1048"/>
    </row>
    <row r="52" spans="1:24" ht="13.5" customHeight="1">
      <c r="A52" s="1073" t="s">
        <v>133</v>
      </c>
      <c r="B52" s="1086">
        <v>199289075</v>
      </c>
      <c r="C52" s="1086">
        <v>194918606</v>
      </c>
      <c r="D52" s="1097" t="s">
        <v>28</v>
      </c>
      <c r="E52" s="1086">
        <v>0</v>
      </c>
      <c r="F52" s="1088">
        <v>0</v>
      </c>
      <c r="G52" s="1048"/>
      <c r="H52" s="1082"/>
      <c r="I52" s="1025"/>
      <c r="J52" s="1072"/>
      <c r="K52" s="1072"/>
      <c r="L52" s="1048"/>
      <c r="M52" s="1048"/>
      <c r="N52" s="1048"/>
      <c r="O52" s="1048"/>
      <c r="P52" s="1048"/>
      <c r="Q52" s="1048"/>
      <c r="R52" s="1048"/>
      <c r="S52" s="1048"/>
      <c r="T52" s="1048"/>
      <c r="U52" s="1048"/>
      <c r="V52" s="1048"/>
      <c r="W52" s="1048"/>
      <c r="X52" s="1048"/>
    </row>
    <row r="53" spans="1:24" ht="27" customHeight="1">
      <c r="A53" s="1073" t="s">
        <v>148</v>
      </c>
      <c r="B53" s="1086">
        <v>1582655</v>
      </c>
      <c r="C53" s="1086">
        <v>1526440</v>
      </c>
      <c r="D53" s="1087" t="s">
        <v>29</v>
      </c>
      <c r="E53" s="1086">
        <v>0</v>
      </c>
      <c r="F53" s="1088">
        <v>0</v>
      </c>
      <c r="G53" s="1048"/>
      <c r="H53" s="1085"/>
      <c r="I53" s="1025"/>
      <c r="J53" s="1072"/>
      <c r="K53" s="1072"/>
      <c r="L53" s="1048"/>
      <c r="M53" s="1048"/>
      <c r="N53" s="1048"/>
      <c r="O53" s="1048"/>
      <c r="P53" s="1048"/>
      <c r="Q53" s="1048"/>
      <c r="R53" s="1048"/>
      <c r="S53" s="1048"/>
      <c r="T53" s="1048"/>
      <c r="U53" s="1048"/>
      <c r="V53" s="1048"/>
      <c r="W53" s="1048"/>
      <c r="X53" s="1048"/>
    </row>
    <row r="54" spans="1:24" ht="27" customHeight="1">
      <c r="A54" s="1073" t="s">
        <v>30</v>
      </c>
      <c r="B54" s="1086">
        <v>-11151523</v>
      </c>
      <c r="C54" s="1086">
        <v>-8660818</v>
      </c>
      <c r="D54" s="1087" t="s">
        <v>31</v>
      </c>
      <c r="E54" s="1086">
        <v>0</v>
      </c>
      <c r="F54" s="1088">
        <v>0</v>
      </c>
      <c r="G54" s="1048"/>
      <c r="H54" s="1085"/>
      <c r="I54" s="1025"/>
      <c r="J54" s="1072"/>
      <c r="K54" s="1072"/>
      <c r="L54" s="1048"/>
      <c r="M54" s="1048"/>
      <c r="N54" s="1048"/>
      <c r="O54" s="1048"/>
      <c r="P54" s="1048"/>
      <c r="Q54" s="1048"/>
      <c r="R54" s="1048"/>
      <c r="S54" s="1048"/>
      <c r="T54" s="1048"/>
      <c r="U54" s="1048"/>
      <c r="V54" s="1048"/>
      <c r="W54" s="1048"/>
      <c r="X54" s="1048"/>
    </row>
    <row r="55" spans="1:24" ht="13.5" customHeight="1">
      <c r="A55" s="1073" t="s">
        <v>32</v>
      </c>
      <c r="B55" s="1086">
        <v>0</v>
      </c>
      <c r="C55" s="1086">
        <v>0</v>
      </c>
      <c r="D55" s="1090" t="s">
        <v>34</v>
      </c>
      <c r="E55" s="1067">
        <v>0</v>
      </c>
      <c r="F55" s="1091">
        <v>0</v>
      </c>
      <c r="G55" s="1048"/>
      <c r="H55" s="1082"/>
      <c r="I55" s="1025"/>
      <c r="J55" s="1072"/>
      <c r="K55" s="1072"/>
      <c r="L55" s="1048"/>
      <c r="M55" s="1048"/>
      <c r="N55" s="1048"/>
      <c r="O55" s="1048"/>
      <c r="P55" s="1048"/>
      <c r="Q55" s="1048"/>
      <c r="R55" s="1048"/>
      <c r="S55" s="1048"/>
      <c r="T55" s="1048"/>
      <c r="U55" s="1048"/>
      <c r="V55" s="1048"/>
      <c r="W55" s="1048"/>
      <c r="X55" s="1048"/>
    </row>
    <row r="56" spans="1:24" ht="27" customHeight="1">
      <c r="A56" s="1073" t="s">
        <v>33</v>
      </c>
      <c r="B56" s="1086">
        <v>0</v>
      </c>
      <c r="C56" s="1086">
        <v>0</v>
      </c>
      <c r="D56" s="1093" t="s">
        <v>36</v>
      </c>
      <c r="E56" s="1089">
        <v>140275647</v>
      </c>
      <c r="F56" s="1091">
        <v>228437198</v>
      </c>
      <c r="G56" s="1048"/>
      <c r="H56" s="1085"/>
      <c r="I56" s="1025"/>
      <c r="J56" s="1072"/>
      <c r="K56" s="1072"/>
      <c r="L56" s="1048"/>
      <c r="M56" s="1048"/>
      <c r="N56" s="1048"/>
      <c r="O56" s="1048"/>
      <c r="P56" s="1048"/>
      <c r="Q56" s="1048"/>
      <c r="R56" s="1048"/>
      <c r="S56" s="1048"/>
      <c r="T56" s="1048"/>
      <c r="U56" s="1048"/>
      <c r="V56" s="1048"/>
      <c r="W56" s="1048"/>
      <c r="X56" s="1048"/>
    </row>
    <row r="57" spans="1:24" ht="13.5" customHeight="1">
      <c r="A57" s="1073" t="s">
        <v>35</v>
      </c>
      <c r="B57" s="1086">
        <v>0</v>
      </c>
      <c r="C57" s="1086">
        <v>0</v>
      </c>
      <c r="D57" s="1093" t="s">
        <v>38</v>
      </c>
      <c r="E57" s="1095"/>
      <c r="F57" s="1096"/>
      <c r="G57" s="1048"/>
      <c r="H57" s="1082"/>
      <c r="I57" s="1025"/>
      <c r="J57" s="1072"/>
      <c r="K57" s="1072"/>
      <c r="L57" s="1048"/>
      <c r="M57" s="1048"/>
      <c r="N57" s="1048"/>
      <c r="O57" s="1048"/>
      <c r="P57" s="1048"/>
      <c r="Q57" s="1048"/>
      <c r="R57" s="1048"/>
      <c r="S57" s="1048"/>
      <c r="T57" s="1048"/>
      <c r="U57" s="1048"/>
      <c r="V57" s="1048"/>
      <c r="W57" s="1048"/>
      <c r="X57" s="1048"/>
    </row>
    <row r="58" spans="1:24" ht="13.5" customHeight="1">
      <c r="A58" s="1057" t="s">
        <v>261</v>
      </c>
      <c r="B58" s="1089">
        <v>685780237</v>
      </c>
      <c r="C58" s="1089">
        <v>673884223</v>
      </c>
      <c r="D58" s="1090" t="s">
        <v>40</v>
      </c>
      <c r="E58" s="1089">
        <v>7078041</v>
      </c>
      <c r="F58" s="1091">
        <v>7078041</v>
      </c>
      <c r="G58" s="1048"/>
      <c r="H58" s="1085"/>
      <c r="I58" s="1025"/>
      <c r="J58" s="1072"/>
      <c r="K58" s="1072"/>
      <c r="L58" s="1048"/>
      <c r="M58" s="1048"/>
      <c r="N58" s="1048"/>
      <c r="O58" s="1048"/>
      <c r="P58" s="1048"/>
      <c r="Q58" s="1048"/>
      <c r="R58" s="1048"/>
      <c r="S58" s="1048"/>
      <c r="T58" s="1048"/>
      <c r="U58" s="1048"/>
      <c r="V58" s="1048"/>
      <c r="W58" s="1048"/>
      <c r="X58" s="1048"/>
    </row>
    <row r="59" spans="1:24" ht="13.5" customHeight="1">
      <c r="A59" s="1051" t="s">
        <v>39</v>
      </c>
      <c r="B59" s="1089">
        <v>819083104</v>
      </c>
      <c r="C59" s="1089">
        <v>901142123</v>
      </c>
      <c r="D59" s="1097" t="s">
        <v>41</v>
      </c>
      <c r="E59" s="1074">
        <v>0</v>
      </c>
      <c r="F59" s="1088">
        <v>0</v>
      </c>
      <c r="G59" s="1048"/>
      <c r="H59" s="1082"/>
      <c r="I59" s="1025"/>
      <c r="J59" s="1072"/>
      <c r="K59" s="1072"/>
      <c r="L59" s="1048"/>
      <c r="M59" s="1048"/>
      <c r="N59" s="1048"/>
      <c r="O59" s="1048"/>
      <c r="P59" s="1048"/>
      <c r="Q59" s="1048"/>
      <c r="R59" s="1048"/>
      <c r="S59" s="1048"/>
      <c r="T59" s="1048"/>
      <c r="U59" s="1048"/>
      <c r="V59" s="1048"/>
      <c r="W59" s="1048"/>
      <c r="X59" s="1048"/>
    </row>
    <row r="60" spans="1:24" ht="13.5" customHeight="1">
      <c r="A60" s="1098"/>
      <c r="B60" s="1099"/>
      <c r="C60" s="1099"/>
      <c r="D60" s="1097" t="s">
        <v>42</v>
      </c>
      <c r="E60" s="1074">
        <v>0</v>
      </c>
      <c r="F60" s="1088">
        <v>0</v>
      </c>
      <c r="G60" s="1048"/>
      <c r="H60" s="1048"/>
      <c r="I60" s="1025"/>
      <c r="J60" s="1049"/>
      <c r="K60" s="1072"/>
      <c r="L60" s="1048"/>
      <c r="M60" s="1048"/>
      <c r="N60" s="1048"/>
      <c r="O60" s="1048"/>
      <c r="P60" s="1048"/>
      <c r="Q60" s="1048"/>
      <c r="R60" s="1048"/>
      <c r="S60" s="1048"/>
      <c r="T60" s="1048"/>
      <c r="U60" s="1048"/>
      <c r="V60" s="1048"/>
      <c r="W60" s="1048"/>
      <c r="X60" s="1048"/>
    </row>
    <row r="61" spans="1:24" ht="13.5" customHeight="1">
      <c r="A61" s="1073"/>
      <c r="B61" s="1086"/>
      <c r="C61" s="1086"/>
      <c r="D61" s="1087" t="s">
        <v>217</v>
      </c>
      <c r="E61" s="1086">
        <v>7078041</v>
      </c>
      <c r="F61" s="1088">
        <v>7078041</v>
      </c>
      <c r="G61" s="1048"/>
      <c r="H61" s="1085"/>
      <c r="I61" s="1025"/>
      <c r="J61" s="1072"/>
      <c r="K61" s="1072"/>
      <c r="L61" s="1048"/>
      <c r="M61" s="1048"/>
      <c r="N61" s="1048"/>
      <c r="O61" s="1048"/>
      <c r="P61" s="1048"/>
      <c r="Q61" s="1048"/>
      <c r="R61" s="1048"/>
      <c r="S61" s="1048"/>
      <c r="T61" s="1048"/>
      <c r="U61" s="1048"/>
      <c r="V61" s="1048"/>
      <c r="W61" s="1048"/>
      <c r="X61" s="1048"/>
    </row>
    <row r="62" spans="1:24" ht="13.5" customHeight="1">
      <c r="A62" s="1098"/>
      <c r="B62" s="1099"/>
      <c r="C62" s="1099"/>
      <c r="D62" s="1090" t="s">
        <v>44</v>
      </c>
      <c r="E62" s="1067">
        <v>671729416</v>
      </c>
      <c r="F62" s="1091">
        <v>665626884</v>
      </c>
      <c r="G62" s="1048"/>
      <c r="H62" s="1048"/>
      <c r="I62" s="1025"/>
      <c r="J62" s="1049"/>
      <c r="K62" s="1072"/>
      <c r="L62" s="1048"/>
      <c r="M62" s="1048"/>
      <c r="N62" s="1048"/>
      <c r="O62" s="1048"/>
      <c r="P62" s="1048"/>
      <c r="Q62" s="1048"/>
      <c r="R62" s="1048"/>
      <c r="S62" s="1048"/>
      <c r="T62" s="1048"/>
      <c r="U62" s="1048"/>
      <c r="V62" s="1048"/>
      <c r="W62" s="1048"/>
      <c r="X62" s="1048"/>
    </row>
    <row r="63" spans="1:24" ht="13.5" customHeight="1">
      <c r="A63" s="1098"/>
      <c r="B63" s="1099"/>
      <c r="C63" s="1099"/>
      <c r="D63" s="1097" t="s">
        <v>104</v>
      </c>
      <c r="E63" s="1074">
        <v>11896014</v>
      </c>
      <c r="F63" s="1088">
        <v>22401950</v>
      </c>
      <c r="G63" s="1100"/>
      <c r="H63" s="1048"/>
      <c r="I63" s="1025"/>
      <c r="J63" s="1049"/>
      <c r="K63" s="1072"/>
      <c r="L63" s="1048"/>
      <c r="M63" s="1048"/>
      <c r="N63" s="1048"/>
      <c r="O63" s="1048"/>
      <c r="P63" s="1048"/>
      <c r="Q63" s="1048"/>
      <c r="R63" s="1048"/>
      <c r="S63" s="1048"/>
      <c r="T63" s="1048"/>
      <c r="U63" s="1048"/>
      <c r="V63" s="1048"/>
      <c r="W63" s="1048"/>
      <c r="X63" s="1048"/>
    </row>
    <row r="64" spans="1:24" ht="13.5" customHeight="1">
      <c r="A64" s="1098"/>
      <c r="B64" s="1099"/>
      <c r="C64" s="1099"/>
      <c r="D64" s="1101" t="s">
        <v>46</v>
      </c>
      <c r="E64" s="1077">
        <v>659833403</v>
      </c>
      <c r="F64" s="1088">
        <v>643224934</v>
      </c>
      <c r="G64" s="1102"/>
      <c r="H64" s="1048"/>
      <c r="I64" s="1025"/>
      <c r="J64" s="1049"/>
      <c r="K64" s="1072"/>
      <c r="L64" s="1048"/>
      <c r="M64" s="1048"/>
      <c r="N64" s="1048"/>
      <c r="O64" s="1048"/>
      <c r="P64" s="1048"/>
      <c r="Q64" s="1048"/>
      <c r="R64" s="1048"/>
      <c r="S64" s="1048"/>
      <c r="T64" s="1048"/>
      <c r="U64" s="1048"/>
      <c r="V64" s="1048"/>
      <c r="W64" s="1048"/>
      <c r="X64" s="1048"/>
    </row>
    <row r="65" spans="1:24" ht="13.5" customHeight="1">
      <c r="A65" s="1098"/>
      <c r="B65" s="1099"/>
      <c r="C65" s="1099"/>
      <c r="D65" s="1097" t="s">
        <v>47</v>
      </c>
      <c r="E65" s="1074">
        <v>0</v>
      </c>
      <c r="F65" s="1088">
        <v>0</v>
      </c>
      <c r="G65" s="1102"/>
      <c r="H65" s="1048"/>
      <c r="I65" s="1025"/>
      <c r="J65" s="1049"/>
      <c r="K65" s="1072"/>
      <c r="L65" s="1048"/>
      <c r="M65" s="1048"/>
      <c r="N65" s="1048"/>
      <c r="O65" s="1048"/>
      <c r="P65" s="1048"/>
      <c r="Q65" s="1048"/>
      <c r="R65" s="1048"/>
      <c r="S65" s="1048"/>
      <c r="T65" s="1048"/>
      <c r="U65" s="1048"/>
      <c r="V65" s="1048"/>
      <c r="W65" s="1048"/>
      <c r="X65" s="1048"/>
    </row>
    <row r="66" spans="1:24" ht="13.5" customHeight="1">
      <c r="A66" s="1098"/>
      <c r="B66" s="1099"/>
      <c r="C66" s="1099"/>
      <c r="D66" s="1097" t="s">
        <v>48</v>
      </c>
      <c r="E66" s="1074">
        <v>0</v>
      </c>
      <c r="F66" s="1088">
        <v>0</v>
      </c>
      <c r="G66" s="1048"/>
      <c r="H66" s="1048"/>
      <c r="I66" s="1025"/>
      <c r="J66" s="1049"/>
      <c r="K66" s="1072"/>
      <c r="L66" s="1048"/>
      <c r="M66" s="1048"/>
      <c r="N66" s="1048"/>
      <c r="O66" s="1048"/>
      <c r="P66" s="1048"/>
      <c r="Q66" s="1048"/>
      <c r="R66" s="1048"/>
      <c r="S66" s="1048"/>
      <c r="T66" s="1048"/>
      <c r="U66" s="1048"/>
      <c r="V66" s="1048"/>
      <c r="W66" s="1048"/>
      <c r="X66" s="1048"/>
    </row>
    <row r="67" spans="1:24" ht="13.5" customHeight="1">
      <c r="A67" s="1073"/>
      <c r="B67" s="1086"/>
      <c r="C67" s="1086"/>
      <c r="D67" s="1087" t="s">
        <v>49</v>
      </c>
      <c r="E67" s="1086">
        <v>0</v>
      </c>
      <c r="F67" s="1088">
        <v>0</v>
      </c>
      <c r="G67" s="1048"/>
      <c r="H67" s="1085"/>
      <c r="I67" s="1025"/>
      <c r="J67" s="1072"/>
      <c r="K67" s="1072"/>
      <c r="L67" s="1048"/>
      <c r="M67" s="1048"/>
      <c r="N67" s="1048"/>
      <c r="O67" s="1048"/>
      <c r="P67" s="1048"/>
      <c r="Q67" s="1048"/>
      <c r="R67" s="1048"/>
      <c r="S67" s="1048"/>
      <c r="T67" s="1048"/>
      <c r="U67" s="1048"/>
      <c r="V67" s="1048"/>
      <c r="W67" s="1048"/>
      <c r="X67" s="1048"/>
    </row>
    <row r="68" spans="1:24" ht="27" customHeight="1">
      <c r="A68" s="1073"/>
      <c r="B68" s="1086"/>
      <c r="C68" s="1086"/>
      <c r="D68" s="1090" t="s">
        <v>231</v>
      </c>
      <c r="E68" s="1067">
        <v>0</v>
      </c>
      <c r="F68" s="1091">
        <v>0</v>
      </c>
      <c r="G68" s="1048"/>
      <c r="H68" s="1085"/>
      <c r="I68" s="1025"/>
      <c r="J68" s="1072"/>
      <c r="K68" s="1072"/>
      <c r="L68" s="1048"/>
      <c r="M68" s="1048"/>
      <c r="N68" s="1048"/>
      <c r="O68" s="1048"/>
      <c r="P68" s="1048"/>
      <c r="Q68" s="1048"/>
      <c r="R68" s="1048"/>
      <c r="S68" s="1048"/>
      <c r="T68" s="1048"/>
      <c r="U68" s="1048"/>
      <c r="V68" s="1048"/>
      <c r="W68" s="1048"/>
      <c r="X68" s="1048"/>
    </row>
    <row r="69" spans="1:24" ht="13.5" customHeight="1">
      <c r="A69" s="1098"/>
      <c r="B69" s="1099"/>
      <c r="C69" s="1099"/>
      <c r="D69" s="1097" t="s">
        <v>50</v>
      </c>
      <c r="E69" s="1074">
        <v>0</v>
      </c>
      <c r="F69" s="1088">
        <v>0</v>
      </c>
      <c r="G69" s="1048"/>
      <c r="H69" s="1048"/>
      <c r="I69" s="1025"/>
      <c r="J69" s="1049"/>
      <c r="K69" s="1072"/>
      <c r="L69" s="1048"/>
      <c r="M69" s="1048"/>
      <c r="N69" s="1048"/>
      <c r="O69" s="1048"/>
      <c r="P69" s="1048"/>
      <c r="Q69" s="1048"/>
      <c r="R69" s="1048"/>
      <c r="S69" s="1048"/>
      <c r="T69" s="1048"/>
      <c r="U69" s="1048"/>
      <c r="V69" s="1048"/>
      <c r="W69" s="1048"/>
      <c r="X69" s="1048"/>
    </row>
    <row r="70" spans="1:24" ht="13.5" customHeight="1">
      <c r="A70" s="1073"/>
      <c r="B70" s="1086"/>
      <c r="C70" s="1086"/>
      <c r="D70" s="1087" t="s">
        <v>51</v>
      </c>
      <c r="E70" s="1086">
        <v>0</v>
      </c>
      <c r="F70" s="1088">
        <v>0</v>
      </c>
      <c r="G70" s="1048"/>
      <c r="H70" s="1085"/>
      <c r="I70" s="1025"/>
      <c r="J70" s="1072"/>
      <c r="K70" s="1072"/>
      <c r="L70" s="1048"/>
      <c r="M70" s="1048"/>
      <c r="N70" s="1048"/>
      <c r="O70" s="1048"/>
      <c r="P70" s="1048"/>
      <c r="Q70" s="1048"/>
      <c r="R70" s="1048"/>
      <c r="S70" s="1048"/>
      <c r="T70" s="1048"/>
      <c r="U70" s="1048"/>
      <c r="V70" s="1048"/>
      <c r="W70" s="1048"/>
      <c r="X70" s="1048"/>
    </row>
    <row r="71" spans="1:24" ht="13.5" customHeight="1">
      <c r="A71" s="1073"/>
      <c r="B71" s="1086"/>
      <c r="C71" s="1086"/>
      <c r="D71" s="1093" t="s">
        <v>262</v>
      </c>
      <c r="E71" s="1067">
        <v>678807457</v>
      </c>
      <c r="F71" s="1091">
        <v>672704925</v>
      </c>
      <c r="G71" s="1048"/>
      <c r="H71" s="1085"/>
      <c r="I71" s="1025"/>
      <c r="J71" s="1072"/>
      <c r="K71" s="1072"/>
      <c r="L71" s="1048"/>
      <c r="M71" s="1048"/>
      <c r="N71" s="1048"/>
      <c r="O71" s="1048"/>
      <c r="P71" s="1048"/>
      <c r="Q71" s="1048"/>
      <c r="R71" s="1048"/>
      <c r="S71" s="1048"/>
      <c r="T71" s="1048"/>
      <c r="U71" s="1048"/>
      <c r="V71" s="1048"/>
      <c r="W71" s="1048"/>
      <c r="X71" s="1048"/>
    </row>
    <row r="72" spans="1:24" ht="13.5" customHeight="1">
      <c r="A72" s="1103"/>
      <c r="B72" s="1104"/>
      <c r="C72" s="1104"/>
      <c r="D72" s="1105" t="s">
        <v>263</v>
      </c>
      <c r="E72" s="1106">
        <v>819083104</v>
      </c>
      <c r="F72" s="1107">
        <v>901142123</v>
      </c>
      <c r="G72" s="1048"/>
      <c r="H72" s="1085"/>
      <c r="I72" s="1025"/>
      <c r="J72" s="1072"/>
      <c r="K72" s="1072"/>
      <c r="L72" s="1048"/>
      <c r="M72" s="1048"/>
      <c r="N72" s="1048"/>
      <c r="O72" s="1048"/>
      <c r="P72" s="1048"/>
      <c r="Q72" s="1048"/>
      <c r="R72" s="1048"/>
      <c r="S72" s="1048"/>
      <c r="T72" s="1048"/>
      <c r="U72" s="1048"/>
      <c r="V72" s="1048"/>
      <c r="W72" s="1048"/>
      <c r="X72" s="1048"/>
    </row>
    <row r="74" spans="1:24">
      <c r="G74" s="1048"/>
      <c r="H74" s="1048"/>
      <c r="I74" s="1048"/>
      <c r="J74" s="1049"/>
      <c r="K74" s="1049"/>
      <c r="L74" s="1048"/>
      <c r="M74" s="1048"/>
      <c r="N74" s="1048"/>
      <c r="O74" s="1048"/>
      <c r="P74" s="1048"/>
      <c r="Q74" s="1048"/>
      <c r="R74" s="1048"/>
      <c r="S74" s="1048"/>
      <c r="T74" s="1048"/>
      <c r="U74" s="1048"/>
      <c r="V74" s="1048"/>
      <c r="W74" s="1048"/>
      <c r="X74" s="1048"/>
    </row>
    <row r="75" spans="1:24">
      <c r="A75" s="1110"/>
      <c r="B75" s="1071"/>
      <c r="C75" s="1071"/>
      <c r="D75" s="1110"/>
      <c r="E75" s="1071"/>
      <c r="F75" s="1071"/>
      <c r="G75" s="1048"/>
      <c r="H75" s="1048"/>
      <c r="I75" s="1048"/>
      <c r="J75" s="1049"/>
      <c r="K75" s="1049"/>
      <c r="L75" s="1048"/>
      <c r="M75" s="1048"/>
      <c r="N75" s="1048"/>
      <c r="O75" s="1048"/>
      <c r="P75" s="1048"/>
      <c r="Q75" s="1048"/>
      <c r="R75" s="1048"/>
      <c r="S75" s="1048"/>
      <c r="T75" s="1048"/>
      <c r="U75" s="1048"/>
      <c r="V75" s="1048"/>
      <c r="W75" s="1048"/>
      <c r="X75" s="1048"/>
    </row>
    <row r="76" spans="1:24">
      <c r="A76" s="1110"/>
      <c r="B76" s="1071"/>
      <c r="C76" s="1071"/>
      <c r="D76" s="1110"/>
      <c r="E76" s="1071"/>
      <c r="F76" s="1071"/>
      <c r="G76" s="1048"/>
      <c r="H76" s="1048"/>
      <c r="I76" s="1048"/>
      <c r="J76" s="1049"/>
      <c r="K76" s="1049"/>
      <c r="L76" s="1048"/>
      <c r="M76" s="1048"/>
      <c r="N76" s="1048"/>
      <c r="O76" s="1048"/>
      <c r="P76" s="1048"/>
      <c r="Q76" s="1048"/>
      <c r="R76" s="1048"/>
      <c r="S76" s="1048"/>
      <c r="T76" s="1048"/>
      <c r="U76" s="1048"/>
      <c r="V76" s="1048"/>
      <c r="W76" s="1048"/>
      <c r="X76" s="1048"/>
    </row>
    <row r="77" spans="1:24">
      <c r="A77" s="1110"/>
      <c r="B77" s="1071"/>
      <c r="C77" s="1071"/>
      <c r="D77" s="1110"/>
      <c r="E77" s="1071"/>
      <c r="F77" s="1071"/>
      <c r="G77" s="1048"/>
      <c r="H77" s="1048"/>
      <c r="I77" s="1048"/>
      <c r="J77" s="1049"/>
      <c r="K77" s="1049"/>
      <c r="L77" s="1048"/>
      <c r="M77" s="1048"/>
      <c r="N77" s="1048"/>
      <c r="O77" s="1048"/>
      <c r="P77" s="1048"/>
      <c r="Q77" s="1048"/>
      <c r="R77" s="1048"/>
      <c r="S77" s="1048"/>
      <c r="T77" s="1048"/>
      <c r="U77" s="1048"/>
      <c r="V77" s="1048"/>
      <c r="W77" s="1048"/>
      <c r="X77" s="1048"/>
    </row>
    <row r="78" spans="1:24">
      <c r="A78" s="1110"/>
      <c r="B78" s="1071"/>
      <c r="C78" s="1071"/>
      <c r="D78" s="1110"/>
      <c r="E78" s="1071"/>
      <c r="F78" s="1071"/>
      <c r="G78" s="1048"/>
      <c r="H78" s="1048"/>
      <c r="I78" s="1048"/>
      <c r="J78" s="1049"/>
      <c r="K78" s="1049"/>
      <c r="L78" s="1048"/>
      <c r="M78" s="1048"/>
      <c r="N78" s="1048"/>
      <c r="O78" s="1048"/>
      <c r="P78" s="1048"/>
      <c r="Q78" s="1048"/>
      <c r="R78" s="1048"/>
      <c r="S78" s="1048"/>
      <c r="T78" s="1048"/>
      <c r="U78" s="1048"/>
      <c r="V78" s="1048"/>
      <c r="W78" s="1048"/>
      <c r="X78" s="1048"/>
    </row>
    <row r="79" spans="1:24">
      <c r="A79" s="1110"/>
      <c r="B79" s="1071"/>
      <c r="C79" s="1071"/>
      <c r="D79" s="1110"/>
      <c r="E79" s="1071"/>
      <c r="F79" s="1071"/>
      <c r="G79" s="1048"/>
      <c r="H79" s="1048"/>
      <c r="I79" s="1048"/>
      <c r="J79" s="1049"/>
      <c r="K79" s="1049"/>
      <c r="L79" s="1048"/>
      <c r="M79" s="1048"/>
      <c r="N79" s="1048"/>
      <c r="O79" s="1048"/>
      <c r="P79" s="1048"/>
      <c r="Q79" s="1048"/>
      <c r="R79" s="1048"/>
      <c r="S79" s="1048"/>
      <c r="T79" s="1048"/>
      <c r="U79" s="1048"/>
      <c r="V79" s="1048"/>
      <c r="W79" s="1048"/>
      <c r="X79" s="1048"/>
    </row>
    <row r="80" spans="1:24">
      <c r="A80" s="1110"/>
      <c r="B80" s="1071"/>
      <c r="C80" s="1071"/>
      <c r="D80" s="1110"/>
      <c r="E80" s="1071"/>
      <c r="F80" s="1071"/>
      <c r="G80" s="1048"/>
      <c r="H80" s="1048"/>
      <c r="I80" s="1048"/>
      <c r="J80" s="1049"/>
      <c r="K80" s="1049"/>
      <c r="L80" s="1048"/>
      <c r="M80" s="1048"/>
      <c r="N80" s="1048"/>
      <c r="O80" s="1048"/>
      <c r="P80" s="1048"/>
      <c r="Q80" s="1048"/>
      <c r="R80" s="1048"/>
      <c r="S80" s="1048"/>
      <c r="T80" s="1048"/>
      <c r="U80" s="1048"/>
      <c r="V80" s="1048"/>
      <c r="W80" s="1048"/>
      <c r="X80" s="1048"/>
    </row>
    <row r="81" spans="1:24">
      <c r="A81" s="1110"/>
      <c r="B81" s="1071"/>
      <c r="C81" s="1071"/>
      <c r="D81" s="1110"/>
      <c r="E81" s="1071"/>
      <c r="F81" s="1071"/>
      <c r="G81" s="1048"/>
      <c r="H81" s="1048"/>
      <c r="I81" s="1048"/>
      <c r="J81" s="1049"/>
      <c r="K81" s="1049"/>
      <c r="L81" s="1048"/>
      <c r="M81" s="1048"/>
      <c r="N81" s="1048"/>
      <c r="O81" s="1048"/>
      <c r="P81" s="1048"/>
      <c r="Q81" s="1048"/>
      <c r="R81" s="1048"/>
      <c r="S81" s="1048"/>
      <c r="T81" s="1048"/>
      <c r="U81" s="1048"/>
      <c r="V81" s="1048"/>
      <c r="W81" s="1048"/>
      <c r="X81" s="1048"/>
    </row>
    <row r="82" spans="1:24">
      <c r="A82" s="1110"/>
      <c r="B82" s="1071"/>
      <c r="C82" s="1071"/>
      <c r="D82" s="1110"/>
      <c r="E82" s="1071"/>
      <c r="F82" s="1071"/>
      <c r="G82" s="1048"/>
      <c r="H82" s="1048"/>
      <c r="I82" s="1048"/>
      <c r="J82" s="1049"/>
      <c r="K82" s="1049"/>
      <c r="L82" s="1048"/>
      <c r="M82" s="1048"/>
      <c r="N82" s="1048"/>
      <c r="O82" s="1048"/>
      <c r="P82" s="1048"/>
      <c r="Q82" s="1048"/>
      <c r="R82" s="1048"/>
      <c r="S82" s="1048"/>
      <c r="T82" s="1048"/>
      <c r="U82" s="1048"/>
      <c r="V82" s="1048"/>
      <c r="W82" s="1048"/>
      <c r="X82" s="1048"/>
    </row>
    <row r="83" spans="1:24">
      <c r="A83" s="1110"/>
      <c r="B83" s="1071"/>
      <c r="C83" s="1071"/>
      <c r="D83" s="1110"/>
      <c r="E83" s="1071"/>
      <c r="F83" s="1071"/>
      <c r="G83" s="1048"/>
      <c r="H83" s="1048"/>
      <c r="I83" s="1048"/>
      <c r="J83" s="1049"/>
      <c r="K83" s="1049"/>
      <c r="L83" s="1048"/>
      <c r="M83" s="1048"/>
      <c r="N83" s="1048"/>
      <c r="O83" s="1048"/>
      <c r="P83" s="1048"/>
      <c r="Q83" s="1048"/>
      <c r="R83" s="1048"/>
      <c r="S83" s="1048"/>
      <c r="T83" s="1048"/>
      <c r="U83" s="1048"/>
      <c r="V83" s="1048"/>
      <c r="W83" s="1048"/>
      <c r="X83" s="1048"/>
    </row>
    <row r="84" spans="1:24">
      <c r="A84" s="1110"/>
      <c r="B84" s="1071"/>
      <c r="C84" s="1071"/>
      <c r="D84" s="1110"/>
      <c r="E84" s="1071"/>
      <c r="F84" s="1071"/>
      <c r="G84" s="1048"/>
      <c r="H84" s="1048"/>
      <c r="I84" s="1048"/>
      <c r="J84" s="1049"/>
      <c r="K84" s="1049"/>
      <c r="L84" s="1048"/>
      <c r="M84" s="1048"/>
      <c r="N84" s="1048"/>
      <c r="O84" s="1048"/>
      <c r="P84" s="1048"/>
      <c r="Q84" s="1048"/>
      <c r="R84" s="1048"/>
      <c r="S84" s="1048"/>
      <c r="T84" s="1048"/>
      <c r="U84" s="1048"/>
      <c r="V84" s="1048"/>
      <c r="W84" s="1048"/>
      <c r="X84" s="1048"/>
    </row>
    <row r="85" spans="1:24">
      <c r="A85" s="1110"/>
      <c r="B85" s="1071"/>
      <c r="C85" s="1071"/>
      <c r="D85" s="1110"/>
      <c r="E85" s="1071"/>
      <c r="F85" s="1071"/>
      <c r="G85" s="1048"/>
      <c r="H85" s="1048"/>
      <c r="I85" s="1048"/>
      <c r="J85" s="1049"/>
      <c r="K85" s="1049"/>
      <c r="L85" s="1048"/>
      <c r="M85" s="1048"/>
      <c r="N85" s="1048"/>
      <c r="O85" s="1048"/>
      <c r="P85" s="1048"/>
      <c r="Q85" s="1048"/>
      <c r="R85" s="1048"/>
      <c r="S85" s="1048"/>
      <c r="T85" s="1048"/>
      <c r="U85" s="1048"/>
      <c r="V85" s="1048"/>
      <c r="W85" s="1048"/>
      <c r="X85" s="1048"/>
    </row>
    <row r="86" spans="1:24">
      <c r="A86" s="1110"/>
      <c r="B86" s="1071"/>
      <c r="C86" s="1071"/>
      <c r="D86" s="1110"/>
      <c r="E86" s="1071"/>
      <c r="F86" s="1071"/>
      <c r="G86" s="1048"/>
      <c r="H86" s="1048"/>
      <c r="I86" s="1048"/>
      <c r="J86" s="1049"/>
      <c r="K86" s="1049"/>
      <c r="L86" s="1048"/>
      <c r="M86" s="1048"/>
      <c r="N86" s="1048"/>
      <c r="O86" s="1048"/>
      <c r="P86" s="1048"/>
      <c r="Q86" s="1048"/>
      <c r="R86" s="1048"/>
      <c r="S86" s="1048"/>
      <c r="T86" s="1048"/>
      <c r="U86" s="1048"/>
      <c r="V86" s="1048"/>
      <c r="W86" s="1048"/>
      <c r="X86" s="1048"/>
    </row>
    <row r="87" spans="1:24">
      <c r="A87" s="1110"/>
      <c r="B87" s="1071"/>
      <c r="C87" s="1071"/>
      <c r="D87" s="1110"/>
      <c r="E87" s="1071"/>
      <c r="F87" s="1071"/>
      <c r="G87" s="1048"/>
      <c r="H87" s="1048"/>
      <c r="I87" s="1048"/>
      <c r="J87" s="1049"/>
      <c r="K87" s="1049"/>
      <c r="L87" s="1048"/>
      <c r="M87" s="1048"/>
      <c r="N87" s="1048"/>
      <c r="O87" s="1048"/>
      <c r="P87" s="1048"/>
      <c r="Q87" s="1048"/>
      <c r="R87" s="1048"/>
      <c r="S87" s="1048"/>
      <c r="T87" s="1048"/>
      <c r="U87" s="1048"/>
      <c r="V87" s="1048"/>
      <c r="W87" s="1048"/>
      <c r="X87" s="1048"/>
    </row>
    <row r="88" spans="1:24">
      <c r="A88" s="1110"/>
      <c r="B88" s="1071"/>
      <c r="C88" s="1071"/>
      <c r="D88" s="1110"/>
      <c r="E88" s="1071"/>
      <c r="F88" s="1071"/>
      <c r="G88" s="1048"/>
      <c r="H88" s="1048"/>
      <c r="I88" s="1048"/>
      <c r="J88" s="1049"/>
      <c r="K88" s="1049"/>
      <c r="L88" s="1048"/>
      <c r="M88" s="1048"/>
      <c r="N88" s="1048"/>
      <c r="O88" s="1048"/>
      <c r="P88" s="1048"/>
      <c r="Q88" s="1048"/>
      <c r="R88" s="1048"/>
      <c r="S88" s="1048"/>
      <c r="T88" s="1048"/>
      <c r="U88" s="1048"/>
      <c r="V88" s="1048"/>
      <c r="W88" s="1048"/>
      <c r="X88" s="1048"/>
    </row>
    <row r="89" spans="1:24">
      <c r="A89" s="1110"/>
      <c r="B89" s="1071"/>
      <c r="C89" s="1071"/>
      <c r="D89" s="1110"/>
      <c r="E89" s="1071"/>
      <c r="F89" s="1071"/>
      <c r="G89" s="1048"/>
      <c r="H89" s="1048"/>
      <c r="I89" s="1048"/>
      <c r="J89" s="1049"/>
      <c r="K89" s="1049"/>
      <c r="L89" s="1048"/>
      <c r="M89" s="1048"/>
      <c r="N89" s="1048"/>
      <c r="O89" s="1048"/>
      <c r="P89" s="1048"/>
      <c r="Q89" s="1048"/>
      <c r="R89" s="1048"/>
      <c r="S89" s="1048"/>
      <c r="T89" s="1048"/>
      <c r="U89" s="1048"/>
      <c r="V89" s="1048"/>
      <c r="W89" s="1048"/>
      <c r="X89" s="1048"/>
    </row>
    <row r="90" spans="1:24">
      <c r="A90" s="1110"/>
      <c r="B90" s="1071"/>
      <c r="C90" s="1071"/>
      <c r="D90" s="1110"/>
      <c r="E90" s="1071"/>
      <c r="F90" s="1071"/>
      <c r="G90" s="1048"/>
      <c r="H90" s="1048"/>
      <c r="I90" s="1048"/>
      <c r="J90" s="1049"/>
      <c r="K90" s="1049"/>
      <c r="L90" s="1048"/>
      <c r="M90" s="1048"/>
      <c r="N90" s="1048"/>
      <c r="O90" s="1048"/>
      <c r="P90" s="1048"/>
      <c r="Q90" s="1048"/>
      <c r="R90" s="1048"/>
      <c r="S90" s="1048"/>
      <c r="T90" s="1048"/>
      <c r="U90" s="1048"/>
      <c r="V90" s="1048"/>
      <c r="W90" s="1048"/>
      <c r="X90" s="1048"/>
    </row>
    <row r="91" spans="1:24">
      <c r="A91" s="1110"/>
      <c r="B91" s="1071"/>
      <c r="C91" s="1071"/>
      <c r="D91" s="1110"/>
      <c r="E91" s="1071"/>
      <c r="F91" s="1071"/>
      <c r="G91" s="1048"/>
      <c r="H91" s="1048"/>
      <c r="I91" s="1048"/>
      <c r="J91" s="1049"/>
      <c r="K91" s="1049"/>
      <c r="L91" s="1048"/>
      <c r="M91" s="1048"/>
      <c r="N91" s="1048"/>
      <c r="O91" s="1048"/>
      <c r="P91" s="1048"/>
      <c r="Q91" s="1048"/>
      <c r="R91" s="1048"/>
      <c r="S91" s="1048"/>
      <c r="T91" s="1048"/>
      <c r="U91" s="1048"/>
      <c r="V91" s="1048"/>
      <c r="W91" s="1048"/>
      <c r="X91" s="1048"/>
    </row>
    <row r="92" spans="1:24">
      <c r="A92" s="1110"/>
      <c r="B92" s="1071"/>
      <c r="C92" s="1071"/>
      <c r="D92" s="1110"/>
      <c r="E92" s="1071"/>
      <c r="F92" s="1071"/>
      <c r="G92" s="1048"/>
      <c r="H92" s="1048"/>
      <c r="I92" s="1048"/>
      <c r="J92" s="1049"/>
      <c r="K92" s="1049"/>
      <c r="L92" s="1048"/>
      <c r="M92" s="1048"/>
      <c r="N92" s="1048"/>
      <c r="O92" s="1048"/>
      <c r="P92" s="1048"/>
      <c r="Q92" s="1048"/>
      <c r="R92" s="1048"/>
      <c r="S92" s="1048"/>
      <c r="T92" s="1048"/>
      <c r="U92" s="1048"/>
      <c r="V92" s="1048"/>
      <c r="W92" s="1048"/>
      <c r="X92" s="1048"/>
    </row>
    <row r="93" spans="1:24">
      <c r="A93" s="1110"/>
      <c r="B93" s="1071"/>
      <c r="C93" s="1071"/>
      <c r="D93" s="1110"/>
      <c r="E93" s="1071"/>
      <c r="F93" s="1071"/>
      <c r="G93" s="1048"/>
      <c r="H93" s="1048"/>
      <c r="I93" s="1048"/>
      <c r="J93" s="1049"/>
      <c r="K93" s="1049"/>
      <c r="L93" s="1048"/>
      <c r="M93" s="1048"/>
      <c r="N93" s="1048"/>
      <c r="O93" s="1048"/>
      <c r="P93" s="1048"/>
      <c r="Q93" s="1048"/>
      <c r="R93" s="1048"/>
      <c r="S93" s="1048"/>
      <c r="T93" s="1048"/>
      <c r="U93" s="1048"/>
      <c r="V93" s="1048"/>
      <c r="W93" s="1048"/>
      <c r="X93" s="1048"/>
    </row>
    <row r="94" spans="1:24">
      <c r="A94" s="1110"/>
      <c r="B94" s="1071"/>
      <c r="C94" s="1071"/>
      <c r="D94" s="1110"/>
      <c r="E94" s="1071"/>
      <c r="F94" s="1071"/>
      <c r="G94" s="1048"/>
      <c r="H94" s="1048"/>
      <c r="I94" s="1048"/>
      <c r="J94" s="1049"/>
      <c r="K94" s="1049"/>
      <c r="L94" s="1048"/>
      <c r="M94" s="1048"/>
      <c r="N94" s="1048"/>
      <c r="O94" s="1048"/>
      <c r="P94" s="1048"/>
      <c r="Q94" s="1048"/>
      <c r="R94" s="1048"/>
      <c r="S94" s="1048"/>
      <c r="T94" s="1048"/>
      <c r="U94" s="1048"/>
      <c r="V94" s="1048"/>
      <c r="W94" s="1048"/>
      <c r="X94" s="1048"/>
    </row>
    <row r="95" spans="1:24">
      <c r="A95" s="1110"/>
      <c r="B95" s="1071"/>
      <c r="C95" s="1071"/>
      <c r="D95" s="1110"/>
      <c r="E95" s="1071"/>
      <c r="F95" s="1071"/>
      <c r="G95" s="1048"/>
      <c r="H95" s="1048"/>
      <c r="I95" s="1048"/>
      <c r="J95" s="1049"/>
      <c r="K95" s="1049"/>
      <c r="L95" s="1048"/>
      <c r="M95" s="1048"/>
      <c r="N95" s="1048"/>
      <c r="O95" s="1048"/>
      <c r="P95" s="1048"/>
      <c r="Q95" s="1048"/>
      <c r="R95" s="1048"/>
      <c r="S95" s="1048"/>
      <c r="T95" s="1048"/>
      <c r="U95" s="1048"/>
      <c r="V95" s="1048"/>
      <c r="W95" s="1048"/>
      <c r="X95" s="1048"/>
    </row>
    <row r="96" spans="1:24">
      <c r="A96" s="1110"/>
      <c r="B96" s="1071"/>
      <c r="C96" s="1071"/>
      <c r="D96" s="1110"/>
      <c r="E96" s="1071"/>
      <c r="F96" s="1071"/>
      <c r="G96" s="1048"/>
      <c r="H96" s="1048"/>
      <c r="I96" s="1048"/>
      <c r="J96" s="1049"/>
      <c r="K96" s="1049"/>
      <c r="L96" s="1048"/>
      <c r="M96" s="1048"/>
      <c r="N96" s="1048"/>
      <c r="O96" s="1048"/>
      <c r="P96" s="1048"/>
      <c r="Q96" s="1048"/>
      <c r="R96" s="1048"/>
      <c r="S96" s="1048"/>
      <c r="T96" s="1048"/>
      <c r="U96" s="1048"/>
      <c r="V96" s="1048"/>
      <c r="W96" s="1048"/>
      <c r="X96" s="1048"/>
    </row>
    <row r="97" spans="1:24">
      <c r="A97" s="1110"/>
      <c r="B97" s="1071"/>
      <c r="C97" s="1071"/>
      <c r="D97" s="1110"/>
      <c r="E97" s="1071"/>
      <c r="F97" s="1071"/>
      <c r="G97" s="1048"/>
      <c r="H97" s="1048"/>
      <c r="I97" s="1048"/>
      <c r="J97" s="1049"/>
      <c r="K97" s="1049"/>
      <c r="L97" s="1048"/>
      <c r="M97" s="1048"/>
      <c r="N97" s="1048"/>
      <c r="O97" s="1048"/>
      <c r="P97" s="1048"/>
      <c r="Q97" s="1048"/>
      <c r="R97" s="1048"/>
      <c r="S97" s="1048"/>
      <c r="T97" s="1048"/>
      <c r="U97" s="1048"/>
      <c r="V97" s="1048"/>
      <c r="W97" s="1048"/>
      <c r="X97" s="1048"/>
    </row>
    <row r="98" spans="1:24">
      <c r="A98" s="1110"/>
      <c r="B98" s="1071"/>
      <c r="C98" s="1071"/>
      <c r="D98" s="1110"/>
      <c r="E98" s="1071"/>
      <c r="F98" s="1071"/>
      <c r="G98" s="1048"/>
      <c r="H98" s="1048"/>
      <c r="I98" s="1048"/>
      <c r="J98" s="1049"/>
      <c r="K98" s="1049"/>
      <c r="L98" s="1048"/>
      <c r="M98" s="1048"/>
      <c r="N98" s="1048"/>
      <c r="O98" s="1048"/>
      <c r="P98" s="1048"/>
      <c r="Q98" s="1048"/>
      <c r="R98" s="1048"/>
      <c r="S98" s="1048"/>
      <c r="T98" s="1048"/>
      <c r="U98" s="1048"/>
      <c r="V98" s="1048"/>
      <c r="W98" s="1048"/>
      <c r="X98" s="1048"/>
    </row>
    <row r="99" spans="1:24">
      <c r="A99" s="1110"/>
      <c r="B99" s="1071"/>
      <c r="C99" s="1071"/>
      <c r="D99" s="1110"/>
      <c r="E99" s="1071"/>
      <c r="F99" s="1071"/>
      <c r="G99" s="1048"/>
      <c r="H99" s="1048"/>
      <c r="I99" s="1048"/>
      <c r="J99" s="1049"/>
      <c r="K99" s="1049"/>
      <c r="L99" s="1048"/>
      <c r="M99" s="1048"/>
      <c r="N99" s="1048"/>
      <c r="O99" s="1048"/>
      <c r="P99" s="1048"/>
      <c r="Q99" s="1048"/>
      <c r="R99" s="1048"/>
      <c r="S99" s="1048"/>
      <c r="T99" s="1048"/>
      <c r="U99" s="1048"/>
      <c r="V99" s="1048"/>
      <c r="W99" s="1048"/>
      <c r="X99" s="1048"/>
    </row>
    <row r="100" spans="1:24">
      <c r="A100" s="1110"/>
      <c r="B100" s="1071"/>
      <c r="C100" s="1071"/>
      <c r="D100" s="1110"/>
      <c r="E100" s="1071"/>
      <c r="F100" s="1071"/>
      <c r="G100" s="1048"/>
      <c r="H100" s="1048"/>
      <c r="I100" s="1048"/>
      <c r="J100" s="1049"/>
      <c r="K100" s="1049"/>
      <c r="L100" s="1048"/>
      <c r="M100" s="1048"/>
      <c r="N100" s="1048"/>
      <c r="O100" s="1048"/>
      <c r="P100" s="1048"/>
      <c r="Q100" s="1048"/>
      <c r="R100" s="1048"/>
      <c r="S100" s="1048"/>
      <c r="T100" s="1048"/>
      <c r="U100" s="1048"/>
      <c r="V100" s="1048"/>
      <c r="W100" s="1048"/>
      <c r="X100" s="1048"/>
    </row>
    <row r="101" spans="1:24">
      <c r="A101" s="1110"/>
      <c r="B101" s="1071"/>
      <c r="C101" s="1071"/>
      <c r="D101" s="1110"/>
      <c r="E101" s="1071"/>
      <c r="F101" s="1071"/>
      <c r="G101" s="1048"/>
      <c r="H101" s="1048"/>
      <c r="I101" s="1048"/>
      <c r="J101" s="1049"/>
      <c r="K101" s="1049"/>
      <c r="L101" s="1048"/>
      <c r="M101" s="1048"/>
      <c r="N101" s="1048"/>
      <c r="O101" s="1048"/>
      <c r="P101" s="1048"/>
      <c r="Q101" s="1048"/>
      <c r="R101" s="1048"/>
      <c r="S101" s="1048"/>
      <c r="T101" s="1048"/>
      <c r="U101" s="1048"/>
      <c r="V101" s="1048"/>
      <c r="W101" s="1048"/>
      <c r="X101" s="1048"/>
    </row>
    <row r="102" spans="1:24">
      <c r="A102" s="1110"/>
      <c r="B102" s="1071"/>
      <c r="C102" s="1071"/>
      <c r="D102" s="1110"/>
      <c r="E102" s="1071"/>
      <c r="F102" s="1071"/>
      <c r="G102" s="1048"/>
      <c r="H102" s="1048"/>
      <c r="I102" s="1048"/>
      <c r="J102" s="1049"/>
      <c r="K102" s="1049"/>
      <c r="L102" s="1048"/>
      <c r="M102" s="1048"/>
      <c r="N102" s="1048"/>
      <c r="O102" s="1048"/>
      <c r="P102" s="1048"/>
      <c r="Q102" s="1048"/>
      <c r="R102" s="1048"/>
      <c r="S102" s="1048"/>
      <c r="T102" s="1048"/>
      <c r="U102" s="1048"/>
      <c r="V102" s="1048"/>
      <c r="W102" s="1048"/>
      <c r="X102" s="1048"/>
    </row>
    <row r="103" spans="1:24">
      <c r="A103" s="1110"/>
      <c r="B103" s="1071"/>
      <c r="C103" s="1071"/>
      <c r="D103" s="1110"/>
      <c r="E103" s="1071"/>
      <c r="F103" s="1071"/>
      <c r="G103" s="1048"/>
      <c r="H103" s="1048"/>
      <c r="I103" s="1048"/>
      <c r="J103" s="1049"/>
      <c r="K103" s="1049"/>
      <c r="L103" s="1048"/>
      <c r="M103" s="1048"/>
      <c r="N103" s="1048"/>
      <c r="O103" s="1048"/>
      <c r="P103" s="1048"/>
      <c r="Q103" s="1048"/>
      <c r="R103" s="1048"/>
      <c r="S103" s="1048"/>
      <c r="T103" s="1048"/>
      <c r="U103" s="1048"/>
      <c r="V103" s="1048"/>
      <c r="W103" s="1048"/>
      <c r="X103" s="1048"/>
    </row>
    <row r="104" spans="1:24">
      <c r="A104" s="1110"/>
      <c r="B104" s="1071"/>
      <c r="C104" s="1071"/>
      <c r="D104" s="1110"/>
      <c r="E104" s="1071"/>
      <c r="F104" s="1071"/>
      <c r="G104" s="1048"/>
      <c r="H104" s="1048"/>
      <c r="I104" s="1048"/>
      <c r="J104" s="1049"/>
      <c r="K104" s="1049"/>
      <c r="L104" s="1048"/>
      <c r="M104" s="1048"/>
      <c r="N104" s="1048"/>
      <c r="O104" s="1048"/>
      <c r="P104" s="1048"/>
      <c r="Q104" s="1048"/>
      <c r="R104" s="1048"/>
      <c r="S104" s="1048"/>
      <c r="T104" s="1048"/>
      <c r="U104" s="1048"/>
      <c r="V104" s="1048"/>
      <c r="W104" s="1048"/>
      <c r="X104" s="1048"/>
    </row>
    <row r="105" spans="1:24">
      <c r="A105" s="1110"/>
      <c r="B105" s="1071"/>
      <c r="C105" s="1071"/>
      <c r="D105" s="1110"/>
      <c r="E105" s="1071"/>
      <c r="F105" s="1071"/>
      <c r="G105" s="1048"/>
      <c r="H105" s="1048"/>
      <c r="I105" s="1048"/>
      <c r="J105" s="1049"/>
      <c r="K105" s="1049"/>
      <c r="L105" s="1048"/>
      <c r="M105" s="1048"/>
      <c r="N105" s="1048"/>
      <c r="O105" s="1048"/>
      <c r="P105" s="1048"/>
      <c r="Q105" s="1048"/>
      <c r="R105" s="1048"/>
      <c r="S105" s="1048"/>
      <c r="T105" s="1048"/>
      <c r="U105" s="1048"/>
      <c r="V105" s="1048"/>
      <c r="W105" s="1048"/>
      <c r="X105" s="1048"/>
    </row>
    <row r="106" spans="1:24">
      <c r="A106" s="1110"/>
      <c r="B106" s="1071"/>
      <c r="C106" s="1071"/>
      <c r="D106" s="1110"/>
      <c r="E106" s="1071"/>
      <c r="F106" s="1071"/>
      <c r="G106" s="1048"/>
      <c r="H106" s="1048"/>
      <c r="I106" s="1048"/>
      <c r="J106" s="1049"/>
      <c r="K106" s="1049"/>
      <c r="L106" s="1048"/>
      <c r="M106" s="1048"/>
      <c r="N106" s="1048"/>
      <c r="O106" s="1048"/>
      <c r="P106" s="1048"/>
      <c r="Q106" s="1048"/>
      <c r="R106" s="1048"/>
      <c r="S106" s="1048"/>
      <c r="T106" s="1048"/>
      <c r="U106" s="1048"/>
      <c r="V106" s="1048"/>
      <c r="W106" s="1048"/>
      <c r="X106" s="1048"/>
    </row>
    <row r="107" spans="1:24">
      <c r="A107" s="1110"/>
      <c r="B107" s="1071"/>
      <c r="C107" s="1071"/>
      <c r="D107" s="1110"/>
      <c r="E107" s="1071"/>
      <c r="F107" s="1071"/>
      <c r="G107" s="1048"/>
      <c r="H107" s="1048"/>
      <c r="I107" s="1048"/>
      <c r="J107" s="1049"/>
      <c r="K107" s="1049"/>
      <c r="L107" s="1048"/>
      <c r="M107" s="1048"/>
      <c r="N107" s="1048"/>
      <c r="O107" s="1048"/>
      <c r="P107" s="1048"/>
      <c r="Q107" s="1048"/>
      <c r="R107" s="1048"/>
      <c r="S107" s="1048"/>
      <c r="T107" s="1048"/>
      <c r="U107" s="1048"/>
      <c r="V107" s="1048"/>
      <c r="W107" s="1048"/>
      <c r="X107" s="1048"/>
    </row>
    <row r="108" spans="1:24">
      <c r="A108" s="1110"/>
      <c r="B108" s="1071"/>
      <c r="C108" s="1071"/>
      <c r="D108" s="1110"/>
      <c r="E108" s="1071"/>
      <c r="F108" s="1071"/>
      <c r="G108" s="1048"/>
      <c r="H108" s="1048"/>
      <c r="I108" s="1048"/>
      <c r="J108" s="1049"/>
      <c r="K108" s="1049"/>
      <c r="L108" s="1048"/>
      <c r="M108" s="1048"/>
      <c r="N108" s="1048"/>
      <c r="O108" s="1048"/>
      <c r="P108" s="1048"/>
      <c r="Q108" s="1048"/>
      <c r="R108" s="1048"/>
      <c r="S108" s="1048"/>
      <c r="T108" s="1048"/>
      <c r="U108" s="1048"/>
      <c r="V108" s="1048"/>
      <c r="W108" s="1048"/>
      <c r="X108" s="1048"/>
    </row>
    <row r="109" spans="1:24">
      <c r="A109" s="1110"/>
      <c r="B109" s="1071"/>
      <c r="C109" s="1071"/>
      <c r="D109" s="1110"/>
      <c r="E109" s="1071"/>
      <c r="F109" s="1071"/>
      <c r="G109" s="1048"/>
      <c r="H109" s="1048"/>
      <c r="I109" s="1048"/>
      <c r="J109" s="1049"/>
      <c r="K109" s="1049"/>
      <c r="L109" s="1048"/>
      <c r="M109" s="1048"/>
      <c r="N109" s="1048"/>
      <c r="O109" s="1048"/>
      <c r="P109" s="1048"/>
      <c r="Q109" s="1048"/>
      <c r="R109" s="1048"/>
      <c r="S109" s="1048"/>
      <c r="T109" s="1048"/>
      <c r="U109" s="1048"/>
      <c r="V109" s="1048"/>
      <c r="W109" s="1048"/>
      <c r="X109" s="1048"/>
    </row>
    <row r="110" spans="1:24">
      <c r="A110" s="1110"/>
      <c r="B110" s="1071"/>
      <c r="C110" s="1071"/>
      <c r="D110" s="1110"/>
      <c r="E110" s="1071"/>
      <c r="F110" s="1071"/>
      <c r="G110" s="1048"/>
      <c r="H110" s="1048"/>
      <c r="I110" s="1048"/>
      <c r="J110" s="1049"/>
      <c r="K110" s="1049"/>
      <c r="L110" s="1048"/>
      <c r="M110" s="1048"/>
      <c r="N110" s="1048"/>
      <c r="O110" s="1048"/>
      <c r="P110" s="1048"/>
      <c r="Q110" s="1048"/>
      <c r="R110" s="1048"/>
      <c r="S110" s="1048"/>
      <c r="T110" s="1048"/>
      <c r="U110" s="1048"/>
      <c r="V110" s="1048"/>
      <c r="W110" s="1048"/>
      <c r="X110" s="1048"/>
    </row>
    <row r="111" spans="1:24">
      <c r="A111" s="1110"/>
      <c r="B111" s="1071"/>
      <c r="C111" s="1071"/>
      <c r="D111" s="1110"/>
      <c r="E111" s="1071"/>
      <c r="F111" s="1071"/>
      <c r="G111" s="1048"/>
      <c r="H111" s="1048"/>
      <c r="I111" s="1048"/>
      <c r="J111" s="1049"/>
      <c r="K111" s="1049"/>
      <c r="L111" s="1048"/>
      <c r="M111" s="1048"/>
      <c r="N111" s="1048"/>
      <c r="O111" s="1048"/>
      <c r="P111" s="1048"/>
      <c r="Q111" s="1048"/>
      <c r="R111" s="1048"/>
      <c r="S111" s="1048"/>
      <c r="T111" s="1048"/>
      <c r="U111" s="1048"/>
      <c r="V111" s="1048"/>
      <c r="W111" s="1048"/>
      <c r="X111" s="1048"/>
    </row>
    <row r="112" spans="1:24">
      <c r="A112" s="1110"/>
      <c r="B112" s="1071"/>
      <c r="C112" s="1071"/>
      <c r="D112" s="1110"/>
      <c r="E112" s="1071"/>
      <c r="F112" s="1071"/>
      <c r="G112" s="1048"/>
      <c r="H112" s="1048"/>
      <c r="I112" s="1048"/>
      <c r="J112" s="1049"/>
      <c r="K112" s="1049"/>
      <c r="L112" s="1048"/>
      <c r="M112" s="1048"/>
      <c r="N112" s="1048"/>
      <c r="O112" s="1048"/>
      <c r="P112" s="1048"/>
      <c r="Q112" s="1048"/>
      <c r="R112" s="1048"/>
      <c r="S112" s="1048"/>
      <c r="T112" s="1048"/>
      <c r="U112" s="1048"/>
      <c r="V112" s="1048"/>
      <c r="W112" s="1048"/>
      <c r="X112" s="1048"/>
    </row>
    <row r="113" spans="1:24">
      <c r="A113" s="1110"/>
      <c r="B113" s="1071"/>
      <c r="C113" s="1071"/>
      <c r="D113" s="1110"/>
      <c r="E113" s="1071"/>
      <c r="F113" s="1071"/>
      <c r="G113" s="1048"/>
      <c r="H113" s="1048"/>
      <c r="I113" s="1048"/>
      <c r="J113" s="1049"/>
      <c r="K113" s="1049"/>
      <c r="L113" s="1048"/>
      <c r="M113" s="1048"/>
      <c r="N113" s="1048"/>
      <c r="O113" s="1048"/>
      <c r="P113" s="1048"/>
      <c r="Q113" s="1048"/>
      <c r="R113" s="1048"/>
      <c r="S113" s="1048"/>
      <c r="T113" s="1048"/>
      <c r="U113" s="1048"/>
      <c r="V113" s="1048"/>
      <c r="W113" s="1048"/>
      <c r="X113" s="1048"/>
    </row>
    <row r="114" spans="1:24">
      <c r="A114" s="1110"/>
      <c r="B114" s="1071"/>
      <c r="C114" s="1071"/>
      <c r="D114" s="1110"/>
      <c r="E114" s="1071"/>
      <c r="F114" s="1071"/>
      <c r="G114" s="1048"/>
      <c r="H114" s="1048"/>
      <c r="I114" s="1048"/>
      <c r="J114" s="1049"/>
      <c r="K114" s="1049"/>
      <c r="L114" s="1048"/>
      <c r="M114" s="1048"/>
      <c r="N114" s="1048"/>
      <c r="O114" s="1048"/>
      <c r="P114" s="1048"/>
      <c r="Q114" s="1048"/>
      <c r="R114" s="1048"/>
      <c r="S114" s="1048"/>
      <c r="T114" s="1048"/>
      <c r="U114" s="1048"/>
      <c r="V114" s="1048"/>
      <c r="W114" s="1048"/>
      <c r="X114" s="1048"/>
    </row>
    <row r="115" spans="1:24">
      <c r="A115" s="1110"/>
      <c r="B115" s="1071"/>
      <c r="C115" s="1071"/>
      <c r="D115" s="1110"/>
      <c r="E115" s="1071"/>
      <c r="F115" s="1071"/>
      <c r="G115" s="1048"/>
      <c r="H115" s="1048"/>
      <c r="I115" s="1048"/>
      <c r="J115" s="1049"/>
      <c r="K115" s="1049"/>
      <c r="L115" s="1048"/>
      <c r="M115" s="1048"/>
      <c r="N115" s="1048"/>
      <c r="O115" s="1048"/>
      <c r="P115" s="1048"/>
      <c r="Q115" s="1048"/>
      <c r="R115" s="1048"/>
      <c r="S115" s="1048"/>
      <c r="T115" s="1048"/>
      <c r="U115" s="1048"/>
      <c r="V115" s="1048"/>
      <c r="W115" s="1048"/>
      <c r="X115" s="1048"/>
    </row>
    <row r="116" spans="1:24">
      <c r="A116" s="1110"/>
      <c r="B116" s="1071"/>
      <c r="C116" s="1071"/>
      <c r="D116" s="1110"/>
      <c r="E116" s="1071"/>
      <c r="F116" s="1071"/>
      <c r="G116" s="1048"/>
      <c r="H116" s="1048"/>
      <c r="I116" s="1048"/>
      <c r="J116" s="1049"/>
      <c r="K116" s="1049"/>
      <c r="L116" s="1048"/>
      <c r="M116" s="1048"/>
      <c r="N116" s="1048"/>
      <c r="O116" s="1048"/>
      <c r="P116" s="1048"/>
      <c r="Q116" s="1048"/>
      <c r="R116" s="1048"/>
      <c r="S116" s="1048"/>
      <c r="T116" s="1048"/>
      <c r="U116" s="1048"/>
      <c r="V116" s="1048"/>
      <c r="W116" s="1048"/>
      <c r="X116" s="1048"/>
    </row>
    <row r="117" spans="1:24">
      <c r="A117" s="1110"/>
      <c r="B117" s="1071"/>
      <c r="C117" s="1071"/>
      <c r="D117" s="1110"/>
      <c r="E117" s="1071"/>
      <c r="F117" s="1071"/>
      <c r="G117" s="1048"/>
      <c r="H117" s="1048"/>
      <c r="I117" s="1048"/>
      <c r="J117" s="1049"/>
      <c r="K117" s="1049"/>
      <c r="L117" s="1048"/>
      <c r="M117" s="1048"/>
      <c r="N117" s="1048"/>
      <c r="O117" s="1048"/>
      <c r="P117" s="1048"/>
      <c r="Q117" s="1048"/>
      <c r="R117" s="1048"/>
      <c r="S117" s="1048"/>
      <c r="T117" s="1048"/>
      <c r="U117" s="1048"/>
      <c r="V117" s="1048"/>
      <c r="W117" s="1048"/>
      <c r="X117" s="1048"/>
    </row>
    <row r="118" spans="1:24">
      <c r="A118" s="1110"/>
      <c r="B118" s="1071"/>
      <c r="C118" s="1071"/>
      <c r="D118" s="1110"/>
      <c r="E118" s="1071"/>
      <c r="F118" s="1071"/>
      <c r="G118" s="1048"/>
      <c r="H118" s="1048"/>
      <c r="I118" s="1048"/>
      <c r="J118" s="1049"/>
      <c r="K118" s="1049"/>
      <c r="L118" s="1048"/>
      <c r="M118" s="1048"/>
      <c r="N118" s="1048"/>
      <c r="O118" s="1048"/>
      <c r="P118" s="1048"/>
      <c r="Q118" s="1048"/>
      <c r="R118" s="1048"/>
      <c r="S118" s="1048"/>
      <c r="T118" s="1048"/>
      <c r="U118" s="1048"/>
      <c r="V118" s="1048"/>
      <c r="W118" s="1048"/>
      <c r="X118" s="1048"/>
    </row>
    <row r="119" spans="1:24">
      <c r="A119" s="1110"/>
      <c r="B119" s="1071"/>
      <c r="C119" s="1071"/>
      <c r="D119" s="1110"/>
      <c r="E119" s="1071"/>
      <c r="F119" s="1071"/>
      <c r="G119" s="1048"/>
      <c r="H119" s="1048"/>
      <c r="I119" s="1048"/>
      <c r="J119" s="1049"/>
      <c r="K119" s="1049"/>
      <c r="L119" s="1048"/>
      <c r="M119" s="1048"/>
      <c r="N119" s="1048"/>
      <c r="O119" s="1048"/>
      <c r="P119" s="1048"/>
      <c r="Q119" s="1048"/>
      <c r="R119" s="1048"/>
      <c r="S119" s="1048"/>
      <c r="T119" s="1048"/>
      <c r="U119" s="1048"/>
      <c r="V119" s="1048"/>
      <c r="W119" s="1048"/>
      <c r="X119" s="1048"/>
    </row>
    <row r="120" spans="1:24">
      <c r="A120" s="1110"/>
      <c r="B120" s="1071"/>
      <c r="C120" s="1071"/>
      <c r="D120" s="1110"/>
      <c r="E120" s="1071"/>
      <c r="F120" s="1071"/>
      <c r="G120" s="1048"/>
      <c r="H120" s="1048"/>
      <c r="I120" s="1048"/>
      <c r="J120" s="1049"/>
      <c r="K120" s="1049"/>
      <c r="L120" s="1048"/>
      <c r="M120" s="1048"/>
      <c r="N120" s="1048"/>
      <c r="O120" s="1048"/>
      <c r="P120" s="1048"/>
      <c r="Q120" s="1048"/>
      <c r="R120" s="1048"/>
      <c r="S120" s="1048"/>
      <c r="T120" s="1048"/>
      <c r="U120" s="1048"/>
      <c r="V120" s="1048"/>
      <c r="W120" s="1048"/>
      <c r="X120" s="1048"/>
    </row>
    <row r="121" spans="1:24">
      <c r="A121" s="1110"/>
      <c r="B121" s="1071"/>
      <c r="C121" s="1071"/>
      <c r="D121" s="1110"/>
      <c r="E121" s="1071"/>
      <c r="F121" s="1071"/>
      <c r="G121" s="1048"/>
      <c r="H121" s="1048"/>
      <c r="I121" s="1048"/>
      <c r="J121" s="1049"/>
      <c r="K121" s="1049"/>
      <c r="L121" s="1048"/>
      <c r="M121" s="1048"/>
      <c r="N121" s="1048"/>
      <c r="O121" s="1048"/>
      <c r="P121" s="1048"/>
      <c r="Q121" s="1048"/>
      <c r="R121" s="1048"/>
      <c r="S121" s="1048"/>
      <c r="T121" s="1048"/>
      <c r="U121" s="1048"/>
      <c r="V121" s="1048"/>
      <c r="W121" s="1048"/>
      <c r="X121" s="1048"/>
    </row>
    <row r="122" spans="1:24">
      <c r="A122" s="1110"/>
      <c r="B122" s="1071"/>
      <c r="C122" s="1071"/>
      <c r="D122" s="1110"/>
      <c r="E122" s="1071"/>
      <c r="F122" s="1071"/>
      <c r="G122" s="1048"/>
      <c r="H122" s="1048"/>
      <c r="I122" s="1048"/>
      <c r="J122" s="1049"/>
      <c r="K122" s="1049"/>
      <c r="L122" s="1048"/>
      <c r="M122" s="1048"/>
      <c r="N122" s="1048"/>
      <c r="O122" s="1048"/>
      <c r="P122" s="1048"/>
      <c r="Q122" s="1048"/>
      <c r="R122" s="1048"/>
      <c r="S122" s="1048"/>
      <c r="T122" s="1048"/>
      <c r="U122" s="1048"/>
      <c r="V122" s="1048"/>
      <c r="W122" s="1048"/>
      <c r="X122" s="1048"/>
    </row>
    <row r="123" spans="1:24">
      <c r="A123" s="1110"/>
      <c r="B123" s="1071"/>
      <c r="C123" s="1071"/>
      <c r="D123" s="1110"/>
      <c r="E123" s="1071"/>
      <c r="F123" s="1071"/>
      <c r="G123" s="1048"/>
      <c r="H123" s="1048"/>
      <c r="I123" s="1048"/>
      <c r="J123" s="1049"/>
      <c r="K123" s="1049"/>
      <c r="L123" s="1048"/>
      <c r="M123" s="1048"/>
      <c r="N123" s="1048"/>
      <c r="O123" s="1048"/>
      <c r="P123" s="1048"/>
      <c r="Q123" s="1048"/>
      <c r="R123" s="1048"/>
      <c r="S123" s="1048"/>
      <c r="T123" s="1048"/>
      <c r="U123" s="1048"/>
      <c r="V123" s="1048"/>
      <c r="W123" s="1048"/>
      <c r="X123" s="1048"/>
    </row>
    <row r="124" spans="1:24">
      <c r="A124" s="1110"/>
      <c r="B124" s="1071"/>
      <c r="C124" s="1071"/>
      <c r="D124" s="1110"/>
      <c r="E124" s="1071"/>
      <c r="F124" s="1071"/>
      <c r="G124" s="1048"/>
      <c r="H124" s="1048"/>
      <c r="I124" s="1048"/>
      <c r="J124" s="1049"/>
      <c r="K124" s="1049"/>
      <c r="L124" s="1048"/>
      <c r="M124" s="1048"/>
      <c r="N124" s="1048"/>
      <c r="O124" s="1048"/>
      <c r="P124" s="1048"/>
      <c r="Q124" s="1048"/>
      <c r="R124" s="1048"/>
      <c r="S124" s="1048"/>
      <c r="T124" s="1048"/>
      <c r="U124" s="1048"/>
      <c r="V124" s="1048"/>
      <c r="W124" s="1048"/>
      <c r="X124" s="1048"/>
    </row>
    <row r="125" spans="1:24">
      <c r="A125" s="1110"/>
      <c r="B125" s="1071"/>
      <c r="C125" s="1071"/>
      <c r="D125" s="1110"/>
      <c r="E125" s="1071"/>
      <c r="F125" s="1071"/>
      <c r="G125" s="1048"/>
      <c r="H125" s="1048"/>
      <c r="I125" s="1048"/>
      <c r="J125" s="1049"/>
      <c r="K125" s="1049"/>
      <c r="L125" s="1048"/>
      <c r="M125" s="1048"/>
      <c r="N125" s="1048"/>
      <c r="O125" s="1048"/>
      <c r="P125" s="1048"/>
      <c r="Q125" s="1048"/>
      <c r="R125" s="1048"/>
      <c r="S125" s="1048"/>
      <c r="T125" s="1048"/>
      <c r="U125" s="1048"/>
      <c r="V125" s="1048"/>
      <c r="W125" s="1048"/>
      <c r="X125" s="1048"/>
    </row>
    <row r="126" spans="1:24">
      <c r="A126" s="1110"/>
      <c r="B126" s="1071"/>
      <c r="C126" s="1071"/>
      <c r="D126" s="1110"/>
      <c r="E126" s="1071"/>
      <c r="F126" s="1071"/>
      <c r="G126" s="1048"/>
      <c r="H126" s="1048"/>
      <c r="I126" s="1048"/>
      <c r="J126" s="1049"/>
      <c r="K126" s="1049"/>
      <c r="L126" s="1048"/>
      <c r="M126" s="1048"/>
      <c r="N126" s="1048"/>
      <c r="O126" s="1048"/>
      <c r="P126" s="1048"/>
      <c r="Q126" s="1048"/>
      <c r="R126" s="1048"/>
      <c r="S126" s="1048"/>
      <c r="T126" s="1048"/>
      <c r="U126" s="1048"/>
      <c r="V126" s="1048"/>
      <c r="W126" s="1048"/>
      <c r="X126" s="1048"/>
    </row>
    <row r="127" spans="1:24">
      <c r="A127" s="1110"/>
      <c r="B127" s="1071"/>
      <c r="C127" s="1071"/>
      <c r="D127" s="1110"/>
      <c r="E127" s="1071"/>
      <c r="F127" s="1071"/>
      <c r="G127" s="1048"/>
      <c r="H127" s="1048"/>
      <c r="I127" s="1048"/>
      <c r="J127" s="1049"/>
      <c r="K127" s="1049"/>
      <c r="L127" s="1048"/>
      <c r="M127" s="1048"/>
      <c r="N127" s="1048"/>
      <c r="O127" s="1048"/>
      <c r="P127" s="1048"/>
      <c r="Q127" s="1048"/>
      <c r="R127" s="1048"/>
      <c r="S127" s="1048"/>
      <c r="T127" s="1048"/>
      <c r="U127" s="1048"/>
      <c r="V127" s="1048"/>
      <c r="W127" s="1048"/>
      <c r="X127" s="1048"/>
    </row>
    <row r="128" spans="1:24">
      <c r="A128" s="1110"/>
      <c r="B128" s="1071"/>
      <c r="C128" s="1071"/>
      <c r="D128" s="1110"/>
      <c r="E128" s="1071"/>
      <c r="F128" s="1071"/>
      <c r="G128" s="1048"/>
      <c r="H128" s="1048"/>
      <c r="I128" s="1048"/>
      <c r="J128" s="1049"/>
      <c r="K128" s="1049"/>
      <c r="L128" s="1048"/>
      <c r="M128" s="1048"/>
      <c r="N128" s="1048"/>
      <c r="O128" s="1048"/>
      <c r="P128" s="1048"/>
      <c r="Q128" s="1048"/>
      <c r="R128" s="1048"/>
      <c r="S128" s="1048"/>
      <c r="T128" s="1048"/>
      <c r="U128" s="1048"/>
      <c r="V128" s="1048"/>
      <c r="W128" s="1048"/>
      <c r="X128" s="1048"/>
    </row>
    <row r="129" spans="1:24">
      <c r="A129" s="1110"/>
      <c r="B129" s="1071"/>
      <c r="C129" s="1071"/>
      <c r="D129" s="1110"/>
      <c r="E129" s="1071"/>
      <c r="F129" s="1071"/>
      <c r="G129" s="1048"/>
      <c r="H129" s="1048"/>
      <c r="I129" s="1048"/>
      <c r="J129" s="1049"/>
      <c r="K129" s="1049"/>
      <c r="L129" s="1048"/>
      <c r="M129" s="1048"/>
      <c r="N129" s="1048"/>
      <c r="O129" s="1048"/>
      <c r="P129" s="1048"/>
      <c r="Q129" s="1048"/>
      <c r="R129" s="1048"/>
      <c r="S129" s="1048"/>
      <c r="T129" s="1048"/>
      <c r="U129" s="1048"/>
      <c r="V129" s="1048"/>
      <c r="W129" s="1048"/>
      <c r="X129" s="1048"/>
    </row>
    <row r="130" spans="1:24">
      <c r="A130" s="1110"/>
      <c r="B130" s="1071"/>
      <c r="C130" s="1071"/>
      <c r="D130" s="1110"/>
      <c r="E130" s="1071"/>
      <c r="F130" s="1071"/>
      <c r="G130" s="1048"/>
      <c r="H130" s="1048"/>
      <c r="I130" s="1048"/>
      <c r="J130" s="1049"/>
      <c r="K130" s="1049"/>
      <c r="L130" s="1048"/>
      <c r="M130" s="1048"/>
      <c r="N130" s="1048"/>
      <c r="O130" s="1048"/>
      <c r="P130" s="1048"/>
      <c r="Q130" s="1048"/>
      <c r="R130" s="1048"/>
      <c r="S130" s="1048"/>
      <c r="T130" s="1048"/>
      <c r="U130" s="1048"/>
      <c r="V130" s="1048"/>
      <c r="W130" s="1048"/>
      <c r="X130" s="1048"/>
    </row>
    <row r="131" spans="1:24">
      <c r="A131" s="1110"/>
      <c r="B131" s="1071"/>
      <c r="C131" s="1071"/>
      <c r="D131" s="1110"/>
      <c r="E131" s="1071"/>
      <c r="F131" s="1071"/>
      <c r="G131" s="1048"/>
      <c r="H131" s="1048"/>
      <c r="I131" s="1048"/>
      <c r="J131" s="1049"/>
      <c r="K131" s="1049"/>
      <c r="L131" s="1048"/>
      <c r="M131" s="1048"/>
      <c r="N131" s="1048"/>
      <c r="O131" s="1048"/>
      <c r="P131" s="1048"/>
      <c r="Q131" s="1048"/>
      <c r="R131" s="1048"/>
      <c r="S131" s="1048"/>
      <c r="T131" s="1048"/>
      <c r="U131" s="1048"/>
      <c r="V131" s="1048"/>
      <c r="W131" s="1048"/>
      <c r="X131" s="1048"/>
    </row>
    <row r="132" spans="1:24">
      <c r="A132" s="1110"/>
      <c r="B132" s="1071"/>
      <c r="C132" s="1071"/>
      <c r="D132" s="1110"/>
      <c r="E132" s="1071"/>
      <c r="F132" s="1071"/>
      <c r="G132" s="1048"/>
      <c r="H132" s="1048"/>
      <c r="I132" s="1048"/>
      <c r="J132" s="1049"/>
      <c r="K132" s="1049"/>
      <c r="L132" s="1048"/>
      <c r="M132" s="1048"/>
      <c r="N132" s="1048"/>
      <c r="O132" s="1048"/>
      <c r="P132" s="1048"/>
      <c r="Q132" s="1048"/>
      <c r="R132" s="1048"/>
      <c r="S132" s="1048"/>
      <c r="T132" s="1048"/>
      <c r="U132" s="1048"/>
      <c r="V132" s="1048"/>
      <c r="W132" s="1048"/>
      <c r="X132" s="1048"/>
    </row>
    <row r="133" spans="1:24">
      <c r="A133" s="1110"/>
      <c r="B133" s="1071"/>
      <c r="C133" s="1071"/>
      <c r="D133" s="1110"/>
      <c r="E133" s="1071"/>
      <c r="F133" s="1071"/>
      <c r="G133" s="1048"/>
      <c r="H133" s="1048"/>
      <c r="I133" s="1048"/>
      <c r="J133" s="1049"/>
      <c r="K133" s="1049"/>
      <c r="L133" s="1048"/>
      <c r="M133" s="1048"/>
      <c r="N133" s="1048"/>
      <c r="O133" s="1048"/>
      <c r="P133" s="1048"/>
      <c r="Q133" s="1048"/>
      <c r="R133" s="1048"/>
      <c r="S133" s="1048"/>
      <c r="T133" s="1048"/>
      <c r="U133" s="1048"/>
      <c r="V133" s="1048"/>
      <c r="W133" s="1048"/>
      <c r="X133" s="1048"/>
    </row>
    <row r="134" spans="1:24">
      <c r="A134" s="1110"/>
      <c r="B134" s="1071"/>
      <c r="C134" s="1071"/>
      <c r="D134" s="1110"/>
      <c r="E134" s="1071"/>
      <c r="F134" s="1071"/>
      <c r="G134" s="1048"/>
      <c r="H134" s="1048"/>
      <c r="I134" s="1048"/>
      <c r="J134" s="1049"/>
      <c r="K134" s="1049"/>
      <c r="L134" s="1048"/>
      <c r="M134" s="1048"/>
      <c r="N134" s="1048"/>
      <c r="O134" s="1048"/>
      <c r="P134" s="1048"/>
      <c r="Q134" s="1048"/>
      <c r="R134" s="1048"/>
      <c r="S134" s="1048"/>
      <c r="T134" s="1048"/>
      <c r="U134" s="1048"/>
      <c r="V134" s="1048"/>
      <c r="W134" s="1048"/>
      <c r="X134" s="1048"/>
    </row>
    <row r="135" spans="1:24">
      <c r="A135" s="1110"/>
      <c r="B135" s="1071"/>
      <c r="C135" s="1071"/>
      <c r="D135" s="1110"/>
      <c r="E135" s="1071"/>
      <c r="F135" s="1071"/>
      <c r="G135" s="1048"/>
      <c r="H135" s="1048"/>
      <c r="I135" s="1048"/>
      <c r="J135" s="1049"/>
      <c r="K135" s="1049"/>
      <c r="L135" s="1048"/>
      <c r="M135" s="1048"/>
      <c r="N135" s="1048"/>
      <c r="O135" s="1048"/>
      <c r="P135" s="1048"/>
      <c r="Q135" s="1048"/>
      <c r="R135" s="1048"/>
      <c r="S135" s="1048"/>
      <c r="T135" s="1048"/>
      <c r="U135" s="1048"/>
      <c r="V135" s="1048"/>
      <c r="W135" s="1048"/>
      <c r="X135" s="1048"/>
    </row>
    <row r="136" spans="1:24">
      <c r="A136" s="1110"/>
      <c r="B136" s="1071"/>
      <c r="C136" s="1071"/>
      <c r="D136" s="1110"/>
      <c r="E136" s="1071"/>
      <c r="F136" s="1071"/>
      <c r="G136" s="1048"/>
      <c r="H136" s="1048"/>
      <c r="I136" s="1048"/>
      <c r="J136" s="1049"/>
      <c r="K136" s="1049"/>
      <c r="L136" s="1048"/>
      <c r="M136" s="1048"/>
      <c r="N136" s="1048"/>
      <c r="O136" s="1048"/>
      <c r="P136" s="1048"/>
      <c r="Q136" s="1048"/>
      <c r="R136" s="1048"/>
      <c r="S136" s="1048"/>
      <c r="T136" s="1048"/>
      <c r="U136" s="1048"/>
      <c r="V136" s="1048"/>
      <c r="W136" s="1048"/>
      <c r="X136" s="1048"/>
    </row>
    <row r="137" spans="1:24">
      <c r="A137" s="1110"/>
      <c r="B137" s="1071"/>
      <c r="C137" s="1071"/>
      <c r="D137" s="1110"/>
      <c r="E137" s="1071"/>
      <c r="F137" s="1071"/>
      <c r="G137" s="1048"/>
      <c r="H137" s="1048"/>
      <c r="I137" s="1048"/>
      <c r="J137" s="1049"/>
      <c r="K137" s="1049"/>
      <c r="L137" s="1048"/>
      <c r="M137" s="1048"/>
      <c r="N137" s="1048"/>
      <c r="O137" s="1048"/>
      <c r="P137" s="1048"/>
      <c r="Q137" s="1048"/>
      <c r="R137" s="1048"/>
      <c r="S137" s="1048"/>
      <c r="T137" s="1048"/>
      <c r="U137" s="1048"/>
      <c r="V137" s="1048"/>
      <c r="W137" s="1048"/>
      <c r="X137" s="1048"/>
    </row>
    <row r="138" spans="1:24">
      <c r="A138" s="1110"/>
      <c r="B138" s="1071"/>
      <c r="C138" s="1071"/>
      <c r="D138" s="1110"/>
      <c r="E138" s="1071"/>
      <c r="F138" s="1071"/>
      <c r="G138" s="1048"/>
      <c r="H138" s="1048"/>
      <c r="I138" s="1048"/>
      <c r="J138" s="1049"/>
      <c r="K138" s="1049"/>
      <c r="L138" s="1048"/>
      <c r="M138" s="1048"/>
      <c r="N138" s="1048"/>
      <c r="O138" s="1048"/>
      <c r="P138" s="1048"/>
      <c r="Q138" s="1048"/>
      <c r="R138" s="1048"/>
      <c r="S138" s="1048"/>
      <c r="T138" s="1048"/>
      <c r="U138" s="1048"/>
      <c r="V138" s="1048"/>
      <c r="W138" s="1048"/>
      <c r="X138" s="1048"/>
    </row>
    <row r="139" spans="1:24">
      <c r="A139" s="1110"/>
      <c r="B139" s="1071"/>
      <c r="C139" s="1071"/>
      <c r="D139" s="1110"/>
      <c r="E139" s="1071"/>
      <c r="F139" s="1071"/>
      <c r="G139" s="1048"/>
      <c r="H139" s="1048"/>
      <c r="I139" s="1048"/>
      <c r="J139" s="1049"/>
      <c r="K139" s="1049"/>
      <c r="L139" s="1048"/>
      <c r="M139" s="1048"/>
      <c r="N139" s="1048"/>
      <c r="O139" s="1048"/>
      <c r="P139" s="1048"/>
      <c r="Q139" s="1048"/>
      <c r="R139" s="1048"/>
      <c r="S139" s="1048"/>
      <c r="T139" s="1048"/>
      <c r="U139" s="1048"/>
      <c r="V139" s="1048"/>
      <c r="W139" s="1048"/>
      <c r="X139" s="1048"/>
    </row>
    <row r="140" spans="1:24">
      <c r="A140" s="1110"/>
      <c r="B140" s="1071"/>
      <c r="C140" s="1071"/>
      <c r="D140" s="1110"/>
      <c r="E140" s="1071"/>
      <c r="F140" s="1071"/>
      <c r="G140" s="1048"/>
      <c r="H140" s="1048"/>
      <c r="I140" s="1048"/>
      <c r="J140" s="1049"/>
      <c r="K140" s="1049"/>
      <c r="L140" s="1048"/>
      <c r="M140" s="1048"/>
      <c r="N140" s="1048"/>
      <c r="O140" s="1048"/>
      <c r="P140" s="1048"/>
      <c r="Q140" s="1048"/>
      <c r="R140" s="1048"/>
      <c r="S140" s="1048"/>
      <c r="T140" s="1048"/>
      <c r="U140" s="1048"/>
      <c r="V140" s="1048"/>
      <c r="W140" s="1048"/>
      <c r="X140" s="1048"/>
    </row>
    <row r="141" spans="1:24">
      <c r="A141" s="1110"/>
      <c r="B141" s="1071"/>
      <c r="C141" s="1071"/>
      <c r="D141" s="1110"/>
      <c r="E141" s="1071"/>
      <c r="F141" s="1071"/>
      <c r="G141" s="1048"/>
      <c r="H141" s="1048"/>
      <c r="I141" s="1048"/>
      <c r="J141" s="1049"/>
      <c r="K141" s="1049"/>
      <c r="L141" s="1048"/>
      <c r="M141" s="1048"/>
      <c r="N141" s="1048"/>
      <c r="O141" s="1048"/>
      <c r="P141" s="1048"/>
      <c r="Q141" s="1048"/>
      <c r="R141" s="1048"/>
      <c r="S141" s="1048"/>
      <c r="T141" s="1048"/>
      <c r="U141" s="1048"/>
      <c r="V141" s="1048"/>
      <c r="W141" s="1048"/>
      <c r="X141" s="1048"/>
    </row>
    <row r="142" spans="1:24">
      <c r="A142" s="1110"/>
      <c r="B142" s="1071"/>
      <c r="C142" s="1071"/>
      <c r="D142" s="1110"/>
      <c r="E142" s="1071"/>
      <c r="F142" s="1071"/>
      <c r="G142" s="1048"/>
      <c r="H142" s="1048"/>
      <c r="I142" s="1048"/>
      <c r="J142" s="1049"/>
      <c r="K142" s="1049"/>
      <c r="L142" s="1048"/>
      <c r="M142" s="1048"/>
      <c r="N142" s="1048"/>
      <c r="O142" s="1048"/>
      <c r="P142" s="1048"/>
      <c r="Q142" s="1048"/>
      <c r="R142" s="1048"/>
      <c r="S142" s="1048"/>
      <c r="T142" s="1048"/>
      <c r="U142" s="1048"/>
      <c r="V142" s="1048"/>
      <c r="W142" s="1048"/>
      <c r="X142" s="1048"/>
    </row>
    <row r="143" spans="1:24">
      <c r="A143" s="1110"/>
      <c r="B143" s="1071"/>
      <c r="C143" s="1071"/>
      <c r="D143" s="1110"/>
      <c r="E143" s="1071"/>
      <c r="F143" s="1071"/>
      <c r="G143" s="1048"/>
      <c r="H143" s="1048"/>
      <c r="I143" s="1048"/>
      <c r="J143" s="1049"/>
      <c r="K143" s="1049"/>
      <c r="L143" s="1048"/>
      <c r="M143" s="1048"/>
      <c r="N143" s="1048"/>
      <c r="O143" s="1048"/>
      <c r="P143" s="1048"/>
      <c r="Q143" s="1048"/>
      <c r="R143" s="1048"/>
      <c r="S143" s="1048"/>
      <c r="T143" s="1048"/>
      <c r="U143" s="1048"/>
      <c r="V143" s="1048"/>
      <c r="W143" s="1048"/>
      <c r="X143" s="1048"/>
    </row>
    <row r="144" spans="1:24">
      <c r="A144" s="1110"/>
      <c r="B144" s="1071"/>
      <c r="C144" s="1071"/>
      <c r="D144" s="1110"/>
      <c r="E144" s="1071"/>
      <c r="F144" s="1071"/>
      <c r="G144" s="1048"/>
      <c r="H144" s="1048"/>
      <c r="I144" s="1048"/>
      <c r="J144" s="1049"/>
      <c r="K144" s="1049"/>
      <c r="L144" s="1048"/>
      <c r="M144" s="1048"/>
      <c r="N144" s="1048"/>
      <c r="O144" s="1048"/>
      <c r="P144" s="1048"/>
      <c r="Q144" s="1048"/>
      <c r="R144" s="1048"/>
      <c r="S144" s="1048"/>
      <c r="T144" s="1048"/>
      <c r="U144" s="1048"/>
      <c r="V144" s="1048"/>
      <c r="W144" s="1048"/>
      <c r="X144" s="1048"/>
    </row>
    <row r="145" spans="1:24">
      <c r="A145" s="1110"/>
      <c r="B145" s="1071"/>
      <c r="C145" s="1071"/>
      <c r="D145" s="1110"/>
      <c r="E145" s="1071"/>
      <c r="F145" s="1071"/>
      <c r="G145" s="1048"/>
      <c r="H145" s="1048"/>
      <c r="I145" s="1048"/>
      <c r="J145" s="1049"/>
      <c r="K145" s="1049"/>
      <c r="L145" s="1048"/>
      <c r="M145" s="1048"/>
      <c r="N145" s="1048"/>
      <c r="O145" s="1048"/>
      <c r="P145" s="1048"/>
      <c r="Q145" s="1048"/>
      <c r="R145" s="1048"/>
      <c r="S145" s="1048"/>
      <c r="T145" s="1048"/>
      <c r="U145" s="1048"/>
      <c r="V145" s="1048"/>
      <c r="W145" s="1048"/>
      <c r="X145" s="1048"/>
    </row>
    <row r="146" spans="1:24">
      <c r="A146" s="1110"/>
      <c r="B146" s="1071"/>
      <c r="C146" s="1071"/>
      <c r="D146" s="1110"/>
      <c r="E146" s="1071"/>
      <c r="F146" s="1071"/>
      <c r="G146" s="1048"/>
      <c r="H146" s="1048"/>
      <c r="I146" s="1048"/>
      <c r="J146" s="1049"/>
      <c r="K146" s="1049"/>
      <c r="L146" s="1048"/>
      <c r="M146" s="1048"/>
      <c r="N146" s="1048"/>
      <c r="O146" s="1048"/>
      <c r="P146" s="1048"/>
      <c r="Q146" s="1048"/>
      <c r="R146" s="1048"/>
      <c r="S146" s="1048"/>
      <c r="T146" s="1048"/>
      <c r="U146" s="1048"/>
      <c r="V146" s="1048"/>
      <c r="W146" s="1048"/>
      <c r="X146" s="1048"/>
    </row>
    <row r="147" spans="1:24">
      <c r="A147" s="1110"/>
      <c r="B147" s="1071"/>
      <c r="C147" s="1071"/>
      <c r="D147" s="1110"/>
      <c r="E147" s="1071"/>
      <c r="F147" s="1071"/>
      <c r="G147" s="1048"/>
      <c r="H147" s="1048"/>
      <c r="I147" s="1048"/>
      <c r="J147" s="1049"/>
      <c r="K147" s="1049"/>
      <c r="L147" s="1048"/>
      <c r="M147" s="1048"/>
      <c r="N147" s="1048"/>
      <c r="O147" s="1048"/>
      <c r="P147" s="1048"/>
      <c r="Q147" s="1048"/>
      <c r="R147" s="1048"/>
      <c r="S147" s="1048"/>
      <c r="T147" s="1048"/>
      <c r="U147" s="1048"/>
      <c r="V147" s="1048"/>
      <c r="W147" s="1048"/>
      <c r="X147" s="1048"/>
    </row>
    <row r="148" spans="1:24">
      <c r="A148" s="1110"/>
      <c r="B148" s="1071"/>
      <c r="C148" s="1071"/>
      <c r="D148" s="1110"/>
      <c r="E148" s="1071"/>
      <c r="F148" s="1071"/>
      <c r="G148" s="1048"/>
      <c r="H148" s="1048"/>
      <c r="I148" s="1048"/>
      <c r="J148" s="1049"/>
      <c r="K148" s="1049"/>
      <c r="L148" s="1048"/>
      <c r="M148" s="1048"/>
      <c r="N148" s="1048"/>
      <c r="O148" s="1048"/>
      <c r="P148" s="1048"/>
      <c r="Q148" s="1048"/>
      <c r="R148" s="1048"/>
      <c r="S148" s="1048"/>
      <c r="T148" s="1048"/>
      <c r="U148" s="1048"/>
      <c r="V148" s="1048"/>
      <c r="W148" s="1048"/>
      <c r="X148" s="1048"/>
    </row>
    <row r="149" spans="1:24">
      <c r="A149" s="1110"/>
      <c r="B149" s="1071"/>
      <c r="C149" s="1071"/>
      <c r="D149" s="1110"/>
      <c r="E149" s="1071"/>
      <c r="F149" s="1071"/>
      <c r="G149" s="1048"/>
      <c r="H149" s="1048"/>
      <c r="I149" s="1048"/>
      <c r="J149" s="1049"/>
      <c r="K149" s="1049"/>
      <c r="L149" s="1048"/>
      <c r="M149" s="1048"/>
      <c r="N149" s="1048"/>
      <c r="O149" s="1048"/>
      <c r="P149" s="1048"/>
      <c r="Q149" s="1048"/>
      <c r="R149" s="1048"/>
      <c r="S149" s="1048"/>
      <c r="T149" s="1048"/>
      <c r="U149" s="1048"/>
      <c r="V149" s="1048"/>
      <c r="W149" s="1048"/>
      <c r="X149" s="1048"/>
    </row>
    <row r="150" spans="1:24">
      <c r="A150" s="1110"/>
      <c r="B150" s="1071"/>
      <c r="C150" s="1071"/>
      <c r="D150" s="1110"/>
      <c r="E150" s="1071"/>
      <c r="F150" s="1071"/>
      <c r="G150" s="1048"/>
      <c r="H150" s="1048"/>
      <c r="I150" s="1048"/>
      <c r="J150" s="1049"/>
      <c r="K150" s="1049"/>
      <c r="L150" s="1048"/>
      <c r="M150" s="1048"/>
      <c r="N150" s="1048"/>
      <c r="O150" s="1048"/>
      <c r="P150" s="1048"/>
      <c r="Q150" s="1048"/>
      <c r="R150" s="1048"/>
      <c r="S150" s="1048"/>
      <c r="T150" s="1048"/>
      <c r="U150" s="1048"/>
      <c r="V150" s="1048"/>
      <c r="W150" s="1048"/>
      <c r="X150" s="1048"/>
    </row>
    <row r="151" spans="1:24">
      <c r="A151" s="1110"/>
      <c r="B151" s="1071"/>
      <c r="C151" s="1071"/>
      <c r="D151" s="1110"/>
      <c r="E151" s="1071"/>
      <c r="F151" s="1071"/>
      <c r="G151" s="1048"/>
      <c r="H151" s="1048"/>
      <c r="I151" s="1048"/>
      <c r="J151" s="1049"/>
      <c r="K151" s="1049"/>
      <c r="L151" s="1048"/>
      <c r="M151" s="1048"/>
      <c r="N151" s="1048"/>
      <c r="O151" s="1048"/>
      <c r="P151" s="1048"/>
      <c r="Q151" s="1048"/>
      <c r="R151" s="1048"/>
      <c r="S151" s="1048"/>
      <c r="T151" s="1048"/>
      <c r="U151" s="1048"/>
      <c r="V151" s="1048"/>
      <c r="W151" s="1048"/>
      <c r="X151" s="1048"/>
    </row>
    <row r="152" spans="1:24">
      <c r="A152" s="1110"/>
      <c r="B152" s="1071"/>
      <c r="C152" s="1071"/>
      <c r="D152" s="1110"/>
      <c r="E152" s="1071"/>
      <c r="F152" s="1071"/>
      <c r="G152" s="1048"/>
      <c r="H152" s="1048"/>
      <c r="I152" s="1048"/>
      <c r="J152" s="1049"/>
      <c r="K152" s="1049"/>
      <c r="L152" s="1048"/>
      <c r="M152" s="1048"/>
      <c r="N152" s="1048"/>
      <c r="O152" s="1048"/>
      <c r="P152" s="1048"/>
      <c r="Q152" s="1048"/>
      <c r="R152" s="1048"/>
      <c r="S152" s="1048"/>
      <c r="T152" s="1048"/>
      <c r="U152" s="1048"/>
      <c r="V152" s="1048"/>
      <c r="W152" s="1048"/>
      <c r="X152" s="1048"/>
    </row>
    <row r="153" spans="1:24">
      <c r="A153" s="1110"/>
      <c r="B153" s="1071"/>
      <c r="C153" s="1071"/>
      <c r="D153" s="1110"/>
      <c r="E153" s="1071"/>
      <c r="F153" s="1071"/>
      <c r="G153" s="1048"/>
      <c r="H153" s="1048"/>
      <c r="I153" s="1048"/>
      <c r="J153" s="1049"/>
      <c r="K153" s="1049"/>
      <c r="L153" s="1048"/>
      <c r="M153" s="1048"/>
      <c r="N153" s="1048"/>
      <c r="O153" s="1048"/>
      <c r="P153" s="1048"/>
      <c r="Q153" s="1048"/>
      <c r="R153" s="1048"/>
      <c r="S153" s="1048"/>
      <c r="T153" s="1048"/>
      <c r="U153" s="1048"/>
      <c r="V153" s="1048"/>
      <c r="W153" s="1048"/>
      <c r="X153" s="1048"/>
    </row>
    <row r="154" spans="1:24">
      <c r="A154" s="1110"/>
      <c r="B154" s="1071"/>
      <c r="C154" s="1071"/>
      <c r="D154" s="1110"/>
      <c r="E154" s="1071"/>
      <c r="F154" s="1071"/>
      <c r="G154" s="1048"/>
      <c r="H154" s="1048"/>
      <c r="I154" s="1048"/>
      <c r="J154" s="1049"/>
      <c r="K154" s="1049"/>
      <c r="L154" s="1048"/>
      <c r="M154" s="1048"/>
      <c r="N154" s="1048"/>
      <c r="O154" s="1048"/>
      <c r="P154" s="1048"/>
      <c r="Q154" s="1048"/>
      <c r="R154" s="1048"/>
      <c r="S154" s="1048"/>
      <c r="T154" s="1048"/>
      <c r="U154" s="1048"/>
      <c r="V154" s="1048"/>
      <c r="W154" s="1048"/>
      <c r="X154" s="1048"/>
    </row>
    <row r="155" spans="1:24">
      <c r="A155" s="1110"/>
      <c r="B155" s="1071"/>
      <c r="C155" s="1071"/>
      <c r="D155" s="1110"/>
      <c r="E155" s="1071"/>
      <c r="F155" s="1071"/>
      <c r="G155" s="1048"/>
      <c r="H155" s="1048"/>
      <c r="I155" s="1048"/>
      <c r="J155" s="1049"/>
      <c r="K155" s="1049"/>
      <c r="L155" s="1048"/>
      <c r="M155" s="1048"/>
      <c r="N155" s="1048"/>
      <c r="O155" s="1048"/>
      <c r="P155" s="1048"/>
      <c r="Q155" s="1048"/>
      <c r="R155" s="1048"/>
      <c r="S155" s="1048"/>
      <c r="T155" s="1048"/>
      <c r="U155" s="1048"/>
      <c r="V155" s="1048"/>
      <c r="W155" s="1048"/>
      <c r="X155" s="1048"/>
    </row>
    <row r="156" spans="1:24">
      <c r="A156" s="1110"/>
      <c r="B156" s="1071"/>
      <c r="C156" s="1071"/>
      <c r="D156" s="1110"/>
      <c r="E156" s="1071"/>
      <c r="F156" s="1071"/>
      <c r="G156" s="1048"/>
      <c r="H156" s="1048"/>
      <c r="I156" s="1048"/>
      <c r="J156" s="1049"/>
      <c r="K156" s="1049"/>
      <c r="L156" s="1048"/>
      <c r="M156" s="1048"/>
      <c r="N156" s="1048"/>
      <c r="O156" s="1048"/>
      <c r="P156" s="1048"/>
      <c r="Q156" s="1048"/>
      <c r="R156" s="1048"/>
      <c r="S156" s="1048"/>
      <c r="T156" s="1048"/>
      <c r="U156" s="1048"/>
      <c r="V156" s="1048"/>
      <c r="W156" s="1048"/>
      <c r="X156" s="1048"/>
    </row>
    <row r="157" spans="1:24">
      <c r="A157" s="1110"/>
      <c r="B157" s="1071"/>
      <c r="C157" s="1071"/>
      <c r="D157" s="1110"/>
      <c r="E157" s="1071"/>
      <c r="F157" s="1071"/>
      <c r="G157" s="1048"/>
      <c r="H157" s="1048"/>
      <c r="I157" s="1048"/>
      <c r="J157" s="1049"/>
      <c r="K157" s="1049"/>
      <c r="L157" s="1048"/>
      <c r="M157" s="1048"/>
      <c r="N157" s="1048"/>
      <c r="O157" s="1048"/>
      <c r="P157" s="1048"/>
      <c r="Q157" s="1048"/>
      <c r="R157" s="1048"/>
      <c r="S157" s="1048"/>
      <c r="T157" s="1048"/>
      <c r="U157" s="1048"/>
      <c r="V157" s="1048"/>
      <c r="W157" s="1048"/>
      <c r="X157" s="1048"/>
    </row>
    <row r="158" spans="1:24">
      <c r="A158" s="1110"/>
      <c r="B158" s="1071"/>
      <c r="C158" s="1071"/>
      <c r="D158" s="1110"/>
      <c r="E158" s="1071"/>
      <c r="F158" s="1071"/>
      <c r="G158" s="1048"/>
      <c r="H158" s="1048"/>
      <c r="I158" s="1048"/>
      <c r="J158" s="1049"/>
      <c r="K158" s="1049"/>
      <c r="L158" s="1048"/>
      <c r="M158" s="1048"/>
      <c r="N158" s="1048"/>
      <c r="O158" s="1048"/>
      <c r="P158" s="1048"/>
      <c r="Q158" s="1048"/>
      <c r="R158" s="1048"/>
      <c r="S158" s="1048"/>
      <c r="T158" s="1048"/>
      <c r="U158" s="1048"/>
      <c r="V158" s="1048"/>
      <c r="W158" s="1048"/>
      <c r="X158" s="1048"/>
    </row>
    <row r="159" spans="1:24">
      <c r="A159" s="1110"/>
      <c r="B159" s="1071"/>
      <c r="C159" s="1071"/>
      <c r="D159" s="1110"/>
      <c r="E159" s="1071"/>
      <c r="F159" s="1071"/>
      <c r="G159" s="1048"/>
      <c r="H159" s="1048"/>
      <c r="I159" s="1048"/>
      <c r="J159" s="1049"/>
      <c r="K159" s="1049"/>
      <c r="L159" s="1048"/>
      <c r="M159" s="1048"/>
      <c r="N159" s="1048"/>
      <c r="O159" s="1048"/>
      <c r="P159" s="1048"/>
      <c r="Q159" s="1048"/>
      <c r="R159" s="1048"/>
      <c r="S159" s="1048"/>
      <c r="T159" s="1048"/>
      <c r="U159" s="1048"/>
      <c r="V159" s="1048"/>
      <c r="W159" s="1048"/>
      <c r="X159" s="1048"/>
    </row>
    <row r="160" spans="1:24">
      <c r="A160" s="1110"/>
      <c r="B160" s="1071"/>
      <c r="C160" s="1071"/>
      <c r="D160" s="1110"/>
      <c r="E160" s="1071"/>
      <c r="F160" s="1071"/>
      <c r="G160" s="1048"/>
      <c r="H160" s="1048"/>
      <c r="I160" s="1048"/>
      <c r="J160" s="1049"/>
      <c r="K160" s="1049"/>
      <c r="L160" s="1048"/>
      <c r="M160" s="1048"/>
      <c r="N160" s="1048"/>
      <c r="O160" s="1048"/>
      <c r="P160" s="1048"/>
      <c r="Q160" s="1048"/>
      <c r="R160" s="1048"/>
      <c r="S160" s="1048"/>
      <c r="T160" s="1048"/>
      <c r="U160" s="1048"/>
      <c r="V160" s="1048"/>
      <c r="W160" s="1048"/>
      <c r="X160" s="1048"/>
    </row>
    <row r="161" spans="1:24">
      <c r="A161" s="1110"/>
      <c r="B161" s="1071"/>
      <c r="C161" s="1071"/>
      <c r="D161" s="1110"/>
      <c r="E161" s="1071"/>
      <c r="F161" s="1071"/>
      <c r="G161" s="1048"/>
      <c r="H161" s="1048"/>
      <c r="I161" s="1048"/>
      <c r="J161" s="1049"/>
      <c r="K161" s="1049"/>
      <c r="L161" s="1048"/>
      <c r="M161" s="1048"/>
      <c r="N161" s="1048"/>
      <c r="O161" s="1048"/>
      <c r="P161" s="1048"/>
      <c r="Q161" s="1048"/>
      <c r="R161" s="1048"/>
      <c r="S161" s="1048"/>
      <c r="T161" s="1048"/>
      <c r="U161" s="1048"/>
      <c r="V161" s="1048"/>
      <c r="W161" s="1048"/>
      <c r="X161" s="1048"/>
    </row>
    <row r="162" spans="1:24">
      <c r="A162" s="1110"/>
      <c r="B162" s="1071"/>
      <c r="C162" s="1071"/>
      <c r="D162" s="1110"/>
      <c r="E162" s="1071"/>
      <c r="F162" s="1071"/>
      <c r="G162" s="1048"/>
      <c r="H162" s="1048"/>
      <c r="I162" s="1048"/>
      <c r="J162" s="1049"/>
      <c r="K162" s="1049"/>
      <c r="L162" s="1048"/>
      <c r="M162" s="1048"/>
      <c r="N162" s="1048"/>
      <c r="O162" s="1048"/>
      <c r="P162" s="1048"/>
      <c r="Q162" s="1048"/>
      <c r="R162" s="1048"/>
      <c r="S162" s="1048"/>
      <c r="T162" s="1048"/>
      <c r="U162" s="1048"/>
      <c r="V162" s="1048"/>
      <c r="W162" s="1048"/>
      <c r="X162" s="1048"/>
    </row>
    <row r="163" spans="1:24">
      <c r="A163" s="1110"/>
      <c r="B163" s="1071"/>
      <c r="C163" s="1071"/>
      <c r="D163" s="1110"/>
      <c r="E163" s="1071"/>
      <c r="F163" s="1071"/>
      <c r="G163" s="1048"/>
      <c r="H163" s="1048"/>
      <c r="I163" s="1048"/>
      <c r="J163" s="1049"/>
      <c r="K163" s="1049"/>
      <c r="L163" s="1048"/>
      <c r="M163" s="1048"/>
      <c r="N163" s="1048"/>
      <c r="O163" s="1048"/>
      <c r="P163" s="1048"/>
      <c r="Q163" s="1048"/>
      <c r="R163" s="1048"/>
      <c r="S163" s="1048"/>
      <c r="T163" s="1048"/>
      <c r="U163" s="1048"/>
      <c r="V163" s="1048"/>
      <c r="W163" s="1048"/>
      <c r="X163" s="1048"/>
    </row>
    <row r="164" spans="1:24">
      <c r="A164" s="1110"/>
      <c r="B164" s="1071"/>
      <c r="C164" s="1071"/>
      <c r="D164" s="1110"/>
      <c r="E164" s="1071"/>
      <c r="F164" s="1071"/>
      <c r="G164" s="1048"/>
      <c r="H164" s="1048"/>
      <c r="I164" s="1048"/>
      <c r="J164" s="1049"/>
      <c r="K164" s="1049"/>
      <c r="L164" s="1048"/>
      <c r="M164" s="1048"/>
      <c r="N164" s="1048"/>
      <c r="O164" s="1048"/>
      <c r="P164" s="1048"/>
      <c r="Q164" s="1048"/>
      <c r="R164" s="1048"/>
      <c r="S164" s="1048"/>
      <c r="T164" s="1048"/>
      <c r="U164" s="1048"/>
      <c r="V164" s="1048"/>
      <c r="W164" s="1048"/>
      <c r="X164" s="1048"/>
    </row>
    <row r="165" spans="1:24">
      <c r="A165" s="1110"/>
      <c r="B165" s="1071"/>
      <c r="C165" s="1071"/>
      <c r="D165" s="1110"/>
      <c r="E165" s="1071"/>
      <c r="F165" s="1071"/>
      <c r="G165" s="1048"/>
      <c r="H165" s="1048"/>
      <c r="I165" s="1048"/>
      <c r="J165" s="1049"/>
      <c r="K165" s="1049"/>
      <c r="L165" s="1048"/>
      <c r="M165" s="1048"/>
      <c r="N165" s="1048"/>
      <c r="O165" s="1048"/>
      <c r="P165" s="1048"/>
      <c r="Q165" s="1048"/>
      <c r="R165" s="1048"/>
      <c r="S165" s="1048"/>
      <c r="T165" s="1048"/>
      <c r="U165" s="1048"/>
      <c r="V165" s="1048"/>
      <c r="W165" s="1048"/>
      <c r="X165" s="1048"/>
    </row>
    <row r="166" spans="1:24">
      <c r="A166" s="1110"/>
      <c r="B166" s="1071"/>
      <c r="C166" s="1071"/>
      <c r="D166" s="1110"/>
      <c r="E166" s="1071"/>
      <c r="F166" s="1071"/>
      <c r="G166" s="1048"/>
      <c r="H166" s="1048"/>
      <c r="I166" s="1048"/>
      <c r="J166" s="1049"/>
      <c r="K166" s="1049"/>
      <c r="L166" s="1048"/>
      <c r="M166" s="1048"/>
      <c r="N166" s="1048"/>
      <c r="O166" s="1048"/>
      <c r="P166" s="1048"/>
      <c r="Q166" s="1048"/>
      <c r="R166" s="1048"/>
      <c r="S166" s="1048"/>
      <c r="T166" s="1048"/>
      <c r="U166" s="1048"/>
      <c r="V166" s="1048"/>
      <c r="W166" s="1048"/>
      <c r="X166" s="1048"/>
    </row>
    <row r="167" spans="1:24">
      <c r="A167" s="1110"/>
      <c r="B167" s="1071"/>
      <c r="C167" s="1071"/>
      <c r="D167" s="1110"/>
      <c r="E167" s="1071"/>
      <c r="F167" s="1071"/>
      <c r="G167" s="1048"/>
      <c r="H167" s="1048"/>
      <c r="I167" s="1048"/>
      <c r="J167" s="1049"/>
      <c r="K167" s="1049"/>
      <c r="L167" s="1048"/>
      <c r="M167" s="1048"/>
      <c r="N167" s="1048"/>
      <c r="O167" s="1048"/>
      <c r="P167" s="1048"/>
      <c r="Q167" s="1048"/>
      <c r="R167" s="1048"/>
      <c r="S167" s="1048"/>
      <c r="T167" s="1048"/>
      <c r="U167" s="1048"/>
      <c r="V167" s="1048"/>
      <c r="W167" s="1048"/>
      <c r="X167" s="1048"/>
    </row>
    <row r="168" spans="1:24">
      <c r="A168" s="1110"/>
      <c r="B168" s="1071"/>
      <c r="C168" s="1071"/>
      <c r="D168" s="1110"/>
      <c r="E168" s="1071"/>
      <c r="F168" s="1071"/>
      <c r="G168" s="1048"/>
      <c r="H168" s="1048"/>
      <c r="I168" s="1048"/>
      <c r="J168" s="1049"/>
      <c r="K168" s="1049"/>
      <c r="L168" s="1048"/>
      <c r="M168" s="1048"/>
      <c r="N168" s="1048"/>
      <c r="O168" s="1048"/>
      <c r="P168" s="1048"/>
      <c r="Q168" s="1048"/>
      <c r="R168" s="1048"/>
      <c r="S168" s="1048"/>
      <c r="T168" s="1048"/>
      <c r="U168" s="1048"/>
      <c r="V168" s="1048"/>
      <c r="W168" s="1048"/>
      <c r="X168" s="1048"/>
    </row>
    <row r="169" spans="1:24">
      <c r="A169" s="1110"/>
      <c r="B169" s="1071"/>
      <c r="C169" s="1071"/>
      <c r="D169" s="1110"/>
      <c r="E169" s="1071"/>
      <c r="F169" s="1071"/>
      <c r="G169" s="1048"/>
      <c r="H169" s="1048"/>
      <c r="I169" s="1048"/>
      <c r="J169" s="1049"/>
      <c r="K169" s="1049"/>
      <c r="L169" s="1048"/>
      <c r="M169" s="1048"/>
      <c r="N169" s="1048"/>
      <c r="O169" s="1048"/>
      <c r="P169" s="1048"/>
      <c r="Q169" s="1048"/>
      <c r="R169" s="1048"/>
      <c r="S169" s="1048"/>
      <c r="T169" s="1048"/>
      <c r="U169" s="1048"/>
      <c r="V169" s="1048"/>
      <c r="W169" s="1048"/>
      <c r="X169" s="1048"/>
    </row>
    <row r="170" spans="1:24">
      <c r="A170" s="1110"/>
      <c r="B170" s="1071"/>
      <c r="C170" s="1071"/>
      <c r="D170" s="1110"/>
      <c r="E170" s="1071"/>
      <c r="F170" s="1071"/>
      <c r="G170" s="1048"/>
      <c r="H170" s="1048"/>
      <c r="I170" s="1048"/>
      <c r="J170" s="1049"/>
      <c r="K170" s="1049"/>
      <c r="L170" s="1048"/>
      <c r="M170" s="1048"/>
      <c r="N170" s="1048"/>
      <c r="O170" s="1048"/>
      <c r="P170" s="1048"/>
      <c r="Q170" s="1048"/>
      <c r="R170" s="1048"/>
      <c r="S170" s="1048"/>
      <c r="T170" s="1048"/>
      <c r="U170" s="1048"/>
      <c r="V170" s="1048"/>
      <c r="W170" s="1048"/>
      <c r="X170" s="1048"/>
    </row>
    <row r="171" spans="1:24">
      <c r="A171" s="1110"/>
      <c r="B171" s="1071"/>
      <c r="C171" s="1071"/>
      <c r="D171" s="1110"/>
      <c r="E171" s="1071"/>
      <c r="F171" s="1071"/>
      <c r="G171" s="1048"/>
      <c r="H171" s="1048"/>
      <c r="I171" s="1048"/>
      <c r="J171" s="1049"/>
      <c r="K171" s="1049"/>
      <c r="L171" s="1048"/>
      <c r="M171" s="1048"/>
      <c r="N171" s="1048"/>
      <c r="O171" s="1048"/>
      <c r="P171" s="1048"/>
      <c r="Q171" s="1048"/>
      <c r="R171" s="1048"/>
      <c r="S171" s="1048"/>
      <c r="T171" s="1048"/>
      <c r="U171" s="1048"/>
      <c r="V171" s="1048"/>
      <c r="W171" s="1048"/>
      <c r="X171" s="1048"/>
    </row>
    <row r="172" spans="1:24">
      <c r="A172" s="1110"/>
      <c r="B172" s="1071"/>
      <c r="C172" s="1071"/>
      <c r="D172" s="1110"/>
      <c r="E172" s="1071"/>
      <c r="F172" s="1071"/>
      <c r="G172" s="1048"/>
      <c r="H172" s="1048"/>
      <c r="I172" s="1048"/>
      <c r="J172" s="1049"/>
      <c r="K172" s="1049"/>
      <c r="L172" s="1048"/>
      <c r="M172" s="1048"/>
      <c r="N172" s="1048"/>
      <c r="O172" s="1048"/>
      <c r="P172" s="1048"/>
      <c r="Q172" s="1048"/>
      <c r="R172" s="1048"/>
      <c r="S172" s="1048"/>
      <c r="T172" s="1048"/>
      <c r="U172" s="1048"/>
      <c r="V172" s="1048"/>
      <c r="W172" s="1048"/>
      <c r="X172" s="1048"/>
    </row>
    <row r="173" spans="1:24">
      <c r="A173" s="1110"/>
      <c r="B173" s="1071"/>
      <c r="C173" s="1071"/>
      <c r="D173" s="1110"/>
      <c r="E173" s="1071"/>
      <c r="F173" s="1071"/>
      <c r="G173" s="1048"/>
      <c r="H173" s="1048"/>
      <c r="I173" s="1048"/>
      <c r="J173" s="1049"/>
      <c r="K173" s="1049"/>
      <c r="L173" s="1048"/>
      <c r="M173" s="1048"/>
      <c r="N173" s="1048"/>
      <c r="O173" s="1048"/>
      <c r="P173" s="1048"/>
      <c r="Q173" s="1048"/>
      <c r="R173" s="1048"/>
      <c r="S173" s="1048"/>
      <c r="T173" s="1048"/>
      <c r="U173" s="1048"/>
      <c r="V173" s="1048"/>
      <c r="W173" s="1048"/>
      <c r="X173" s="1048"/>
    </row>
    <row r="174" spans="1:24">
      <c r="A174" s="1110"/>
      <c r="B174" s="1071"/>
      <c r="C174" s="1071"/>
      <c r="D174" s="1110"/>
      <c r="E174" s="1071"/>
      <c r="F174" s="1071"/>
      <c r="G174" s="1048"/>
      <c r="H174" s="1048"/>
      <c r="I174" s="1048"/>
      <c r="J174" s="1049"/>
      <c r="K174" s="1049"/>
      <c r="L174" s="1048"/>
      <c r="M174" s="1048"/>
      <c r="N174" s="1048"/>
      <c r="O174" s="1048"/>
      <c r="P174" s="1048"/>
      <c r="Q174" s="1048"/>
      <c r="R174" s="1048"/>
      <c r="S174" s="1048"/>
      <c r="T174" s="1048"/>
      <c r="U174" s="1048"/>
      <c r="V174" s="1048"/>
      <c r="W174" s="1048"/>
      <c r="X174" s="1048"/>
    </row>
    <row r="175" spans="1:24">
      <c r="A175" s="1110"/>
      <c r="B175" s="1071"/>
      <c r="C175" s="1071"/>
      <c r="D175" s="1110"/>
      <c r="E175" s="1071"/>
      <c r="F175" s="1071"/>
      <c r="G175" s="1048"/>
      <c r="H175" s="1048"/>
      <c r="I175" s="1048"/>
      <c r="J175" s="1049"/>
      <c r="K175" s="1049"/>
      <c r="L175" s="1048"/>
      <c r="M175" s="1048"/>
      <c r="N175" s="1048"/>
      <c r="O175" s="1048"/>
      <c r="P175" s="1048"/>
      <c r="Q175" s="1048"/>
      <c r="R175" s="1048"/>
      <c r="S175" s="1048"/>
      <c r="T175" s="1048"/>
      <c r="U175" s="1048"/>
      <c r="V175" s="1048"/>
      <c r="W175" s="1048"/>
      <c r="X175" s="1048"/>
    </row>
    <row r="176" spans="1:24">
      <c r="A176" s="1110"/>
      <c r="B176" s="1071"/>
      <c r="C176" s="1071"/>
      <c r="D176" s="1110"/>
      <c r="E176" s="1071"/>
      <c r="F176" s="1071"/>
      <c r="G176" s="1048"/>
      <c r="H176" s="1048"/>
      <c r="I176" s="1048"/>
      <c r="J176" s="1049"/>
      <c r="K176" s="1049"/>
      <c r="L176" s="1048"/>
      <c r="M176" s="1048"/>
      <c r="N176" s="1048"/>
      <c r="O176" s="1048"/>
      <c r="P176" s="1048"/>
      <c r="Q176" s="1048"/>
      <c r="R176" s="1048"/>
      <c r="S176" s="1048"/>
      <c r="T176" s="1048"/>
      <c r="U176" s="1048"/>
      <c r="V176" s="1048"/>
      <c r="W176" s="1048"/>
      <c r="X176" s="1048"/>
    </row>
    <row r="177" spans="1:24">
      <c r="A177" s="1110"/>
      <c r="B177" s="1071"/>
      <c r="C177" s="1071"/>
      <c r="D177" s="1110"/>
      <c r="E177" s="1071"/>
      <c r="F177" s="1071"/>
      <c r="G177" s="1048"/>
      <c r="H177" s="1048"/>
      <c r="I177" s="1048"/>
      <c r="J177" s="1049"/>
      <c r="K177" s="1049"/>
      <c r="L177" s="1048"/>
      <c r="M177" s="1048"/>
      <c r="N177" s="1048"/>
      <c r="O177" s="1048"/>
      <c r="P177" s="1048"/>
      <c r="Q177" s="1048"/>
      <c r="R177" s="1048"/>
      <c r="S177" s="1048"/>
      <c r="T177" s="1048"/>
      <c r="U177" s="1048"/>
      <c r="V177" s="1048"/>
      <c r="W177" s="1048"/>
      <c r="X177" s="1048"/>
    </row>
    <row r="178" spans="1:24">
      <c r="A178" s="1110"/>
      <c r="B178" s="1071"/>
      <c r="C178" s="1071"/>
      <c r="D178" s="1110"/>
      <c r="E178" s="1071"/>
      <c r="F178" s="1071"/>
      <c r="G178" s="1048"/>
      <c r="H178" s="1048"/>
      <c r="I178" s="1048"/>
      <c r="J178" s="1049"/>
      <c r="K178" s="1049"/>
      <c r="L178" s="1048"/>
      <c r="M178" s="1048"/>
      <c r="N178" s="1048"/>
      <c r="O178" s="1048"/>
      <c r="P178" s="1048"/>
      <c r="Q178" s="1048"/>
      <c r="R178" s="1048"/>
      <c r="S178" s="1048"/>
      <c r="T178" s="1048"/>
      <c r="U178" s="1048"/>
      <c r="V178" s="1048"/>
      <c r="W178" s="1048"/>
      <c r="X178" s="1048"/>
    </row>
    <row r="179" spans="1:24">
      <c r="A179" s="1110"/>
      <c r="B179" s="1071"/>
      <c r="C179" s="1071"/>
      <c r="D179" s="1110"/>
      <c r="E179" s="1071"/>
      <c r="F179" s="1071"/>
      <c r="G179" s="1048"/>
      <c r="H179" s="1048"/>
      <c r="I179" s="1048"/>
      <c r="J179" s="1049"/>
      <c r="K179" s="1049"/>
      <c r="L179" s="1048"/>
      <c r="M179" s="1048"/>
      <c r="N179" s="1048"/>
      <c r="O179" s="1048"/>
      <c r="P179" s="1048"/>
      <c r="Q179" s="1048"/>
      <c r="R179" s="1048"/>
      <c r="S179" s="1048"/>
      <c r="T179" s="1048"/>
      <c r="U179" s="1048"/>
      <c r="V179" s="1048"/>
      <c r="W179" s="1048"/>
      <c r="X179" s="1048"/>
    </row>
    <row r="180" spans="1:24">
      <c r="A180" s="1110"/>
      <c r="B180" s="1071"/>
      <c r="C180" s="1071"/>
      <c r="D180" s="1110"/>
      <c r="E180" s="1071"/>
      <c r="F180" s="1071"/>
      <c r="G180" s="1048"/>
      <c r="H180" s="1048"/>
      <c r="I180" s="1048"/>
      <c r="J180" s="1049"/>
      <c r="K180" s="1049"/>
      <c r="L180" s="1048"/>
      <c r="M180" s="1048"/>
      <c r="N180" s="1048"/>
      <c r="O180" s="1048"/>
      <c r="P180" s="1048"/>
      <c r="Q180" s="1048"/>
      <c r="R180" s="1048"/>
      <c r="S180" s="1048"/>
      <c r="T180" s="1048"/>
      <c r="U180" s="1048"/>
      <c r="V180" s="1048"/>
      <c r="W180" s="1048"/>
      <c r="X180" s="1048"/>
    </row>
    <row r="181" spans="1:24">
      <c r="A181" s="1110"/>
      <c r="B181" s="1071"/>
      <c r="C181" s="1071"/>
      <c r="D181" s="1110"/>
      <c r="E181" s="1071"/>
      <c r="F181" s="1071"/>
      <c r="G181" s="1048"/>
      <c r="H181" s="1048"/>
      <c r="I181" s="1048"/>
      <c r="J181" s="1049"/>
      <c r="K181" s="1049"/>
      <c r="L181" s="1048"/>
      <c r="M181" s="1048"/>
      <c r="N181" s="1048"/>
      <c r="O181" s="1048"/>
      <c r="P181" s="1048"/>
      <c r="Q181" s="1048"/>
      <c r="R181" s="1048"/>
      <c r="S181" s="1048"/>
      <c r="T181" s="1048"/>
      <c r="U181" s="1048"/>
      <c r="V181" s="1048"/>
      <c r="W181" s="1048"/>
      <c r="X181" s="1048"/>
    </row>
    <row r="182" spans="1:24">
      <c r="A182" s="1110"/>
      <c r="B182" s="1071"/>
      <c r="C182" s="1071"/>
      <c r="D182" s="1110"/>
      <c r="E182" s="1071"/>
      <c r="F182" s="1071"/>
      <c r="G182" s="1048"/>
      <c r="H182" s="1048"/>
      <c r="I182" s="1048"/>
      <c r="J182" s="1049"/>
      <c r="K182" s="1049"/>
      <c r="L182" s="1048"/>
      <c r="M182" s="1048"/>
      <c r="N182" s="1048"/>
      <c r="O182" s="1048"/>
      <c r="P182" s="1048"/>
      <c r="Q182" s="1048"/>
      <c r="R182" s="1048"/>
      <c r="S182" s="1048"/>
      <c r="T182" s="1048"/>
      <c r="U182" s="1048"/>
      <c r="V182" s="1048"/>
      <c r="W182" s="1048"/>
      <c r="X182" s="1048"/>
    </row>
    <row r="183" spans="1:24">
      <c r="A183" s="1110"/>
      <c r="B183" s="1071"/>
      <c r="C183" s="1071"/>
      <c r="D183" s="1110"/>
      <c r="E183" s="1071"/>
      <c r="F183" s="1071"/>
      <c r="G183" s="1048"/>
      <c r="H183" s="1048"/>
      <c r="I183" s="1048"/>
      <c r="J183" s="1049"/>
      <c r="K183" s="1049"/>
      <c r="L183" s="1048"/>
      <c r="M183" s="1048"/>
      <c r="N183" s="1048"/>
      <c r="O183" s="1048"/>
      <c r="P183" s="1048"/>
      <c r="Q183" s="1048"/>
      <c r="R183" s="1048"/>
      <c r="S183" s="1048"/>
      <c r="T183" s="1048"/>
      <c r="U183" s="1048"/>
      <c r="V183" s="1048"/>
      <c r="W183" s="1048"/>
      <c r="X183" s="1048"/>
    </row>
    <row r="184" spans="1:24">
      <c r="A184" s="1110"/>
      <c r="B184" s="1071"/>
      <c r="C184" s="1071"/>
      <c r="D184" s="1110"/>
      <c r="E184" s="1071"/>
      <c r="F184" s="1071"/>
      <c r="G184" s="1048"/>
      <c r="H184" s="1048"/>
      <c r="I184" s="1048"/>
      <c r="J184" s="1049"/>
      <c r="K184" s="1049"/>
      <c r="L184" s="1048"/>
      <c r="M184" s="1048"/>
      <c r="N184" s="1048"/>
      <c r="O184" s="1048"/>
      <c r="P184" s="1048"/>
      <c r="Q184" s="1048"/>
      <c r="R184" s="1048"/>
      <c r="S184" s="1048"/>
      <c r="T184" s="1048"/>
      <c r="U184" s="1048"/>
      <c r="V184" s="1048"/>
      <c r="W184" s="1048"/>
      <c r="X184" s="1048"/>
    </row>
    <row r="185" spans="1:24">
      <c r="A185" s="1110"/>
      <c r="B185" s="1071"/>
      <c r="C185" s="1071"/>
      <c r="D185" s="1110"/>
      <c r="E185" s="1071"/>
      <c r="F185" s="1071"/>
      <c r="G185" s="1048"/>
      <c r="H185" s="1048"/>
      <c r="I185" s="1048"/>
      <c r="J185" s="1049"/>
      <c r="K185" s="1049"/>
      <c r="L185" s="1048"/>
      <c r="M185" s="1048"/>
      <c r="N185" s="1048"/>
      <c r="O185" s="1048"/>
      <c r="P185" s="1048"/>
      <c r="Q185" s="1048"/>
      <c r="R185" s="1048"/>
      <c r="S185" s="1048"/>
      <c r="T185" s="1048"/>
      <c r="U185" s="1048"/>
      <c r="V185" s="1048"/>
      <c r="W185" s="1048"/>
      <c r="X185" s="1048"/>
    </row>
    <row r="186" spans="1:24">
      <c r="A186" s="1110"/>
      <c r="B186" s="1071"/>
      <c r="C186" s="1071"/>
      <c r="D186" s="1110"/>
      <c r="E186" s="1071"/>
      <c r="F186" s="1071"/>
      <c r="G186" s="1048"/>
      <c r="H186" s="1048"/>
      <c r="I186" s="1048"/>
      <c r="J186" s="1049"/>
      <c r="K186" s="1049"/>
      <c r="L186" s="1048"/>
      <c r="M186" s="1048"/>
      <c r="N186" s="1048"/>
      <c r="O186" s="1048"/>
      <c r="P186" s="1048"/>
      <c r="Q186" s="1048"/>
      <c r="R186" s="1048"/>
      <c r="S186" s="1048"/>
      <c r="T186" s="1048"/>
      <c r="U186" s="1048"/>
      <c r="V186" s="1048"/>
      <c r="W186" s="1048"/>
      <c r="X186" s="1048"/>
    </row>
    <row r="187" spans="1:24">
      <c r="A187" s="1110"/>
      <c r="B187" s="1071"/>
      <c r="C187" s="1071"/>
      <c r="D187" s="1110"/>
      <c r="E187" s="1071"/>
      <c r="F187" s="1071"/>
      <c r="G187" s="1048"/>
      <c r="H187" s="1048"/>
      <c r="I187" s="1048"/>
      <c r="J187" s="1049"/>
      <c r="K187" s="1049"/>
      <c r="L187" s="1048"/>
      <c r="M187" s="1048"/>
      <c r="N187" s="1048"/>
      <c r="O187" s="1048"/>
      <c r="P187" s="1048"/>
      <c r="Q187" s="1048"/>
      <c r="R187" s="1048"/>
      <c r="S187" s="1048"/>
      <c r="T187" s="1048"/>
      <c r="U187" s="1048"/>
      <c r="V187" s="1048"/>
      <c r="W187" s="1048"/>
      <c r="X187" s="1048"/>
    </row>
    <row r="188" spans="1:24">
      <c r="A188" s="1110"/>
      <c r="B188" s="1071"/>
      <c r="C188" s="1071"/>
      <c r="D188" s="1110"/>
      <c r="E188" s="1071"/>
      <c r="F188" s="1071"/>
      <c r="G188" s="1048"/>
      <c r="H188" s="1048"/>
      <c r="I188" s="1048"/>
      <c r="J188" s="1049"/>
      <c r="K188" s="1049"/>
      <c r="L188" s="1048"/>
      <c r="M188" s="1048"/>
      <c r="N188" s="1048"/>
      <c r="O188" s="1048"/>
      <c r="P188" s="1048"/>
      <c r="Q188" s="1048"/>
      <c r="R188" s="1048"/>
      <c r="S188" s="1048"/>
      <c r="T188" s="1048"/>
      <c r="U188" s="1048"/>
      <c r="V188" s="1048"/>
      <c r="W188" s="1048"/>
      <c r="X188" s="1048"/>
    </row>
    <row r="189" spans="1:24">
      <c r="A189" s="1110"/>
      <c r="B189" s="1071"/>
      <c r="C189" s="1071"/>
      <c r="D189" s="1110"/>
      <c r="E189" s="1071"/>
      <c r="F189" s="1071"/>
      <c r="G189" s="1048"/>
      <c r="H189" s="1048"/>
      <c r="I189" s="1048"/>
      <c r="J189" s="1049"/>
      <c r="K189" s="1049"/>
      <c r="L189" s="1048"/>
      <c r="M189" s="1048"/>
      <c r="N189" s="1048"/>
      <c r="O189" s="1048"/>
      <c r="P189" s="1048"/>
      <c r="Q189" s="1048"/>
      <c r="R189" s="1048"/>
      <c r="S189" s="1048"/>
      <c r="T189" s="1048"/>
      <c r="U189" s="1048"/>
      <c r="V189" s="1048"/>
      <c r="W189" s="1048"/>
      <c r="X189" s="1048"/>
    </row>
    <row r="190" spans="1:24">
      <c r="A190" s="1110"/>
      <c r="B190" s="1071"/>
      <c r="C190" s="1071"/>
      <c r="D190" s="1110"/>
      <c r="E190" s="1071"/>
      <c r="F190" s="1071"/>
      <c r="G190" s="1048"/>
      <c r="H190" s="1048"/>
      <c r="I190" s="1048"/>
      <c r="J190" s="1049"/>
      <c r="K190" s="1049"/>
      <c r="L190" s="1048"/>
      <c r="M190" s="1048"/>
      <c r="N190" s="1048"/>
      <c r="O190" s="1048"/>
      <c r="P190" s="1048"/>
      <c r="Q190" s="1048"/>
      <c r="R190" s="1048"/>
      <c r="S190" s="1048"/>
      <c r="T190" s="1048"/>
      <c r="U190" s="1048"/>
      <c r="V190" s="1048"/>
      <c r="W190" s="1048"/>
      <c r="X190" s="1048"/>
    </row>
    <row r="191" spans="1:24">
      <c r="A191" s="1110"/>
      <c r="B191" s="1071"/>
      <c r="C191" s="1071"/>
      <c r="D191" s="1110"/>
      <c r="E191" s="1071"/>
      <c r="F191" s="1071"/>
      <c r="G191" s="1048"/>
      <c r="H191" s="1048"/>
      <c r="I191" s="1048"/>
      <c r="J191" s="1049"/>
      <c r="K191" s="1049"/>
      <c r="L191" s="1048"/>
      <c r="M191" s="1048"/>
      <c r="N191" s="1048"/>
      <c r="O191" s="1048"/>
      <c r="P191" s="1048"/>
      <c r="Q191" s="1048"/>
      <c r="R191" s="1048"/>
      <c r="S191" s="1048"/>
      <c r="T191" s="1048"/>
      <c r="U191" s="1048"/>
      <c r="V191" s="1048"/>
      <c r="W191" s="1048"/>
      <c r="X191" s="1048"/>
    </row>
    <row r="192" spans="1:24">
      <c r="A192" s="1110"/>
      <c r="B192" s="1071"/>
      <c r="C192" s="1071"/>
      <c r="D192" s="1110"/>
      <c r="E192" s="1071"/>
      <c r="F192" s="1071"/>
      <c r="G192" s="1048"/>
      <c r="H192" s="1048"/>
      <c r="I192" s="1048"/>
      <c r="J192" s="1049"/>
      <c r="K192" s="1049"/>
      <c r="L192" s="1048"/>
      <c r="M192" s="1048"/>
      <c r="N192" s="1048"/>
      <c r="O192" s="1048"/>
      <c r="P192" s="1048"/>
      <c r="Q192" s="1048"/>
      <c r="R192" s="1048"/>
      <c r="S192" s="1048"/>
      <c r="T192" s="1048"/>
      <c r="U192" s="1048"/>
      <c r="V192" s="1048"/>
      <c r="W192" s="1048"/>
      <c r="X192" s="1048"/>
    </row>
    <row r="193" spans="1:24">
      <c r="A193" s="1110"/>
      <c r="B193" s="1071"/>
      <c r="C193" s="1071"/>
      <c r="D193" s="1110"/>
      <c r="E193" s="1071"/>
      <c r="F193" s="1071"/>
      <c r="G193" s="1048"/>
      <c r="H193" s="1048"/>
      <c r="I193" s="1048"/>
      <c r="J193" s="1049"/>
      <c r="K193" s="1049"/>
      <c r="L193" s="1048"/>
      <c r="M193" s="1048"/>
      <c r="N193" s="1048"/>
      <c r="O193" s="1048"/>
      <c r="P193" s="1048"/>
      <c r="Q193" s="1048"/>
      <c r="R193" s="1048"/>
      <c r="S193" s="1048"/>
      <c r="T193" s="1048"/>
      <c r="U193" s="1048"/>
      <c r="V193" s="1048"/>
      <c r="W193" s="1048"/>
      <c r="X193" s="1048"/>
    </row>
    <row r="194" spans="1:24">
      <c r="A194" s="1110"/>
      <c r="B194" s="1071"/>
      <c r="C194" s="1071"/>
      <c r="D194" s="1110"/>
      <c r="E194" s="1071"/>
      <c r="F194" s="1071"/>
      <c r="G194" s="1048"/>
      <c r="H194" s="1048"/>
      <c r="I194" s="1048"/>
      <c r="J194" s="1049"/>
      <c r="K194" s="1049"/>
      <c r="L194" s="1048"/>
      <c r="M194" s="1048"/>
      <c r="N194" s="1048"/>
      <c r="O194" s="1048"/>
      <c r="P194" s="1048"/>
      <c r="Q194" s="1048"/>
      <c r="R194" s="1048"/>
      <c r="S194" s="1048"/>
      <c r="T194" s="1048"/>
      <c r="U194" s="1048"/>
      <c r="V194" s="1048"/>
      <c r="W194" s="1048"/>
      <c r="X194" s="1048"/>
    </row>
    <row r="195" spans="1:24">
      <c r="A195" s="1110"/>
      <c r="B195" s="1071"/>
      <c r="C195" s="1071"/>
      <c r="D195" s="1110"/>
      <c r="E195" s="1071"/>
      <c r="F195" s="1071"/>
      <c r="G195" s="1048"/>
      <c r="H195" s="1048"/>
      <c r="I195" s="1048"/>
      <c r="J195" s="1049"/>
      <c r="K195" s="1049"/>
      <c r="L195" s="1048"/>
      <c r="M195" s="1048"/>
      <c r="N195" s="1048"/>
      <c r="O195" s="1048"/>
      <c r="P195" s="1048"/>
      <c r="Q195" s="1048"/>
      <c r="R195" s="1048"/>
      <c r="S195" s="1048"/>
      <c r="T195" s="1048"/>
      <c r="U195" s="1048"/>
      <c r="V195" s="1048"/>
      <c r="W195" s="1048"/>
      <c r="X195" s="1048"/>
    </row>
    <row r="196" spans="1:24">
      <c r="A196" s="1110"/>
      <c r="B196" s="1071"/>
      <c r="C196" s="1071"/>
      <c r="D196" s="1110"/>
      <c r="E196" s="1071"/>
      <c r="F196" s="1071"/>
      <c r="G196" s="1048"/>
      <c r="H196" s="1048"/>
      <c r="I196" s="1048"/>
      <c r="J196" s="1049"/>
      <c r="K196" s="1049"/>
      <c r="L196" s="1048"/>
      <c r="M196" s="1048"/>
      <c r="N196" s="1048"/>
      <c r="O196" s="1048"/>
      <c r="P196" s="1048"/>
      <c r="Q196" s="1048"/>
      <c r="R196" s="1048"/>
      <c r="S196" s="1048"/>
      <c r="T196" s="1048"/>
      <c r="U196" s="1048"/>
      <c r="V196" s="1048"/>
      <c r="W196" s="1048"/>
      <c r="X196" s="1048"/>
    </row>
    <row r="197" spans="1:24">
      <c r="A197" s="1110"/>
      <c r="B197" s="1071"/>
      <c r="C197" s="1071"/>
      <c r="D197" s="1110"/>
      <c r="E197" s="1071"/>
      <c r="F197" s="1071"/>
      <c r="G197" s="1048"/>
      <c r="H197" s="1048"/>
      <c r="I197" s="1048"/>
      <c r="J197" s="1049"/>
      <c r="K197" s="1049"/>
      <c r="L197" s="1048"/>
      <c r="M197" s="1048"/>
      <c r="N197" s="1048"/>
      <c r="O197" s="1048"/>
      <c r="P197" s="1048"/>
      <c r="Q197" s="1048"/>
      <c r="R197" s="1048"/>
      <c r="S197" s="1048"/>
      <c r="T197" s="1048"/>
      <c r="U197" s="1048"/>
      <c r="V197" s="1048"/>
      <c r="W197" s="1048"/>
      <c r="X197" s="1048"/>
    </row>
    <row r="198" spans="1:24">
      <c r="A198" s="1110"/>
      <c r="B198" s="1071"/>
      <c r="C198" s="1071"/>
      <c r="D198" s="1110"/>
      <c r="E198" s="1071"/>
      <c r="F198" s="1071"/>
      <c r="G198" s="1048"/>
      <c r="H198" s="1048"/>
      <c r="I198" s="1048"/>
      <c r="J198" s="1049"/>
      <c r="K198" s="1049"/>
      <c r="L198" s="1048"/>
      <c r="M198" s="1048"/>
      <c r="N198" s="1048"/>
      <c r="O198" s="1048"/>
      <c r="P198" s="1048"/>
      <c r="Q198" s="1048"/>
      <c r="R198" s="1048"/>
      <c r="S198" s="1048"/>
      <c r="T198" s="1048"/>
      <c r="U198" s="1048"/>
      <c r="V198" s="1048"/>
      <c r="W198" s="1048"/>
      <c r="X198" s="1048"/>
    </row>
    <row r="199" spans="1:24">
      <c r="A199" s="1110"/>
      <c r="B199" s="1071"/>
      <c r="C199" s="1071"/>
      <c r="D199" s="1110"/>
      <c r="E199" s="1071"/>
      <c r="F199" s="1071"/>
      <c r="G199" s="1048"/>
      <c r="H199" s="1048"/>
      <c r="I199" s="1048"/>
      <c r="J199" s="1049"/>
      <c r="K199" s="1049"/>
      <c r="L199" s="1048"/>
      <c r="M199" s="1048"/>
      <c r="N199" s="1048"/>
      <c r="O199" s="1048"/>
      <c r="P199" s="1048"/>
      <c r="Q199" s="1048"/>
      <c r="R199" s="1048"/>
      <c r="S199" s="1048"/>
      <c r="T199" s="1048"/>
      <c r="U199" s="1048"/>
      <c r="V199" s="1048"/>
      <c r="W199" s="1048"/>
      <c r="X199" s="1048"/>
    </row>
    <row r="200" spans="1:24">
      <c r="A200" s="1110"/>
      <c r="B200" s="1071"/>
      <c r="C200" s="1071"/>
      <c r="D200" s="1110"/>
      <c r="E200" s="1071"/>
      <c r="F200" s="1071"/>
      <c r="G200" s="1048"/>
      <c r="H200" s="1048"/>
      <c r="I200" s="1048"/>
      <c r="J200" s="1049"/>
      <c r="K200" s="1049"/>
      <c r="L200" s="1048"/>
      <c r="M200" s="1048"/>
      <c r="N200" s="1048"/>
      <c r="O200" s="1048"/>
      <c r="P200" s="1048"/>
      <c r="Q200" s="1048"/>
      <c r="R200" s="1048"/>
      <c r="S200" s="1048"/>
      <c r="T200" s="1048"/>
      <c r="U200" s="1048"/>
      <c r="V200" s="1048"/>
      <c r="W200" s="1048"/>
      <c r="X200" s="1048"/>
    </row>
    <row r="201" spans="1:24">
      <c r="A201" s="1110"/>
      <c r="B201" s="1071"/>
      <c r="C201" s="1071"/>
      <c r="D201" s="1110"/>
      <c r="E201" s="1071"/>
      <c r="F201" s="1071"/>
      <c r="G201" s="1048"/>
      <c r="H201" s="1048"/>
      <c r="I201" s="1048"/>
      <c r="J201" s="1049"/>
      <c r="K201" s="1049"/>
      <c r="L201" s="1048"/>
      <c r="M201" s="1048"/>
      <c r="N201" s="1048"/>
      <c r="O201" s="1048"/>
      <c r="P201" s="1048"/>
      <c r="Q201" s="1048"/>
      <c r="R201" s="1048"/>
      <c r="S201" s="1048"/>
      <c r="T201" s="1048"/>
      <c r="U201" s="1048"/>
      <c r="V201" s="1048"/>
      <c r="W201" s="1048"/>
      <c r="X201" s="1048"/>
    </row>
    <row r="202" spans="1:24">
      <c r="A202" s="1110"/>
      <c r="B202" s="1071"/>
      <c r="C202" s="1071"/>
      <c r="D202" s="1110"/>
      <c r="E202" s="1071"/>
      <c r="F202" s="1071"/>
      <c r="G202" s="1048"/>
      <c r="H202" s="1048"/>
      <c r="I202" s="1048"/>
      <c r="J202" s="1049"/>
      <c r="K202" s="1049"/>
      <c r="L202" s="1048"/>
      <c r="M202" s="1048"/>
      <c r="N202" s="1048"/>
      <c r="O202" s="1048"/>
      <c r="P202" s="1048"/>
      <c r="Q202" s="1048"/>
      <c r="R202" s="1048"/>
      <c r="S202" s="1048"/>
      <c r="T202" s="1048"/>
      <c r="U202" s="1048"/>
      <c r="V202" s="1048"/>
      <c r="W202" s="1048"/>
      <c r="X202" s="1048"/>
    </row>
    <row r="203" spans="1:24">
      <c r="A203" s="1110"/>
      <c r="B203" s="1071"/>
      <c r="C203" s="1071"/>
      <c r="D203" s="1110"/>
      <c r="E203" s="1071"/>
      <c r="F203" s="1071"/>
      <c r="G203" s="1048"/>
      <c r="H203" s="1048"/>
      <c r="I203" s="1048"/>
      <c r="J203" s="1049"/>
      <c r="K203" s="1049"/>
      <c r="L203" s="1048"/>
      <c r="M203" s="1048"/>
      <c r="N203" s="1048"/>
      <c r="O203" s="1048"/>
      <c r="P203" s="1048"/>
      <c r="Q203" s="1048"/>
      <c r="R203" s="1048"/>
      <c r="S203" s="1048"/>
      <c r="T203" s="1048"/>
      <c r="U203" s="1048"/>
      <c r="V203" s="1048"/>
      <c r="W203" s="1048"/>
      <c r="X203" s="1048"/>
    </row>
    <row r="204" spans="1:24">
      <c r="A204" s="1110"/>
      <c r="B204" s="1071"/>
      <c r="C204" s="1071"/>
      <c r="D204" s="1110"/>
      <c r="E204" s="1071"/>
      <c r="F204" s="1071"/>
      <c r="G204" s="1048"/>
      <c r="H204" s="1048"/>
      <c r="I204" s="1048"/>
      <c r="J204" s="1049"/>
      <c r="K204" s="1049"/>
      <c r="L204" s="1048"/>
      <c r="M204" s="1048"/>
      <c r="N204" s="1048"/>
      <c r="O204" s="1048"/>
      <c r="P204" s="1048"/>
      <c r="Q204" s="1048"/>
      <c r="R204" s="1048"/>
      <c r="S204" s="1048"/>
      <c r="T204" s="1048"/>
      <c r="U204" s="1048"/>
      <c r="V204" s="1048"/>
      <c r="W204" s="1048"/>
      <c r="X204" s="1048"/>
    </row>
    <row r="205" spans="1:24">
      <c r="A205" s="1110"/>
      <c r="B205" s="1071"/>
      <c r="C205" s="1071"/>
      <c r="D205" s="1110"/>
      <c r="E205" s="1071"/>
      <c r="F205" s="1071"/>
      <c r="G205" s="1048"/>
      <c r="H205" s="1048"/>
      <c r="I205" s="1048"/>
      <c r="J205" s="1049"/>
      <c r="K205" s="1049"/>
      <c r="L205" s="1048"/>
      <c r="M205" s="1048"/>
      <c r="N205" s="1048"/>
      <c r="O205" s="1048"/>
      <c r="P205" s="1048"/>
      <c r="Q205" s="1048"/>
      <c r="R205" s="1048"/>
      <c r="S205" s="1048"/>
      <c r="T205" s="1048"/>
      <c r="U205" s="1048"/>
      <c r="V205" s="1048"/>
      <c r="W205" s="1048"/>
      <c r="X205" s="1048"/>
    </row>
    <row r="206" spans="1:24">
      <c r="A206" s="1110"/>
      <c r="B206" s="1071"/>
      <c r="C206" s="1071"/>
      <c r="D206" s="1110"/>
      <c r="E206" s="1071"/>
      <c r="F206" s="1071"/>
      <c r="G206" s="1048"/>
      <c r="H206" s="1048"/>
      <c r="I206" s="1048"/>
      <c r="J206" s="1049"/>
      <c r="K206" s="1049"/>
      <c r="L206" s="1048"/>
      <c r="M206" s="1048"/>
      <c r="N206" s="1048"/>
      <c r="O206" s="1048"/>
      <c r="P206" s="1048"/>
      <c r="Q206" s="1048"/>
      <c r="R206" s="1048"/>
      <c r="S206" s="1048"/>
      <c r="T206" s="1048"/>
      <c r="U206" s="1048"/>
      <c r="V206" s="1048"/>
      <c r="W206" s="1048"/>
      <c r="X206" s="1048"/>
    </row>
    <row r="207" spans="1:24">
      <c r="A207" s="1110"/>
      <c r="B207" s="1071"/>
      <c r="C207" s="1071"/>
      <c r="D207" s="1110"/>
      <c r="E207" s="1071"/>
      <c r="F207" s="1071"/>
      <c r="G207" s="1048"/>
      <c r="H207" s="1048"/>
      <c r="I207" s="1048"/>
      <c r="J207" s="1049"/>
      <c r="K207" s="1049"/>
      <c r="L207" s="1048"/>
      <c r="M207" s="1048"/>
      <c r="N207" s="1048"/>
      <c r="O207" s="1048"/>
      <c r="P207" s="1048"/>
      <c r="Q207" s="1048"/>
      <c r="R207" s="1048"/>
      <c r="S207" s="1048"/>
      <c r="T207" s="1048"/>
      <c r="U207" s="1048"/>
      <c r="V207" s="1048"/>
      <c r="W207" s="1048"/>
      <c r="X207" s="1048"/>
    </row>
    <row r="208" spans="1:24">
      <c r="A208" s="1110"/>
      <c r="B208" s="1071"/>
      <c r="C208" s="1071"/>
      <c r="D208" s="1110"/>
      <c r="E208" s="1071"/>
      <c r="F208" s="1071"/>
      <c r="G208" s="1048"/>
      <c r="H208" s="1048"/>
      <c r="I208" s="1048"/>
      <c r="J208" s="1049"/>
      <c r="K208" s="1049"/>
      <c r="L208" s="1048"/>
      <c r="M208" s="1048"/>
      <c r="N208" s="1048"/>
      <c r="O208" s="1048"/>
      <c r="P208" s="1048"/>
      <c r="Q208" s="1048"/>
      <c r="R208" s="1048"/>
      <c r="S208" s="1048"/>
      <c r="T208" s="1048"/>
      <c r="U208" s="1048"/>
      <c r="V208" s="1048"/>
      <c r="W208" s="1048"/>
      <c r="X208" s="1048"/>
    </row>
    <row r="209" spans="1:24">
      <c r="A209" s="1110"/>
      <c r="B209" s="1071"/>
      <c r="C209" s="1071"/>
      <c r="D209" s="1110"/>
      <c r="E209" s="1071"/>
      <c r="F209" s="1071"/>
      <c r="G209" s="1048"/>
      <c r="H209" s="1048"/>
      <c r="I209" s="1048"/>
      <c r="J209" s="1049"/>
      <c r="K209" s="1049"/>
      <c r="L209" s="1048"/>
      <c r="M209" s="1048"/>
      <c r="N209" s="1048"/>
      <c r="O209" s="1048"/>
      <c r="P209" s="1048"/>
      <c r="Q209" s="1048"/>
      <c r="R209" s="1048"/>
      <c r="S209" s="1048"/>
      <c r="T209" s="1048"/>
      <c r="U209" s="1048"/>
      <c r="V209" s="1048"/>
      <c r="W209" s="1048"/>
      <c r="X209" s="1048"/>
    </row>
    <row r="210" spans="1:24">
      <c r="A210" s="1110"/>
      <c r="B210" s="1071"/>
      <c r="C210" s="1071"/>
      <c r="D210" s="1110"/>
      <c r="E210" s="1071"/>
      <c r="F210" s="1071"/>
      <c r="G210" s="1048"/>
      <c r="H210" s="1048"/>
      <c r="I210" s="1048"/>
      <c r="J210" s="1049"/>
      <c r="K210" s="1049"/>
      <c r="L210" s="1048"/>
      <c r="M210" s="1048"/>
      <c r="N210" s="1048"/>
      <c r="O210" s="1048"/>
      <c r="P210" s="1048"/>
      <c r="Q210" s="1048"/>
      <c r="R210" s="1048"/>
      <c r="S210" s="1048"/>
      <c r="T210" s="1048"/>
      <c r="U210" s="1048"/>
      <c r="V210" s="1048"/>
      <c r="W210" s="1048"/>
      <c r="X210" s="1048"/>
    </row>
    <row r="211" spans="1:24">
      <c r="A211" s="1110"/>
      <c r="B211" s="1071"/>
      <c r="C211" s="1071"/>
      <c r="D211" s="1110"/>
      <c r="E211" s="1071"/>
      <c r="F211" s="1071"/>
      <c r="G211" s="1048"/>
      <c r="H211" s="1048"/>
      <c r="I211" s="1048"/>
      <c r="J211" s="1049"/>
      <c r="K211" s="1049"/>
      <c r="L211" s="1048"/>
      <c r="M211" s="1048"/>
      <c r="N211" s="1048"/>
      <c r="O211" s="1048"/>
      <c r="P211" s="1048"/>
      <c r="Q211" s="1048"/>
      <c r="R211" s="1048"/>
      <c r="S211" s="1048"/>
      <c r="T211" s="1048"/>
      <c r="U211" s="1048"/>
      <c r="V211" s="1048"/>
      <c r="W211" s="1048"/>
      <c r="X211" s="1048"/>
    </row>
    <row r="212" spans="1:24">
      <c r="A212" s="1110"/>
      <c r="B212" s="1071"/>
      <c r="C212" s="1071"/>
      <c r="D212" s="1110"/>
      <c r="E212" s="1071"/>
      <c r="F212" s="1071"/>
      <c r="G212" s="1048"/>
      <c r="H212" s="1048"/>
      <c r="I212" s="1048"/>
      <c r="J212" s="1049"/>
      <c r="K212" s="1049"/>
      <c r="L212" s="1048"/>
      <c r="M212" s="1048"/>
      <c r="N212" s="1048"/>
      <c r="O212" s="1048"/>
      <c r="P212" s="1048"/>
      <c r="Q212" s="1048"/>
      <c r="R212" s="1048"/>
      <c r="S212" s="1048"/>
      <c r="T212" s="1048"/>
      <c r="U212" s="1048"/>
      <c r="V212" s="1048"/>
      <c r="W212" s="1048"/>
      <c r="X212" s="1048"/>
    </row>
    <row r="213" spans="1:24">
      <c r="A213" s="1110"/>
      <c r="B213" s="1071"/>
      <c r="C213" s="1071"/>
      <c r="D213" s="1110"/>
      <c r="E213" s="1071"/>
      <c r="F213" s="1071"/>
      <c r="G213" s="1048"/>
      <c r="H213" s="1048"/>
      <c r="I213" s="1048"/>
      <c r="J213" s="1049"/>
      <c r="K213" s="1049"/>
      <c r="L213" s="1048"/>
      <c r="M213" s="1048"/>
      <c r="N213" s="1048"/>
      <c r="O213" s="1048"/>
      <c r="P213" s="1048"/>
      <c r="Q213" s="1048"/>
      <c r="R213" s="1048"/>
      <c r="S213" s="1048"/>
      <c r="T213" s="1048"/>
      <c r="U213" s="1048"/>
      <c r="V213" s="1048"/>
      <c r="W213" s="1048"/>
      <c r="X213" s="1048"/>
    </row>
    <row r="214" spans="1:24">
      <c r="A214" s="1110"/>
      <c r="B214" s="1071"/>
      <c r="C214" s="1071"/>
      <c r="D214" s="1110"/>
      <c r="E214" s="1071"/>
      <c r="F214" s="1071"/>
      <c r="G214" s="1048"/>
      <c r="H214" s="1048"/>
      <c r="I214" s="1048"/>
      <c r="J214" s="1049"/>
      <c r="K214" s="1049"/>
      <c r="L214" s="1048"/>
      <c r="M214" s="1048"/>
      <c r="N214" s="1048"/>
      <c r="O214" s="1048"/>
      <c r="P214" s="1048"/>
      <c r="Q214" s="1048"/>
      <c r="R214" s="1048"/>
      <c r="S214" s="1048"/>
      <c r="T214" s="1048"/>
      <c r="U214" s="1048"/>
      <c r="V214" s="1048"/>
      <c r="W214" s="1048"/>
      <c r="X214" s="1048"/>
    </row>
    <row r="215" spans="1:24">
      <c r="A215" s="1110"/>
      <c r="B215" s="1071"/>
      <c r="C215" s="1071"/>
      <c r="D215" s="1110"/>
      <c r="E215" s="1071"/>
      <c r="F215" s="1071"/>
      <c r="G215" s="1048"/>
      <c r="H215" s="1048"/>
      <c r="I215" s="1048"/>
      <c r="J215" s="1049"/>
      <c r="K215" s="1049"/>
      <c r="L215" s="1048"/>
      <c r="M215" s="1048"/>
      <c r="N215" s="1048"/>
      <c r="O215" s="1048"/>
      <c r="P215" s="1048"/>
      <c r="Q215" s="1048"/>
      <c r="R215" s="1048"/>
      <c r="S215" s="1048"/>
      <c r="T215" s="1048"/>
      <c r="U215" s="1048"/>
      <c r="V215" s="1048"/>
      <c r="W215" s="1048"/>
      <c r="X215" s="1048"/>
    </row>
    <row r="216" spans="1:24">
      <c r="A216" s="1110"/>
      <c r="B216" s="1071"/>
      <c r="C216" s="1071"/>
      <c r="D216" s="1110"/>
      <c r="E216" s="1071"/>
      <c r="F216" s="1071"/>
      <c r="G216" s="1048"/>
      <c r="H216" s="1048"/>
      <c r="I216" s="1048"/>
      <c r="J216" s="1049"/>
      <c r="K216" s="1049"/>
      <c r="L216" s="1048"/>
      <c r="M216" s="1048"/>
      <c r="N216" s="1048"/>
      <c r="O216" s="1048"/>
      <c r="P216" s="1048"/>
      <c r="Q216" s="1048"/>
      <c r="R216" s="1048"/>
      <c r="S216" s="1048"/>
      <c r="T216" s="1048"/>
      <c r="U216" s="1048"/>
      <c r="V216" s="1048"/>
      <c r="W216" s="1048"/>
      <c r="X216" s="1048"/>
    </row>
    <row r="217" spans="1:24">
      <c r="A217" s="1110"/>
      <c r="B217" s="1071"/>
      <c r="C217" s="1071"/>
      <c r="D217" s="1110"/>
      <c r="E217" s="1071"/>
      <c r="F217" s="1071"/>
      <c r="G217" s="1048"/>
      <c r="H217" s="1048"/>
      <c r="I217" s="1048"/>
      <c r="J217" s="1049"/>
      <c r="K217" s="1049"/>
      <c r="L217" s="1048"/>
      <c r="M217" s="1048"/>
      <c r="N217" s="1048"/>
      <c r="O217" s="1048"/>
      <c r="P217" s="1048"/>
      <c r="Q217" s="1048"/>
      <c r="R217" s="1048"/>
      <c r="S217" s="1048"/>
      <c r="T217" s="1048"/>
      <c r="U217" s="1048"/>
      <c r="V217" s="1048"/>
      <c r="W217" s="1048"/>
      <c r="X217" s="1048"/>
    </row>
    <row r="218" spans="1:24">
      <c r="A218" s="1110"/>
      <c r="B218" s="1071"/>
      <c r="C218" s="1071"/>
      <c r="D218" s="1110"/>
      <c r="E218" s="1071"/>
      <c r="F218" s="1071"/>
      <c r="G218" s="1048"/>
      <c r="H218" s="1048"/>
      <c r="I218" s="1048"/>
      <c r="J218" s="1049"/>
      <c r="K218" s="1049"/>
      <c r="L218" s="1048"/>
      <c r="M218" s="1048"/>
      <c r="N218" s="1048"/>
      <c r="O218" s="1048"/>
      <c r="P218" s="1048"/>
      <c r="Q218" s="1048"/>
      <c r="R218" s="1048"/>
      <c r="S218" s="1048"/>
      <c r="T218" s="1048"/>
      <c r="U218" s="1048"/>
      <c r="V218" s="1048"/>
      <c r="W218" s="1048"/>
      <c r="X218" s="1048"/>
    </row>
    <row r="219" spans="1:24">
      <c r="A219" s="1110"/>
      <c r="B219" s="1071"/>
      <c r="C219" s="1071"/>
      <c r="D219" s="1110"/>
      <c r="E219" s="1071"/>
      <c r="F219" s="1071"/>
      <c r="G219" s="1048"/>
      <c r="H219" s="1048"/>
      <c r="I219" s="1048"/>
      <c r="J219" s="1049"/>
      <c r="K219" s="1049"/>
      <c r="L219" s="1048"/>
      <c r="M219" s="1048"/>
      <c r="N219" s="1048"/>
      <c r="O219" s="1048"/>
      <c r="P219" s="1048"/>
      <c r="Q219" s="1048"/>
      <c r="R219" s="1048"/>
      <c r="S219" s="1048"/>
      <c r="T219" s="1048"/>
      <c r="U219" s="1048"/>
      <c r="V219" s="1048"/>
      <c r="W219" s="1048"/>
      <c r="X219" s="1048"/>
    </row>
    <row r="220" spans="1:24">
      <c r="A220" s="1110"/>
      <c r="B220" s="1071"/>
      <c r="C220" s="1071"/>
      <c r="D220" s="1110"/>
      <c r="E220" s="1071"/>
      <c r="F220" s="1071"/>
      <c r="G220" s="1048"/>
      <c r="H220" s="1048"/>
      <c r="I220" s="1048"/>
      <c r="J220" s="1049"/>
      <c r="K220" s="1049"/>
      <c r="L220" s="1048"/>
      <c r="M220" s="1048"/>
      <c r="N220" s="1048"/>
      <c r="O220" s="1048"/>
      <c r="P220" s="1048"/>
      <c r="Q220" s="1048"/>
      <c r="R220" s="1048"/>
      <c r="S220" s="1048"/>
      <c r="T220" s="1048"/>
      <c r="U220" s="1048"/>
      <c r="V220" s="1048"/>
      <c r="W220" s="1048"/>
      <c r="X220" s="1048"/>
    </row>
    <row r="221" spans="1:24">
      <c r="A221" s="1110"/>
      <c r="B221" s="1071"/>
      <c r="C221" s="1071"/>
      <c r="D221" s="1110"/>
      <c r="E221" s="1071"/>
      <c r="F221" s="1071"/>
      <c r="G221" s="1048"/>
      <c r="H221" s="1048"/>
      <c r="I221" s="1048"/>
      <c r="J221" s="1049"/>
      <c r="K221" s="1049"/>
      <c r="L221" s="1048"/>
      <c r="M221" s="1048"/>
      <c r="N221" s="1048"/>
      <c r="O221" s="1048"/>
      <c r="P221" s="1048"/>
      <c r="Q221" s="1048"/>
      <c r="R221" s="1048"/>
      <c r="S221" s="1048"/>
      <c r="T221" s="1048"/>
      <c r="U221" s="1048"/>
      <c r="V221" s="1048"/>
      <c r="W221" s="1048"/>
      <c r="X221" s="1048"/>
    </row>
    <row r="222" spans="1:24">
      <c r="A222" s="1110"/>
      <c r="B222" s="1071"/>
      <c r="C222" s="1071"/>
      <c r="D222" s="1110"/>
      <c r="E222" s="1071"/>
      <c r="F222" s="1071"/>
      <c r="G222" s="1048"/>
      <c r="H222" s="1048"/>
      <c r="I222" s="1048"/>
      <c r="J222" s="1049"/>
      <c r="K222" s="1049"/>
      <c r="L222" s="1048"/>
      <c r="M222" s="1048"/>
      <c r="N222" s="1048"/>
      <c r="O222" s="1048"/>
      <c r="P222" s="1048"/>
      <c r="Q222" s="1048"/>
      <c r="R222" s="1048"/>
      <c r="S222" s="1048"/>
      <c r="T222" s="1048"/>
      <c r="U222" s="1048"/>
      <c r="V222" s="1048"/>
      <c r="W222" s="1048"/>
      <c r="X222" s="1048"/>
    </row>
    <row r="223" spans="1:24">
      <c r="A223" s="1110"/>
      <c r="B223" s="1071"/>
      <c r="C223" s="1071"/>
      <c r="D223" s="1110"/>
      <c r="E223" s="1071"/>
      <c r="F223" s="1071"/>
      <c r="G223" s="1048"/>
      <c r="H223" s="1048"/>
      <c r="I223" s="1048"/>
      <c r="J223" s="1049"/>
      <c r="K223" s="1049"/>
      <c r="L223" s="1048"/>
      <c r="M223" s="1048"/>
      <c r="N223" s="1048"/>
      <c r="O223" s="1048"/>
      <c r="P223" s="1048"/>
      <c r="Q223" s="1048"/>
      <c r="R223" s="1048"/>
      <c r="S223" s="1048"/>
      <c r="T223" s="1048"/>
      <c r="U223" s="1048"/>
      <c r="V223" s="1048"/>
      <c r="W223" s="1048"/>
      <c r="X223" s="1048"/>
    </row>
    <row r="224" spans="1:24">
      <c r="A224" s="1110"/>
      <c r="B224" s="1071"/>
      <c r="C224" s="1071"/>
      <c r="D224" s="1110"/>
      <c r="E224" s="1071"/>
      <c r="F224" s="1071"/>
      <c r="G224" s="1048"/>
      <c r="H224" s="1048"/>
      <c r="I224" s="1048"/>
      <c r="J224" s="1049"/>
      <c r="K224" s="1049"/>
      <c r="L224" s="1048"/>
      <c r="M224" s="1048"/>
      <c r="N224" s="1048"/>
      <c r="O224" s="1048"/>
      <c r="P224" s="1048"/>
      <c r="Q224" s="1048"/>
      <c r="R224" s="1048"/>
      <c r="S224" s="1048"/>
      <c r="T224" s="1048"/>
      <c r="U224" s="1048"/>
      <c r="V224" s="1048"/>
      <c r="W224" s="1048"/>
      <c r="X224" s="1048"/>
    </row>
    <row r="225" spans="1:24">
      <c r="A225" s="1110"/>
      <c r="B225" s="1071"/>
      <c r="C225" s="1071"/>
      <c r="D225" s="1110"/>
      <c r="E225" s="1071"/>
      <c r="F225" s="1071"/>
      <c r="G225" s="1048"/>
      <c r="H225" s="1048"/>
      <c r="I225" s="1048"/>
      <c r="J225" s="1049"/>
      <c r="K225" s="1049"/>
      <c r="L225" s="1048"/>
      <c r="M225" s="1048"/>
      <c r="N225" s="1048"/>
      <c r="O225" s="1048"/>
      <c r="P225" s="1048"/>
      <c r="Q225" s="1048"/>
      <c r="R225" s="1048"/>
      <c r="S225" s="1048"/>
      <c r="T225" s="1048"/>
      <c r="U225" s="1048"/>
      <c r="V225" s="1048"/>
      <c r="W225" s="1048"/>
      <c r="X225" s="1048"/>
    </row>
    <row r="226" spans="1:24">
      <c r="A226" s="1110"/>
      <c r="B226" s="1071"/>
      <c r="C226" s="1071"/>
      <c r="D226" s="1110"/>
      <c r="E226" s="1071"/>
      <c r="F226" s="1071"/>
      <c r="G226" s="1048"/>
      <c r="H226" s="1048"/>
      <c r="I226" s="1048"/>
      <c r="J226" s="1049"/>
      <c r="K226" s="1049"/>
      <c r="L226" s="1048"/>
      <c r="M226" s="1048"/>
      <c r="N226" s="1048"/>
      <c r="O226" s="1048"/>
      <c r="P226" s="1048"/>
      <c r="Q226" s="1048"/>
      <c r="R226" s="1048"/>
      <c r="S226" s="1048"/>
      <c r="T226" s="1048"/>
      <c r="U226" s="1048"/>
      <c r="V226" s="1048"/>
      <c r="W226" s="1048"/>
      <c r="X226" s="1048"/>
    </row>
    <row r="227" spans="1:24">
      <c r="A227" s="1110"/>
      <c r="B227" s="1071"/>
      <c r="C227" s="1071"/>
      <c r="D227" s="1110"/>
      <c r="E227" s="1071"/>
      <c r="F227" s="1071"/>
      <c r="G227" s="1048"/>
      <c r="H227" s="1048"/>
      <c r="I227" s="1048"/>
      <c r="J227" s="1049"/>
      <c r="K227" s="1049"/>
      <c r="L227" s="1048"/>
      <c r="M227" s="1048"/>
      <c r="N227" s="1048"/>
      <c r="O227" s="1048"/>
      <c r="P227" s="1048"/>
      <c r="Q227" s="1048"/>
      <c r="R227" s="1048"/>
      <c r="S227" s="1048"/>
      <c r="T227" s="1048"/>
      <c r="U227" s="1048"/>
      <c r="V227" s="1048"/>
      <c r="W227" s="1048"/>
      <c r="X227" s="1048"/>
    </row>
    <row r="228" spans="1:24">
      <c r="A228" s="1110"/>
      <c r="B228" s="1071"/>
      <c r="C228" s="1071"/>
      <c r="D228" s="1110"/>
      <c r="E228" s="1071"/>
      <c r="F228" s="1071"/>
      <c r="G228" s="1048"/>
      <c r="H228" s="1048"/>
      <c r="I228" s="1048"/>
      <c r="J228" s="1049"/>
      <c r="K228" s="1049"/>
      <c r="L228" s="1048"/>
      <c r="M228" s="1048"/>
      <c r="N228" s="1048"/>
      <c r="O228" s="1048"/>
      <c r="P228" s="1048"/>
      <c r="Q228" s="1048"/>
      <c r="R228" s="1048"/>
      <c r="S228" s="1048"/>
      <c r="T228" s="1048"/>
      <c r="U228" s="1048"/>
      <c r="V228" s="1048"/>
      <c r="W228" s="1048"/>
      <c r="X228" s="1048"/>
    </row>
    <row r="229" spans="1:24">
      <c r="A229" s="1110"/>
      <c r="B229" s="1071"/>
      <c r="C229" s="1071"/>
      <c r="D229" s="1110"/>
      <c r="E229" s="1071"/>
      <c r="F229" s="1071"/>
      <c r="G229" s="1048"/>
      <c r="H229" s="1048"/>
      <c r="I229" s="1048"/>
      <c r="J229" s="1049"/>
      <c r="K229" s="1049"/>
      <c r="L229" s="1048"/>
      <c r="M229" s="1048"/>
      <c r="N229" s="1048"/>
      <c r="O229" s="1048"/>
      <c r="P229" s="1048"/>
      <c r="Q229" s="1048"/>
      <c r="R229" s="1048"/>
      <c r="S229" s="1048"/>
      <c r="T229" s="1048"/>
      <c r="U229" s="1048"/>
      <c r="V229" s="1048"/>
      <c r="W229" s="1048"/>
      <c r="X229" s="1048"/>
    </row>
    <row r="230" spans="1:24">
      <c r="A230" s="1110"/>
      <c r="B230" s="1071"/>
      <c r="C230" s="1071"/>
      <c r="D230" s="1110"/>
      <c r="E230" s="1071"/>
      <c r="F230" s="1071"/>
      <c r="G230" s="1048"/>
      <c r="H230" s="1048"/>
      <c r="I230" s="1048"/>
      <c r="J230" s="1049"/>
      <c r="K230" s="1049"/>
      <c r="L230" s="1048"/>
      <c r="M230" s="1048"/>
      <c r="N230" s="1048"/>
      <c r="O230" s="1048"/>
      <c r="P230" s="1048"/>
      <c r="Q230" s="1048"/>
      <c r="R230" s="1048"/>
      <c r="S230" s="1048"/>
      <c r="T230" s="1048"/>
      <c r="U230" s="1048"/>
      <c r="V230" s="1048"/>
      <c r="W230" s="1048"/>
      <c r="X230" s="1048"/>
    </row>
    <row r="231" spans="1:24">
      <c r="A231" s="1110"/>
      <c r="B231" s="1071"/>
      <c r="C231" s="1071"/>
      <c r="D231" s="1110"/>
      <c r="E231" s="1071"/>
      <c r="F231" s="1071"/>
      <c r="G231" s="1048"/>
      <c r="H231" s="1048"/>
      <c r="I231" s="1048"/>
      <c r="J231" s="1049"/>
      <c r="K231" s="1049"/>
      <c r="L231" s="1048"/>
      <c r="M231" s="1048"/>
      <c r="N231" s="1048"/>
      <c r="O231" s="1048"/>
      <c r="P231" s="1048"/>
      <c r="Q231" s="1048"/>
      <c r="R231" s="1048"/>
      <c r="S231" s="1048"/>
      <c r="T231" s="1048"/>
      <c r="U231" s="1048"/>
      <c r="V231" s="1048"/>
      <c r="W231" s="1048"/>
      <c r="X231" s="1048"/>
    </row>
    <row r="232" spans="1:24">
      <c r="A232" s="1110"/>
      <c r="B232" s="1071"/>
      <c r="C232" s="1071"/>
      <c r="D232" s="1110"/>
      <c r="E232" s="1071"/>
      <c r="F232" s="1071"/>
      <c r="G232" s="1048"/>
      <c r="H232" s="1048"/>
      <c r="I232" s="1048"/>
      <c r="J232" s="1049"/>
      <c r="K232" s="1049"/>
      <c r="L232" s="1048"/>
      <c r="M232" s="1048"/>
      <c r="N232" s="1048"/>
      <c r="O232" s="1048"/>
      <c r="P232" s="1048"/>
      <c r="Q232" s="1048"/>
      <c r="R232" s="1048"/>
      <c r="S232" s="1048"/>
      <c r="T232" s="1048"/>
      <c r="U232" s="1048"/>
      <c r="V232" s="1048"/>
      <c r="W232" s="1048"/>
      <c r="X232" s="1048"/>
    </row>
    <row r="233" spans="1:24">
      <c r="A233" s="1110"/>
      <c r="B233" s="1071"/>
      <c r="C233" s="1071"/>
      <c r="D233" s="1110"/>
      <c r="E233" s="1071"/>
      <c r="F233" s="1071"/>
      <c r="G233" s="1048"/>
      <c r="H233" s="1048"/>
      <c r="I233" s="1048"/>
      <c r="J233" s="1049"/>
      <c r="K233" s="1049"/>
      <c r="L233" s="1048"/>
      <c r="M233" s="1048"/>
      <c r="N233" s="1048"/>
      <c r="O233" s="1048"/>
      <c r="P233" s="1048"/>
      <c r="Q233" s="1048"/>
      <c r="R233" s="1048"/>
      <c r="S233" s="1048"/>
      <c r="T233" s="1048"/>
      <c r="U233" s="1048"/>
      <c r="V233" s="1048"/>
      <c r="W233" s="1048"/>
      <c r="X233" s="1048"/>
    </row>
    <row r="234" spans="1:24">
      <c r="A234" s="1110"/>
      <c r="B234" s="1071"/>
      <c r="C234" s="1071"/>
      <c r="D234" s="1110"/>
      <c r="E234" s="1071"/>
      <c r="F234" s="1071"/>
      <c r="G234" s="1048"/>
      <c r="H234" s="1048"/>
      <c r="I234" s="1048"/>
      <c r="J234" s="1049"/>
      <c r="K234" s="1049"/>
      <c r="L234" s="1048"/>
      <c r="M234" s="1048"/>
      <c r="N234" s="1048"/>
      <c r="O234" s="1048"/>
      <c r="P234" s="1048"/>
      <c r="Q234" s="1048"/>
      <c r="R234" s="1048"/>
      <c r="S234" s="1048"/>
      <c r="T234" s="1048"/>
      <c r="U234" s="1048"/>
      <c r="V234" s="1048"/>
      <c r="W234" s="1048"/>
      <c r="X234" s="1048"/>
    </row>
    <row r="235" spans="1:24">
      <c r="A235" s="1110"/>
      <c r="B235" s="1071"/>
      <c r="C235" s="1071"/>
      <c r="D235" s="1110"/>
      <c r="E235" s="1071"/>
      <c r="F235" s="1071"/>
      <c r="G235" s="1048"/>
      <c r="H235" s="1048"/>
      <c r="I235" s="1048"/>
      <c r="J235" s="1049"/>
      <c r="K235" s="1049"/>
      <c r="L235" s="1048"/>
      <c r="M235" s="1048"/>
      <c r="N235" s="1048"/>
      <c r="O235" s="1048"/>
      <c r="P235" s="1048"/>
      <c r="Q235" s="1048"/>
      <c r="R235" s="1048"/>
      <c r="S235" s="1048"/>
      <c r="T235" s="1048"/>
      <c r="U235" s="1048"/>
      <c r="V235" s="1048"/>
      <c r="W235" s="1048"/>
      <c r="X235" s="1048"/>
    </row>
    <row r="236" spans="1:24">
      <c r="A236" s="1110"/>
      <c r="B236" s="1071"/>
      <c r="C236" s="1071"/>
      <c r="D236" s="1110"/>
      <c r="E236" s="1071"/>
      <c r="F236" s="1071"/>
      <c r="G236" s="1048"/>
      <c r="H236" s="1048"/>
      <c r="I236" s="1048"/>
      <c r="J236" s="1049"/>
      <c r="K236" s="1049"/>
      <c r="L236" s="1048"/>
      <c r="M236" s="1048"/>
      <c r="N236" s="1048"/>
      <c r="O236" s="1048"/>
      <c r="P236" s="1048"/>
      <c r="Q236" s="1048"/>
      <c r="R236" s="1048"/>
      <c r="S236" s="1048"/>
      <c r="T236" s="1048"/>
      <c r="U236" s="1048"/>
      <c r="V236" s="1048"/>
      <c r="W236" s="1048"/>
      <c r="X236" s="1048"/>
    </row>
    <row r="237" spans="1:24">
      <c r="A237" s="1110"/>
      <c r="B237" s="1071"/>
      <c r="C237" s="1071"/>
      <c r="D237" s="1110"/>
      <c r="E237" s="1071"/>
      <c r="F237" s="1071"/>
      <c r="G237" s="1048"/>
      <c r="H237" s="1048"/>
      <c r="I237" s="1048"/>
      <c r="J237" s="1049"/>
      <c r="K237" s="1049"/>
      <c r="L237" s="1048"/>
      <c r="M237" s="1048"/>
      <c r="N237" s="1048"/>
      <c r="O237" s="1048"/>
      <c r="P237" s="1048"/>
      <c r="Q237" s="1048"/>
      <c r="R237" s="1048"/>
      <c r="S237" s="1048"/>
      <c r="T237" s="1048"/>
      <c r="U237" s="1048"/>
      <c r="V237" s="1048"/>
      <c r="W237" s="1048"/>
      <c r="X237" s="1048"/>
    </row>
    <row r="238" spans="1:24">
      <c r="A238" s="1110"/>
      <c r="B238" s="1071"/>
      <c r="C238" s="1071"/>
      <c r="D238" s="1110"/>
      <c r="E238" s="1071"/>
      <c r="F238" s="1071"/>
      <c r="G238" s="1048"/>
      <c r="H238" s="1048"/>
      <c r="I238" s="1048"/>
      <c r="J238" s="1049"/>
      <c r="K238" s="1049"/>
      <c r="L238" s="1048"/>
      <c r="M238" s="1048"/>
      <c r="N238" s="1048"/>
      <c r="O238" s="1048"/>
      <c r="P238" s="1048"/>
      <c r="Q238" s="1048"/>
      <c r="R238" s="1048"/>
      <c r="S238" s="1048"/>
      <c r="T238" s="1048"/>
      <c r="U238" s="1048"/>
      <c r="V238" s="1048"/>
      <c r="W238" s="1048"/>
      <c r="X238" s="1048"/>
    </row>
    <row r="239" spans="1:24">
      <c r="A239" s="1110"/>
      <c r="B239" s="1071"/>
      <c r="C239" s="1071"/>
      <c r="D239" s="1110"/>
      <c r="E239" s="1071"/>
      <c r="F239" s="1071"/>
      <c r="G239" s="1048"/>
      <c r="H239" s="1048"/>
      <c r="I239" s="1048"/>
      <c r="J239" s="1049"/>
      <c r="K239" s="1049"/>
      <c r="L239" s="1048"/>
      <c r="M239" s="1048"/>
      <c r="N239" s="1048"/>
      <c r="O239" s="1048"/>
      <c r="P239" s="1048"/>
      <c r="Q239" s="1048"/>
      <c r="R239" s="1048"/>
      <c r="S239" s="1048"/>
      <c r="T239" s="1048"/>
      <c r="U239" s="1048"/>
      <c r="V239" s="1048"/>
      <c r="W239" s="1048"/>
      <c r="X239" s="1048"/>
    </row>
    <row r="240" spans="1:24">
      <c r="A240" s="1110"/>
      <c r="B240" s="1071"/>
      <c r="C240" s="1071"/>
      <c r="D240" s="1110"/>
      <c r="E240" s="1071"/>
      <c r="F240" s="1071"/>
      <c r="G240" s="1048"/>
      <c r="H240" s="1048"/>
      <c r="I240" s="1048"/>
      <c r="J240" s="1049"/>
      <c r="K240" s="1049"/>
      <c r="L240" s="1048"/>
      <c r="M240" s="1048"/>
      <c r="N240" s="1048"/>
      <c r="O240" s="1048"/>
      <c r="P240" s="1048"/>
      <c r="Q240" s="1048"/>
      <c r="R240" s="1048"/>
      <c r="S240" s="1048"/>
      <c r="T240" s="1048"/>
      <c r="U240" s="1048"/>
      <c r="V240" s="1048"/>
      <c r="W240" s="1048"/>
      <c r="X240" s="1048"/>
    </row>
    <row r="241" spans="1:24">
      <c r="A241" s="1110"/>
      <c r="B241" s="1071"/>
      <c r="C241" s="1071"/>
      <c r="D241" s="1110"/>
      <c r="E241" s="1071"/>
      <c r="F241" s="1071"/>
      <c r="G241" s="1048"/>
      <c r="H241" s="1048"/>
      <c r="I241" s="1048"/>
      <c r="J241" s="1049"/>
      <c r="K241" s="1049"/>
      <c r="L241" s="1048"/>
      <c r="M241" s="1048"/>
      <c r="N241" s="1048"/>
      <c r="O241" s="1048"/>
      <c r="P241" s="1048"/>
      <c r="Q241" s="1048"/>
      <c r="R241" s="1048"/>
      <c r="S241" s="1048"/>
      <c r="T241" s="1048"/>
      <c r="U241" s="1048"/>
      <c r="V241" s="1048"/>
      <c r="W241" s="1048"/>
      <c r="X241" s="1048"/>
    </row>
    <row r="242" spans="1:24">
      <c r="A242" s="1110"/>
      <c r="B242" s="1071"/>
      <c r="C242" s="1071"/>
      <c r="D242" s="1110"/>
      <c r="E242" s="1071"/>
      <c r="F242" s="1071"/>
      <c r="G242" s="1048"/>
      <c r="H242" s="1048"/>
      <c r="I242" s="1048"/>
      <c r="J242" s="1049"/>
      <c r="K242" s="1049"/>
      <c r="L242" s="1048"/>
      <c r="M242" s="1048"/>
      <c r="N242" s="1048"/>
      <c r="O242" s="1048"/>
      <c r="P242" s="1048"/>
      <c r="Q242" s="1048"/>
      <c r="R242" s="1048"/>
      <c r="S242" s="1048"/>
      <c r="T242" s="1048"/>
      <c r="U242" s="1048"/>
      <c r="V242" s="1048"/>
      <c r="W242" s="1048"/>
      <c r="X242" s="1048"/>
    </row>
    <row r="243" spans="1:24">
      <c r="A243" s="1110"/>
      <c r="B243" s="1071"/>
      <c r="C243" s="1071"/>
      <c r="D243" s="1110"/>
      <c r="E243" s="1071"/>
      <c r="F243" s="1071"/>
      <c r="G243" s="1048"/>
      <c r="H243" s="1048"/>
      <c r="I243" s="1048"/>
      <c r="J243" s="1049"/>
      <c r="K243" s="1049"/>
      <c r="L243" s="1048"/>
      <c r="M243" s="1048"/>
      <c r="N243" s="1048"/>
      <c r="O243" s="1048"/>
      <c r="P243" s="1048"/>
      <c r="Q243" s="1048"/>
      <c r="R243" s="1048"/>
      <c r="S243" s="1048"/>
      <c r="T243" s="1048"/>
      <c r="U243" s="1048"/>
      <c r="V243" s="1048"/>
      <c r="W243" s="1048"/>
      <c r="X243" s="1048"/>
    </row>
    <row r="244" spans="1:24">
      <c r="A244" s="1110"/>
      <c r="B244" s="1071"/>
      <c r="C244" s="1071"/>
      <c r="D244" s="1110"/>
      <c r="E244" s="1071"/>
      <c r="F244" s="1071"/>
      <c r="G244" s="1048"/>
      <c r="H244" s="1048"/>
      <c r="I244" s="1048"/>
      <c r="J244" s="1049"/>
      <c r="K244" s="1049"/>
      <c r="L244" s="1048"/>
      <c r="M244" s="1048"/>
      <c r="N244" s="1048"/>
      <c r="O244" s="1048"/>
      <c r="P244" s="1048"/>
      <c r="Q244" s="1048"/>
      <c r="R244" s="1048"/>
      <c r="S244" s="1048"/>
      <c r="T244" s="1048"/>
      <c r="U244" s="1048"/>
      <c r="V244" s="1048"/>
      <c r="W244" s="1048"/>
      <c r="X244" s="1048"/>
    </row>
    <row r="245" spans="1:24">
      <c r="A245" s="1110"/>
      <c r="B245" s="1071"/>
      <c r="C245" s="1071"/>
      <c r="D245" s="1110"/>
      <c r="E245" s="1071"/>
      <c r="F245" s="1071"/>
      <c r="G245" s="1048"/>
      <c r="H245" s="1048"/>
      <c r="I245" s="1048"/>
      <c r="J245" s="1049"/>
      <c r="K245" s="1049"/>
      <c r="L245" s="1048"/>
      <c r="M245" s="1048"/>
      <c r="N245" s="1048"/>
      <c r="O245" s="1048"/>
      <c r="P245" s="1048"/>
      <c r="Q245" s="1048"/>
      <c r="R245" s="1048"/>
      <c r="S245" s="1048"/>
      <c r="T245" s="1048"/>
      <c r="U245" s="1048"/>
      <c r="V245" s="1048"/>
      <c r="W245" s="1048"/>
      <c r="X245" s="1048"/>
    </row>
    <row r="246" spans="1:24">
      <c r="A246" s="1110"/>
      <c r="B246" s="1071"/>
      <c r="C246" s="1071"/>
      <c r="D246" s="1110"/>
      <c r="E246" s="1071"/>
      <c r="F246" s="1071"/>
      <c r="G246" s="1048"/>
      <c r="H246" s="1048"/>
      <c r="I246" s="1048"/>
      <c r="J246" s="1049"/>
      <c r="K246" s="1049"/>
      <c r="L246" s="1048"/>
      <c r="M246" s="1048"/>
      <c r="N246" s="1048"/>
      <c r="O246" s="1048"/>
      <c r="P246" s="1048"/>
      <c r="Q246" s="1048"/>
      <c r="R246" s="1048"/>
      <c r="S246" s="1048"/>
      <c r="T246" s="1048"/>
      <c r="U246" s="1048"/>
      <c r="V246" s="1048"/>
      <c r="W246" s="1048"/>
      <c r="X246" s="1048"/>
    </row>
    <row r="247" spans="1:24">
      <c r="A247" s="1110"/>
      <c r="B247" s="1071"/>
      <c r="C247" s="1071"/>
      <c r="D247" s="1110"/>
      <c r="E247" s="1071"/>
      <c r="F247" s="1071"/>
      <c r="G247" s="1048"/>
      <c r="H247" s="1048"/>
      <c r="I247" s="1048"/>
      <c r="J247" s="1049"/>
      <c r="K247" s="1049"/>
      <c r="L247" s="1048"/>
      <c r="M247" s="1048"/>
      <c r="N247" s="1048"/>
      <c r="O247" s="1048"/>
      <c r="P247" s="1048"/>
      <c r="Q247" s="1048"/>
      <c r="R247" s="1048"/>
      <c r="S247" s="1048"/>
      <c r="T247" s="1048"/>
      <c r="U247" s="1048"/>
      <c r="V247" s="1048"/>
      <c r="W247" s="1048"/>
      <c r="X247" s="1048"/>
    </row>
    <row r="248" spans="1:24">
      <c r="A248" s="1110"/>
      <c r="B248" s="1071"/>
      <c r="C248" s="1071"/>
      <c r="D248" s="1110"/>
      <c r="E248" s="1071"/>
      <c r="F248" s="1071"/>
      <c r="G248" s="1048"/>
      <c r="H248" s="1048"/>
      <c r="I248" s="1048"/>
      <c r="J248" s="1049"/>
      <c r="K248" s="1049"/>
      <c r="L248" s="1048"/>
      <c r="M248" s="1048"/>
      <c r="N248" s="1048"/>
      <c r="O248" s="1048"/>
      <c r="P248" s="1048"/>
      <c r="Q248" s="1048"/>
      <c r="R248" s="1048"/>
      <c r="S248" s="1048"/>
      <c r="T248" s="1048"/>
      <c r="U248" s="1048"/>
      <c r="V248" s="1048"/>
      <c r="W248" s="1048"/>
      <c r="X248" s="1048"/>
    </row>
    <row r="249" spans="1:24">
      <c r="A249" s="1110"/>
      <c r="B249" s="1071"/>
      <c r="C249" s="1071"/>
      <c r="D249" s="1110"/>
      <c r="E249" s="1071"/>
      <c r="F249" s="1071"/>
      <c r="G249" s="1048"/>
      <c r="H249" s="1048"/>
      <c r="I249" s="1048"/>
      <c r="J249" s="1049"/>
      <c r="K249" s="1049"/>
      <c r="L249" s="1048"/>
      <c r="M249" s="1048"/>
      <c r="N249" s="1048"/>
      <c r="O249" s="1048"/>
      <c r="P249" s="1048"/>
      <c r="Q249" s="1048"/>
      <c r="R249" s="1048"/>
      <c r="S249" s="1048"/>
      <c r="T249" s="1048"/>
      <c r="U249" s="1048"/>
      <c r="V249" s="1048"/>
      <c r="W249" s="1048"/>
      <c r="X249" s="1048"/>
    </row>
    <row r="250" spans="1:24">
      <c r="A250" s="1110"/>
      <c r="B250" s="1071"/>
      <c r="C250" s="1071"/>
      <c r="D250" s="1110"/>
      <c r="E250" s="1071"/>
      <c r="F250" s="1071"/>
      <c r="G250" s="1048"/>
      <c r="H250" s="1048"/>
      <c r="I250" s="1048"/>
      <c r="J250" s="1049"/>
      <c r="K250" s="1049"/>
      <c r="L250" s="1048"/>
      <c r="M250" s="1048"/>
      <c r="N250" s="1048"/>
      <c r="O250" s="1048"/>
      <c r="P250" s="1048"/>
      <c r="Q250" s="1048"/>
      <c r="R250" s="1048"/>
      <c r="S250" s="1048"/>
      <c r="T250" s="1048"/>
      <c r="U250" s="1048"/>
      <c r="V250" s="1048"/>
      <c r="W250" s="1048"/>
      <c r="X250" s="1048"/>
    </row>
    <row r="251" spans="1:24">
      <c r="A251" s="1110"/>
      <c r="B251" s="1071"/>
      <c r="C251" s="1071"/>
      <c r="D251" s="1110"/>
      <c r="E251" s="1071"/>
      <c r="F251" s="1071"/>
      <c r="G251" s="1048"/>
      <c r="H251" s="1048"/>
      <c r="I251" s="1048"/>
      <c r="J251" s="1049"/>
      <c r="K251" s="1049"/>
      <c r="L251" s="1048"/>
      <c r="M251" s="1048"/>
      <c r="N251" s="1048"/>
      <c r="O251" s="1048"/>
      <c r="P251" s="1048"/>
      <c r="Q251" s="1048"/>
      <c r="R251" s="1048"/>
      <c r="S251" s="1048"/>
      <c r="T251" s="1048"/>
      <c r="U251" s="1048"/>
      <c r="V251" s="1048"/>
      <c r="W251" s="1048"/>
      <c r="X251" s="1048"/>
    </row>
    <row r="252" spans="1:24">
      <c r="A252" s="1110"/>
      <c r="B252" s="1071"/>
      <c r="C252" s="1071"/>
      <c r="D252" s="1110"/>
      <c r="E252" s="1071"/>
      <c r="F252" s="1071"/>
      <c r="G252" s="1048"/>
      <c r="H252" s="1048"/>
      <c r="I252" s="1048"/>
      <c r="J252" s="1049"/>
      <c r="K252" s="1049"/>
      <c r="L252" s="1048"/>
      <c r="M252" s="1048"/>
      <c r="N252" s="1048"/>
      <c r="O252" s="1048"/>
      <c r="P252" s="1048"/>
      <c r="Q252" s="1048"/>
      <c r="R252" s="1048"/>
      <c r="S252" s="1048"/>
      <c r="T252" s="1048"/>
      <c r="U252" s="1048"/>
      <c r="V252" s="1048"/>
      <c r="W252" s="1048"/>
      <c r="X252" s="1048"/>
    </row>
    <row r="253" spans="1:24">
      <c r="A253" s="1110"/>
      <c r="B253" s="1071"/>
      <c r="C253" s="1071"/>
      <c r="D253" s="1110"/>
      <c r="E253" s="1071"/>
      <c r="F253" s="1071"/>
      <c r="G253" s="1048"/>
      <c r="H253" s="1048"/>
      <c r="I253" s="1048"/>
      <c r="J253" s="1049"/>
      <c r="K253" s="1049"/>
      <c r="L253" s="1048"/>
      <c r="M253" s="1048"/>
      <c r="N253" s="1048"/>
      <c r="O253" s="1048"/>
      <c r="P253" s="1048"/>
      <c r="Q253" s="1048"/>
      <c r="R253" s="1048"/>
      <c r="S253" s="1048"/>
      <c r="T253" s="1048"/>
      <c r="U253" s="1048"/>
      <c r="V253" s="1048"/>
      <c r="W253" s="1048"/>
      <c r="X253" s="1048"/>
    </row>
    <row r="254" spans="1:24">
      <c r="A254" s="1110"/>
      <c r="B254" s="1071"/>
      <c r="C254" s="1071"/>
      <c r="D254" s="1110"/>
      <c r="E254" s="1071"/>
      <c r="F254" s="1071"/>
      <c r="G254" s="1048"/>
      <c r="H254" s="1048"/>
      <c r="I254" s="1048"/>
      <c r="J254" s="1049"/>
      <c r="K254" s="1049"/>
      <c r="L254" s="1048"/>
      <c r="M254" s="1048"/>
      <c r="N254" s="1048"/>
      <c r="O254" s="1048"/>
      <c r="P254" s="1048"/>
      <c r="Q254" s="1048"/>
      <c r="R254" s="1048"/>
      <c r="S254" s="1048"/>
      <c r="T254" s="1048"/>
      <c r="U254" s="1048"/>
      <c r="V254" s="1048"/>
      <c r="W254" s="1048"/>
      <c r="X254" s="1048"/>
    </row>
    <row r="255" spans="1:24">
      <c r="A255" s="1110"/>
      <c r="B255" s="1071"/>
      <c r="C255" s="1071"/>
      <c r="D255" s="1110"/>
      <c r="E255" s="1071"/>
      <c r="F255" s="1071"/>
      <c r="G255" s="1048"/>
      <c r="H255" s="1048"/>
      <c r="I255" s="1048"/>
      <c r="J255" s="1049"/>
      <c r="K255" s="1049"/>
      <c r="L255" s="1048"/>
      <c r="M255" s="1048"/>
      <c r="N255" s="1048"/>
      <c r="O255" s="1048"/>
      <c r="P255" s="1048"/>
      <c r="Q255" s="1048"/>
      <c r="R255" s="1048"/>
      <c r="S255" s="1048"/>
      <c r="T255" s="1048"/>
      <c r="U255" s="1048"/>
      <c r="V255" s="1048"/>
      <c r="W255" s="1048"/>
      <c r="X255" s="1048"/>
    </row>
    <row r="256" spans="1:24">
      <c r="A256" s="1110"/>
      <c r="B256" s="1071"/>
      <c r="C256" s="1071"/>
      <c r="D256" s="1110"/>
      <c r="E256" s="1071"/>
      <c r="F256" s="1071"/>
      <c r="G256" s="1048"/>
      <c r="H256" s="1048"/>
      <c r="I256" s="1048"/>
      <c r="J256" s="1049"/>
      <c r="K256" s="1049"/>
      <c r="L256" s="1048"/>
      <c r="M256" s="1048"/>
      <c r="N256" s="1048"/>
      <c r="O256" s="1048"/>
      <c r="P256" s="1048"/>
      <c r="Q256" s="1048"/>
      <c r="R256" s="1048"/>
      <c r="S256" s="1048"/>
      <c r="T256" s="1048"/>
      <c r="U256" s="1048"/>
      <c r="V256" s="1048"/>
      <c r="W256" s="1048"/>
      <c r="X256" s="1048"/>
    </row>
    <row r="257" spans="1:24">
      <c r="A257" s="1110"/>
      <c r="B257" s="1071"/>
      <c r="C257" s="1071"/>
      <c r="D257" s="1110"/>
      <c r="E257" s="1071"/>
      <c r="F257" s="1071"/>
      <c r="G257" s="1048"/>
      <c r="H257" s="1048"/>
      <c r="I257" s="1048"/>
      <c r="J257" s="1049"/>
      <c r="K257" s="1049"/>
      <c r="L257" s="1048"/>
      <c r="M257" s="1048"/>
      <c r="N257" s="1048"/>
      <c r="O257" s="1048"/>
      <c r="P257" s="1048"/>
      <c r="Q257" s="1048"/>
      <c r="R257" s="1048"/>
      <c r="S257" s="1048"/>
      <c r="T257" s="1048"/>
      <c r="U257" s="1048"/>
      <c r="V257" s="1048"/>
      <c r="W257" s="1048"/>
      <c r="X257" s="1048"/>
    </row>
    <row r="258" spans="1:24">
      <c r="A258" s="1110"/>
      <c r="B258" s="1071"/>
      <c r="C258" s="1071"/>
      <c r="D258" s="1110"/>
      <c r="E258" s="1071"/>
      <c r="F258" s="1071"/>
      <c r="G258" s="1048"/>
      <c r="H258" s="1048"/>
      <c r="I258" s="1048"/>
      <c r="J258" s="1049"/>
      <c r="K258" s="1049"/>
      <c r="L258" s="1048"/>
      <c r="M258" s="1048"/>
      <c r="N258" s="1048"/>
      <c r="O258" s="1048"/>
      <c r="P258" s="1048"/>
      <c r="Q258" s="1048"/>
      <c r="R258" s="1048"/>
      <c r="S258" s="1048"/>
      <c r="T258" s="1048"/>
      <c r="U258" s="1048"/>
      <c r="V258" s="1048"/>
      <c r="W258" s="1048"/>
      <c r="X258" s="1048"/>
    </row>
    <row r="259" spans="1:24">
      <c r="A259" s="1110"/>
      <c r="B259" s="1071"/>
      <c r="C259" s="1071"/>
      <c r="D259" s="1110"/>
      <c r="E259" s="1071"/>
      <c r="F259" s="1071"/>
      <c r="G259" s="1048"/>
      <c r="H259" s="1048"/>
      <c r="I259" s="1048"/>
      <c r="J259" s="1049"/>
      <c r="K259" s="1049"/>
      <c r="L259" s="1048"/>
      <c r="M259" s="1048"/>
      <c r="N259" s="1048"/>
      <c r="O259" s="1048"/>
      <c r="P259" s="1048"/>
      <c r="Q259" s="1048"/>
      <c r="R259" s="1048"/>
      <c r="S259" s="1048"/>
      <c r="T259" s="1048"/>
      <c r="U259" s="1048"/>
      <c r="V259" s="1048"/>
      <c r="W259" s="1048"/>
      <c r="X259" s="1048"/>
    </row>
    <row r="260" spans="1:24">
      <c r="A260" s="1110"/>
      <c r="B260" s="1071"/>
      <c r="C260" s="1071"/>
      <c r="D260" s="1110"/>
      <c r="E260" s="1071"/>
      <c r="F260" s="1071"/>
      <c r="G260" s="1048"/>
      <c r="H260" s="1048"/>
      <c r="I260" s="1048"/>
      <c r="J260" s="1049"/>
      <c r="K260" s="1049"/>
      <c r="L260" s="1048"/>
      <c r="M260" s="1048"/>
      <c r="N260" s="1048"/>
      <c r="O260" s="1048"/>
      <c r="P260" s="1048"/>
      <c r="Q260" s="1048"/>
      <c r="R260" s="1048"/>
      <c r="S260" s="1048"/>
      <c r="T260" s="1048"/>
      <c r="U260" s="1048"/>
      <c r="V260" s="1048"/>
      <c r="W260" s="1048"/>
      <c r="X260" s="1048"/>
    </row>
    <row r="261" spans="1:24">
      <c r="A261" s="1110"/>
      <c r="B261" s="1071"/>
      <c r="C261" s="1071"/>
      <c r="D261" s="1110"/>
      <c r="E261" s="1071"/>
      <c r="F261" s="1071"/>
      <c r="G261" s="1048"/>
      <c r="H261" s="1048"/>
      <c r="I261" s="1048"/>
      <c r="J261" s="1049"/>
      <c r="K261" s="1049"/>
      <c r="L261" s="1048"/>
      <c r="M261" s="1048"/>
      <c r="N261" s="1048"/>
      <c r="O261" s="1048"/>
      <c r="P261" s="1048"/>
      <c r="Q261" s="1048"/>
      <c r="R261" s="1048"/>
      <c r="S261" s="1048"/>
      <c r="T261" s="1048"/>
      <c r="U261" s="1048"/>
      <c r="V261" s="1048"/>
      <c r="W261" s="1048"/>
      <c r="X261" s="1048"/>
    </row>
    <row r="262" spans="1:24">
      <c r="A262" s="1110"/>
      <c r="B262" s="1071"/>
      <c r="C262" s="1071"/>
      <c r="D262" s="1110"/>
      <c r="E262" s="1071"/>
      <c r="F262" s="1071"/>
      <c r="G262" s="1048"/>
      <c r="H262" s="1048"/>
      <c r="I262" s="1048"/>
      <c r="J262" s="1049"/>
      <c r="K262" s="1049"/>
      <c r="L262" s="1048"/>
      <c r="M262" s="1048"/>
      <c r="N262" s="1048"/>
      <c r="O262" s="1048"/>
      <c r="P262" s="1048"/>
      <c r="Q262" s="1048"/>
      <c r="R262" s="1048"/>
      <c r="S262" s="1048"/>
      <c r="T262" s="1048"/>
      <c r="U262" s="1048"/>
      <c r="V262" s="1048"/>
      <c r="W262" s="1048"/>
      <c r="X262" s="1048"/>
    </row>
    <row r="263" spans="1:24">
      <c r="A263" s="1110"/>
      <c r="B263" s="1071"/>
      <c r="C263" s="1071"/>
      <c r="D263" s="1110"/>
      <c r="E263" s="1071"/>
      <c r="F263" s="1071"/>
      <c r="G263" s="1048"/>
      <c r="H263" s="1048"/>
      <c r="I263" s="1048"/>
      <c r="J263" s="1049"/>
      <c r="K263" s="1049"/>
      <c r="L263" s="1048"/>
      <c r="M263" s="1048"/>
      <c r="N263" s="1048"/>
      <c r="O263" s="1048"/>
      <c r="P263" s="1048"/>
      <c r="Q263" s="1048"/>
      <c r="R263" s="1048"/>
      <c r="S263" s="1048"/>
      <c r="T263" s="1048"/>
      <c r="U263" s="1048"/>
      <c r="V263" s="1048"/>
      <c r="W263" s="1048"/>
      <c r="X263" s="1048"/>
    </row>
    <row r="264" spans="1:24">
      <c r="A264" s="1110"/>
      <c r="B264" s="1071"/>
      <c r="C264" s="1071"/>
      <c r="D264" s="1110"/>
      <c r="E264" s="1071"/>
      <c r="F264" s="1071"/>
      <c r="G264" s="1048"/>
      <c r="H264" s="1048"/>
      <c r="I264" s="1048"/>
      <c r="J264" s="1049"/>
      <c r="K264" s="1049"/>
      <c r="L264" s="1048"/>
      <c r="M264" s="1048"/>
      <c r="N264" s="1048"/>
      <c r="O264" s="1048"/>
      <c r="P264" s="1048"/>
      <c r="Q264" s="1048"/>
      <c r="R264" s="1048"/>
      <c r="S264" s="1048"/>
      <c r="T264" s="1048"/>
      <c r="U264" s="1048"/>
      <c r="V264" s="1048"/>
      <c r="W264" s="1048"/>
      <c r="X264" s="1048"/>
    </row>
    <row r="265" spans="1:24">
      <c r="A265" s="1110"/>
      <c r="B265" s="1071"/>
      <c r="C265" s="1071"/>
      <c r="D265" s="1110"/>
      <c r="E265" s="1071"/>
      <c r="F265" s="1071"/>
      <c r="G265" s="1048"/>
      <c r="H265" s="1048"/>
      <c r="I265" s="1048"/>
      <c r="J265" s="1049"/>
      <c r="K265" s="1049"/>
      <c r="L265" s="1048"/>
      <c r="M265" s="1048"/>
      <c r="N265" s="1048"/>
      <c r="O265" s="1048"/>
      <c r="P265" s="1048"/>
      <c r="Q265" s="1048"/>
      <c r="R265" s="1048"/>
      <c r="S265" s="1048"/>
      <c r="T265" s="1048"/>
      <c r="U265" s="1048"/>
      <c r="V265" s="1048"/>
      <c r="W265" s="1048"/>
      <c r="X265" s="1048"/>
    </row>
    <row r="266" spans="1:24">
      <c r="A266" s="1110"/>
      <c r="B266" s="1071"/>
      <c r="C266" s="1071"/>
      <c r="D266" s="1110"/>
      <c r="E266" s="1071"/>
      <c r="F266" s="1071"/>
      <c r="G266" s="1048"/>
      <c r="H266" s="1048"/>
      <c r="I266" s="1048"/>
      <c r="J266" s="1049"/>
      <c r="K266" s="1049"/>
      <c r="L266" s="1048"/>
      <c r="M266" s="1048"/>
      <c r="N266" s="1048"/>
      <c r="O266" s="1048"/>
      <c r="P266" s="1048"/>
      <c r="Q266" s="1048"/>
      <c r="R266" s="1048"/>
      <c r="S266" s="1048"/>
      <c r="T266" s="1048"/>
      <c r="U266" s="1048"/>
      <c r="V266" s="1048"/>
      <c r="W266" s="1048"/>
      <c r="X266" s="1048"/>
    </row>
    <row r="267" spans="1:24">
      <c r="A267" s="1110"/>
      <c r="B267" s="1071"/>
      <c r="C267" s="1071"/>
      <c r="D267" s="1110"/>
      <c r="E267" s="1071"/>
      <c r="F267" s="1071"/>
      <c r="G267" s="1048"/>
      <c r="H267" s="1048"/>
      <c r="I267" s="1048"/>
      <c r="J267" s="1049"/>
      <c r="K267" s="1049"/>
      <c r="L267" s="1048"/>
      <c r="M267" s="1048"/>
      <c r="N267" s="1048"/>
      <c r="O267" s="1048"/>
      <c r="P267" s="1048"/>
      <c r="Q267" s="1048"/>
      <c r="R267" s="1048"/>
      <c r="S267" s="1048"/>
      <c r="T267" s="1048"/>
      <c r="U267" s="1048"/>
      <c r="V267" s="1048"/>
      <c r="W267" s="1048"/>
      <c r="X267" s="1048"/>
    </row>
    <row r="268" spans="1:24">
      <c r="A268" s="1110"/>
      <c r="B268" s="1071"/>
      <c r="C268" s="1071"/>
      <c r="D268" s="1110"/>
      <c r="E268" s="1071"/>
      <c r="F268" s="1071"/>
      <c r="G268" s="1048"/>
      <c r="H268" s="1048"/>
      <c r="I268" s="1048"/>
      <c r="J268" s="1049"/>
      <c r="K268" s="1049"/>
      <c r="L268" s="1048"/>
      <c r="M268" s="1048"/>
      <c r="N268" s="1048"/>
      <c r="O268" s="1048"/>
      <c r="P268" s="1048"/>
      <c r="Q268" s="1048"/>
      <c r="R268" s="1048"/>
      <c r="S268" s="1048"/>
      <c r="T268" s="1048"/>
      <c r="U268" s="1048"/>
      <c r="V268" s="1048"/>
      <c r="W268" s="1048"/>
      <c r="X268" s="1048"/>
    </row>
    <row r="269" spans="1:24">
      <c r="A269" s="1110"/>
      <c r="B269" s="1071"/>
      <c r="C269" s="1071"/>
      <c r="D269" s="1110"/>
      <c r="E269" s="1071"/>
      <c r="F269" s="1071"/>
      <c r="G269" s="1048"/>
      <c r="H269" s="1048"/>
      <c r="I269" s="1048"/>
      <c r="J269" s="1049"/>
      <c r="K269" s="1049"/>
      <c r="L269" s="1048"/>
      <c r="M269" s="1048"/>
      <c r="N269" s="1048"/>
      <c r="O269" s="1048"/>
      <c r="P269" s="1048"/>
      <c r="Q269" s="1048"/>
      <c r="R269" s="1048"/>
      <c r="S269" s="1048"/>
      <c r="T269" s="1048"/>
      <c r="U269" s="1048"/>
      <c r="V269" s="1048"/>
      <c r="W269" s="1048"/>
      <c r="X269" s="1048"/>
    </row>
    <row r="270" spans="1:24">
      <c r="A270" s="1110"/>
      <c r="B270" s="1071"/>
      <c r="C270" s="1071"/>
      <c r="D270" s="1110"/>
      <c r="E270" s="1071"/>
      <c r="F270" s="1071"/>
      <c r="G270" s="1048"/>
      <c r="H270" s="1048"/>
      <c r="I270" s="1048"/>
      <c r="J270" s="1049"/>
      <c r="K270" s="1049"/>
      <c r="L270" s="1048"/>
      <c r="M270" s="1048"/>
      <c r="N270" s="1048"/>
      <c r="O270" s="1048"/>
      <c r="P270" s="1048"/>
      <c r="Q270" s="1048"/>
      <c r="R270" s="1048"/>
      <c r="S270" s="1048"/>
      <c r="T270" s="1048"/>
      <c r="U270" s="1048"/>
      <c r="V270" s="1048"/>
      <c r="W270" s="1048"/>
      <c r="X270" s="1048"/>
    </row>
    <row r="271" spans="1:24">
      <c r="A271" s="1110"/>
      <c r="B271" s="1071"/>
      <c r="C271" s="1071"/>
      <c r="D271" s="1110"/>
      <c r="E271" s="1071"/>
      <c r="F271" s="1071"/>
      <c r="G271" s="1048"/>
      <c r="H271" s="1048"/>
      <c r="I271" s="1048"/>
      <c r="J271" s="1049"/>
      <c r="K271" s="1049"/>
      <c r="L271" s="1048"/>
      <c r="M271" s="1048"/>
      <c r="N271" s="1048"/>
      <c r="O271" s="1048"/>
      <c r="P271" s="1048"/>
      <c r="Q271" s="1048"/>
      <c r="R271" s="1048"/>
      <c r="S271" s="1048"/>
      <c r="T271" s="1048"/>
      <c r="U271" s="1048"/>
      <c r="V271" s="1048"/>
      <c r="W271" s="1048"/>
      <c r="X271" s="1048"/>
    </row>
    <row r="272" spans="1:24">
      <c r="A272" s="1110"/>
      <c r="B272" s="1071"/>
      <c r="C272" s="1071"/>
      <c r="D272" s="1110"/>
      <c r="E272" s="1071"/>
      <c r="F272" s="1071"/>
      <c r="G272" s="1048"/>
      <c r="H272" s="1048"/>
      <c r="I272" s="1048"/>
      <c r="J272" s="1049"/>
      <c r="K272" s="1049"/>
      <c r="L272" s="1048"/>
      <c r="M272" s="1048"/>
      <c r="N272" s="1048"/>
      <c r="O272" s="1048"/>
      <c r="P272" s="1048"/>
      <c r="Q272" s="1048"/>
      <c r="R272" s="1048"/>
      <c r="S272" s="1048"/>
      <c r="T272" s="1048"/>
      <c r="U272" s="1048"/>
      <c r="V272" s="1048"/>
      <c r="W272" s="1048"/>
      <c r="X272" s="1048"/>
    </row>
    <row r="273" spans="1:24">
      <c r="A273" s="1110"/>
      <c r="B273" s="1071"/>
      <c r="C273" s="1071"/>
      <c r="D273" s="1110"/>
      <c r="E273" s="1071"/>
      <c r="F273" s="1071"/>
      <c r="G273" s="1048"/>
      <c r="H273" s="1048"/>
      <c r="I273" s="1048"/>
      <c r="J273" s="1049"/>
      <c r="K273" s="1049"/>
      <c r="L273" s="1048"/>
      <c r="M273" s="1048"/>
      <c r="N273" s="1048"/>
      <c r="O273" s="1048"/>
      <c r="P273" s="1048"/>
      <c r="Q273" s="1048"/>
      <c r="R273" s="1048"/>
      <c r="S273" s="1048"/>
      <c r="T273" s="1048"/>
      <c r="U273" s="1048"/>
      <c r="V273" s="1048"/>
      <c r="W273" s="1048"/>
      <c r="X273" s="1048"/>
    </row>
  </sheetData>
  <mergeCells count="5">
    <mergeCell ref="A1:F1"/>
    <mergeCell ref="A2:F2"/>
    <mergeCell ref="A3:F3"/>
    <mergeCell ref="A4:F4"/>
    <mergeCell ref="A5:F5"/>
  </mergeCells>
  <printOptions horizontalCentered="1"/>
  <pageMargins left="0.23622047244094491" right="0.11811023622047245" top="0.27559055118110237" bottom="0.23622047244094491" header="0.31496062992125984" footer="0.19685039370078741"/>
  <pageSetup scale="58" fitToHeight="2"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dimension ref="A1:J53"/>
  <sheetViews>
    <sheetView showGridLines="0" topLeftCell="A13" zoomScale="80" zoomScaleNormal="80" workbookViewId="0">
      <selection activeCell="B19" sqref="B19:E19"/>
    </sheetView>
  </sheetViews>
  <sheetFormatPr baseColWidth="10" defaultRowHeight="15"/>
  <cols>
    <col min="1" max="1" width="41.5703125" style="1387" customWidth="1"/>
    <col min="2" max="7" width="16.42578125" style="1387" customWidth="1"/>
    <col min="8" max="8" width="22.28515625" style="1387" customWidth="1"/>
    <col min="9" max="9" width="17.85546875" style="1387" bestFit="1" customWidth="1"/>
    <col min="10" max="10" width="13.7109375" style="1387" bestFit="1" customWidth="1"/>
    <col min="11" max="241" width="11.42578125" style="1387"/>
    <col min="242" max="242" width="60.85546875" style="1387" customWidth="1"/>
    <col min="243" max="248" width="19.7109375" style="1387" customWidth="1"/>
    <col min="249" max="497" width="11.42578125" style="1387"/>
    <col min="498" max="498" width="60.85546875" style="1387" customWidth="1"/>
    <col min="499" max="504" width="19.7109375" style="1387" customWidth="1"/>
    <col min="505" max="753" width="11.42578125" style="1387"/>
    <col min="754" max="754" width="60.85546875" style="1387" customWidth="1"/>
    <col min="755" max="760" width="19.7109375" style="1387" customWidth="1"/>
    <col min="761" max="1009" width="11.42578125" style="1387"/>
    <col min="1010" max="1010" width="60.85546875" style="1387" customWidth="1"/>
    <col min="1011" max="1016" width="19.7109375" style="1387" customWidth="1"/>
    <col min="1017" max="1265" width="11.42578125" style="1387"/>
    <col min="1266" max="1266" width="60.85546875" style="1387" customWidth="1"/>
    <col min="1267" max="1272" width="19.7109375" style="1387" customWidth="1"/>
    <col min="1273" max="1521" width="11.42578125" style="1387"/>
    <col min="1522" max="1522" width="60.85546875" style="1387" customWidth="1"/>
    <col min="1523" max="1528" width="19.7109375" style="1387" customWidth="1"/>
    <col min="1529" max="1777" width="11.42578125" style="1387"/>
    <col min="1778" max="1778" width="60.85546875" style="1387" customWidth="1"/>
    <col min="1779" max="1784" width="19.7109375" style="1387" customWidth="1"/>
    <col min="1785" max="2033" width="11.42578125" style="1387"/>
    <col min="2034" max="2034" width="60.85546875" style="1387" customWidth="1"/>
    <col min="2035" max="2040" width="19.7109375" style="1387" customWidth="1"/>
    <col min="2041" max="2289" width="11.42578125" style="1387"/>
    <col min="2290" max="2290" width="60.85546875" style="1387" customWidth="1"/>
    <col min="2291" max="2296" width="19.7109375" style="1387" customWidth="1"/>
    <col min="2297" max="2545" width="11.42578125" style="1387"/>
    <col min="2546" max="2546" width="60.85546875" style="1387" customWidth="1"/>
    <col min="2547" max="2552" width="19.7109375" style="1387" customWidth="1"/>
    <col min="2553" max="2801" width="11.42578125" style="1387"/>
    <col min="2802" max="2802" width="60.85546875" style="1387" customWidth="1"/>
    <col min="2803" max="2808" width="19.7109375" style="1387" customWidth="1"/>
    <col min="2809" max="3057" width="11.42578125" style="1387"/>
    <col min="3058" max="3058" width="60.85546875" style="1387" customWidth="1"/>
    <col min="3059" max="3064" width="19.7109375" style="1387" customWidth="1"/>
    <col min="3065" max="3313" width="11.42578125" style="1387"/>
    <col min="3314" max="3314" width="60.85546875" style="1387" customWidth="1"/>
    <col min="3315" max="3320" width="19.7109375" style="1387" customWidth="1"/>
    <col min="3321" max="3569" width="11.42578125" style="1387"/>
    <col min="3570" max="3570" width="60.85546875" style="1387" customWidth="1"/>
    <col min="3571" max="3576" width="19.7109375" style="1387" customWidth="1"/>
    <col min="3577" max="3825" width="11.42578125" style="1387"/>
    <col min="3826" max="3826" width="60.85546875" style="1387" customWidth="1"/>
    <col min="3827" max="3832" width="19.7109375" style="1387" customWidth="1"/>
    <col min="3833" max="4081" width="11.42578125" style="1387"/>
    <col min="4082" max="4082" width="60.85546875" style="1387" customWidth="1"/>
    <col min="4083" max="4088" width="19.7109375" style="1387" customWidth="1"/>
    <col min="4089" max="4337" width="11.42578125" style="1387"/>
    <col min="4338" max="4338" width="60.85546875" style="1387" customWidth="1"/>
    <col min="4339" max="4344" width="19.7109375" style="1387" customWidth="1"/>
    <col min="4345" max="4593" width="11.42578125" style="1387"/>
    <col min="4594" max="4594" width="60.85546875" style="1387" customWidth="1"/>
    <col min="4595" max="4600" width="19.7109375" style="1387" customWidth="1"/>
    <col min="4601" max="4849" width="11.42578125" style="1387"/>
    <col min="4850" max="4850" width="60.85546875" style="1387" customWidth="1"/>
    <col min="4851" max="4856" width="19.7109375" style="1387" customWidth="1"/>
    <col min="4857" max="5105" width="11.42578125" style="1387"/>
    <col min="5106" max="5106" width="60.85546875" style="1387" customWidth="1"/>
    <col min="5107" max="5112" width="19.7109375" style="1387" customWidth="1"/>
    <col min="5113" max="5361" width="11.42578125" style="1387"/>
    <col min="5362" max="5362" width="60.85546875" style="1387" customWidth="1"/>
    <col min="5363" max="5368" width="19.7109375" style="1387" customWidth="1"/>
    <col min="5369" max="5617" width="11.42578125" style="1387"/>
    <col min="5618" max="5618" width="60.85546875" style="1387" customWidth="1"/>
    <col min="5619" max="5624" width="19.7109375" style="1387" customWidth="1"/>
    <col min="5625" max="5873" width="11.42578125" style="1387"/>
    <col min="5874" max="5874" width="60.85546875" style="1387" customWidth="1"/>
    <col min="5875" max="5880" width="19.7109375" style="1387" customWidth="1"/>
    <col min="5881" max="6129" width="11.42578125" style="1387"/>
    <col min="6130" max="6130" width="60.85546875" style="1387" customWidth="1"/>
    <col min="6131" max="6136" width="19.7109375" style="1387" customWidth="1"/>
    <col min="6137" max="6385" width="11.42578125" style="1387"/>
    <col min="6386" max="6386" width="60.85546875" style="1387" customWidth="1"/>
    <col min="6387" max="6392" width="19.7109375" style="1387" customWidth="1"/>
    <col min="6393" max="6641" width="11.42578125" style="1387"/>
    <col min="6642" max="6642" width="60.85546875" style="1387" customWidth="1"/>
    <col min="6643" max="6648" width="19.7109375" style="1387" customWidth="1"/>
    <col min="6649" max="6897" width="11.42578125" style="1387"/>
    <col min="6898" max="6898" width="60.85546875" style="1387" customWidth="1"/>
    <col min="6899" max="6904" width="19.7109375" style="1387" customWidth="1"/>
    <col min="6905" max="7153" width="11.42578125" style="1387"/>
    <col min="7154" max="7154" width="60.85546875" style="1387" customWidth="1"/>
    <col min="7155" max="7160" width="19.7109375" style="1387" customWidth="1"/>
    <col min="7161" max="7409" width="11.42578125" style="1387"/>
    <col min="7410" max="7410" width="60.85546875" style="1387" customWidth="1"/>
    <col min="7411" max="7416" width="19.7109375" style="1387" customWidth="1"/>
    <col min="7417" max="7665" width="11.42578125" style="1387"/>
    <col min="7666" max="7666" width="60.85546875" style="1387" customWidth="1"/>
    <col min="7667" max="7672" width="19.7109375" style="1387" customWidth="1"/>
    <col min="7673" max="7921" width="11.42578125" style="1387"/>
    <col min="7922" max="7922" width="60.85546875" style="1387" customWidth="1"/>
    <col min="7923" max="7928" width="19.7109375" style="1387" customWidth="1"/>
    <col min="7929" max="8177" width="11.42578125" style="1387"/>
    <col min="8178" max="8178" width="60.85546875" style="1387" customWidth="1"/>
    <col min="8179" max="8184" width="19.7109375" style="1387" customWidth="1"/>
    <col min="8185" max="8433" width="11.42578125" style="1387"/>
    <col min="8434" max="8434" width="60.85546875" style="1387" customWidth="1"/>
    <col min="8435" max="8440" width="19.7109375" style="1387" customWidth="1"/>
    <col min="8441" max="8689" width="11.42578125" style="1387"/>
    <col min="8690" max="8690" width="60.85546875" style="1387" customWidth="1"/>
    <col min="8691" max="8696" width="19.7109375" style="1387" customWidth="1"/>
    <col min="8697" max="8945" width="11.42578125" style="1387"/>
    <col min="8946" max="8946" width="60.85546875" style="1387" customWidth="1"/>
    <col min="8947" max="8952" width="19.7109375" style="1387" customWidth="1"/>
    <col min="8953" max="9201" width="11.42578125" style="1387"/>
    <col min="9202" max="9202" width="60.85546875" style="1387" customWidth="1"/>
    <col min="9203" max="9208" width="19.7109375" style="1387" customWidth="1"/>
    <col min="9209" max="9457" width="11.42578125" style="1387"/>
    <col min="9458" max="9458" width="60.85546875" style="1387" customWidth="1"/>
    <col min="9459" max="9464" width="19.7109375" style="1387" customWidth="1"/>
    <col min="9465" max="9713" width="11.42578125" style="1387"/>
    <col min="9714" max="9714" width="60.85546875" style="1387" customWidth="1"/>
    <col min="9715" max="9720" width="19.7109375" style="1387" customWidth="1"/>
    <col min="9721" max="9969" width="11.42578125" style="1387"/>
    <col min="9970" max="9970" width="60.85546875" style="1387" customWidth="1"/>
    <col min="9971" max="9976" width="19.7109375" style="1387" customWidth="1"/>
    <col min="9977" max="10225" width="11.42578125" style="1387"/>
    <col min="10226" max="10226" width="60.85546875" style="1387" customWidth="1"/>
    <col min="10227" max="10232" width="19.7109375" style="1387" customWidth="1"/>
    <col min="10233" max="10481" width="11.42578125" style="1387"/>
    <col min="10482" max="10482" width="60.85546875" style="1387" customWidth="1"/>
    <col min="10483" max="10488" width="19.7109375" style="1387" customWidth="1"/>
    <col min="10489" max="10737" width="11.42578125" style="1387"/>
    <col min="10738" max="10738" width="60.85546875" style="1387" customWidth="1"/>
    <col min="10739" max="10744" width="19.7109375" style="1387" customWidth="1"/>
    <col min="10745" max="10993" width="11.42578125" style="1387"/>
    <col min="10994" max="10994" width="60.85546875" style="1387" customWidth="1"/>
    <col min="10995" max="11000" width="19.7109375" style="1387" customWidth="1"/>
    <col min="11001" max="11249" width="11.42578125" style="1387"/>
    <col min="11250" max="11250" width="60.85546875" style="1387" customWidth="1"/>
    <col min="11251" max="11256" width="19.7109375" style="1387" customWidth="1"/>
    <col min="11257" max="11505" width="11.42578125" style="1387"/>
    <col min="11506" max="11506" width="60.85546875" style="1387" customWidth="1"/>
    <col min="11507" max="11512" width="19.7109375" style="1387" customWidth="1"/>
    <col min="11513" max="11761" width="11.42578125" style="1387"/>
    <col min="11762" max="11762" width="60.85546875" style="1387" customWidth="1"/>
    <col min="11763" max="11768" width="19.7109375" style="1387" customWidth="1"/>
    <col min="11769" max="12017" width="11.42578125" style="1387"/>
    <col min="12018" max="12018" width="60.85546875" style="1387" customWidth="1"/>
    <col min="12019" max="12024" width="19.7109375" style="1387" customWidth="1"/>
    <col min="12025" max="12273" width="11.42578125" style="1387"/>
    <col min="12274" max="12274" width="60.85546875" style="1387" customWidth="1"/>
    <col min="12275" max="12280" width="19.7109375" style="1387" customWidth="1"/>
    <col min="12281" max="12529" width="11.42578125" style="1387"/>
    <col min="12530" max="12530" width="60.85546875" style="1387" customWidth="1"/>
    <col min="12531" max="12536" width="19.7109375" style="1387" customWidth="1"/>
    <col min="12537" max="12785" width="11.42578125" style="1387"/>
    <col min="12786" max="12786" width="60.85546875" style="1387" customWidth="1"/>
    <col min="12787" max="12792" width="19.7109375" style="1387" customWidth="1"/>
    <col min="12793" max="13041" width="11.42578125" style="1387"/>
    <col min="13042" max="13042" width="60.85546875" style="1387" customWidth="1"/>
    <col min="13043" max="13048" width="19.7109375" style="1387" customWidth="1"/>
    <col min="13049" max="13297" width="11.42578125" style="1387"/>
    <col min="13298" max="13298" width="60.85546875" style="1387" customWidth="1"/>
    <col min="13299" max="13304" width="19.7109375" style="1387" customWidth="1"/>
    <col min="13305" max="13553" width="11.42578125" style="1387"/>
    <col min="13554" max="13554" width="60.85546875" style="1387" customWidth="1"/>
    <col min="13555" max="13560" width="19.7109375" style="1387" customWidth="1"/>
    <col min="13561" max="13809" width="11.42578125" style="1387"/>
    <col min="13810" max="13810" width="60.85546875" style="1387" customWidth="1"/>
    <col min="13811" max="13816" width="19.7109375" style="1387" customWidth="1"/>
    <col min="13817" max="14065" width="11.42578125" style="1387"/>
    <col min="14066" max="14066" width="60.85546875" style="1387" customWidth="1"/>
    <col min="14067" max="14072" width="19.7109375" style="1387" customWidth="1"/>
    <col min="14073" max="14321" width="11.42578125" style="1387"/>
    <col min="14322" max="14322" width="60.85546875" style="1387" customWidth="1"/>
    <col min="14323" max="14328" width="19.7109375" style="1387" customWidth="1"/>
    <col min="14329" max="14577" width="11.42578125" style="1387"/>
    <col min="14578" max="14578" width="60.85546875" style="1387" customWidth="1"/>
    <col min="14579" max="14584" width="19.7109375" style="1387" customWidth="1"/>
    <col min="14585" max="14833" width="11.42578125" style="1387"/>
    <col min="14834" max="14834" width="60.85546875" style="1387" customWidth="1"/>
    <col min="14835" max="14840" width="19.7109375" style="1387" customWidth="1"/>
    <col min="14841" max="15089" width="11.42578125" style="1387"/>
    <col min="15090" max="15090" width="60.85546875" style="1387" customWidth="1"/>
    <col min="15091" max="15096" width="19.7109375" style="1387" customWidth="1"/>
    <col min="15097" max="15345" width="11.42578125" style="1387"/>
    <col min="15346" max="15346" width="60.85546875" style="1387" customWidth="1"/>
    <col min="15347" max="15352" width="19.7109375" style="1387" customWidth="1"/>
    <col min="15353" max="15601" width="11.42578125" style="1387"/>
    <col min="15602" max="15602" width="60.85546875" style="1387" customWidth="1"/>
    <col min="15603" max="15608" width="19.7109375" style="1387" customWidth="1"/>
    <col min="15609" max="15857" width="11.42578125" style="1387"/>
    <col min="15858" max="15858" width="60.85546875" style="1387" customWidth="1"/>
    <col min="15859" max="15864" width="19.7109375" style="1387" customWidth="1"/>
    <col min="15865" max="16113" width="11.42578125" style="1387"/>
    <col min="16114" max="16114" width="60.85546875" style="1387" customWidth="1"/>
    <col min="16115" max="16120" width="19.7109375" style="1387" customWidth="1"/>
    <col min="16121" max="16384" width="11.42578125" style="1387"/>
  </cols>
  <sheetData>
    <row r="1" spans="1:8" s="384" customFormat="1" ht="17.25" customHeight="1"/>
    <row r="2" spans="1:8" s="384" customFormat="1" ht="18.75" customHeight="1">
      <c r="A2" s="1619" t="s">
        <v>597</v>
      </c>
      <c r="B2" s="1619"/>
      <c r="C2" s="1619"/>
      <c r="D2" s="1619"/>
      <c r="E2" s="1619"/>
      <c r="F2" s="1619"/>
      <c r="G2" s="1619"/>
    </row>
    <row r="3" spans="1:8" s="384" customFormat="1" ht="13.5" customHeight="1">
      <c r="A3" s="1619" t="s">
        <v>401</v>
      </c>
      <c r="B3" s="1619"/>
      <c r="C3" s="1619"/>
      <c r="D3" s="1619"/>
      <c r="E3" s="1619"/>
      <c r="F3" s="1619"/>
      <c r="G3" s="1619"/>
    </row>
    <row r="4" spans="1:8" s="385" customFormat="1" ht="15" customHeight="1">
      <c r="A4" s="1620" t="s">
        <v>279</v>
      </c>
      <c r="B4" s="1620"/>
      <c r="C4" s="1620"/>
      <c r="D4" s="1620"/>
      <c r="E4" s="1620"/>
      <c r="F4" s="1620"/>
      <c r="G4" s="1620"/>
    </row>
    <row r="5" spans="1:8" s="384" customFormat="1" ht="24.75" customHeight="1">
      <c r="A5" s="386"/>
      <c r="B5" s="386"/>
      <c r="C5" s="386"/>
      <c r="D5" s="386"/>
      <c r="E5" s="386"/>
      <c r="F5" s="386"/>
      <c r="G5" s="386"/>
    </row>
    <row r="6" spans="1:8" s="384" customFormat="1" ht="18" customHeight="1">
      <c r="A6" s="1621" t="s">
        <v>402</v>
      </c>
      <c r="B6" s="1621"/>
      <c r="C6" s="1621"/>
      <c r="D6" s="1621"/>
      <c r="E6" s="1621"/>
      <c r="F6" s="1621"/>
      <c r="G6" s="1621"/>
    </row>
    <row r="7" spans="1:8" ht="14.25" customHeight="1">
      <c r="A7" s="1755" t="s">
        <v>403</v>
      </c>
      <c r="B7" s="1755" t="s">
        <v>404</v>
      </c>
      <c r="C7" s="1755"/>
      <c r="D7" s="1755"/>
      <c r="E7" s="1755"/>
      <c r="F7" s="1755"/>
      <c r="G7" s="1755"/>
    </row>
    <row r="8" spans="1:8" ht="38.25" customHeight="1">
      <c r="A8" s="1755"/>
      <c r="B8" s="1388" t="s">
        <v>405</v>
      </c>
      <c r="C8" s="1388" t="s">
        <v>406</v>
      </c>
      <c r="D8" s="1388" t="s">
        <v>407</v>
      </c>
      <c r="E8" s="1388" t="s">
        <v>408</v>
      </c>
      <c r="F8" s="1388" t="s">
        <v>409</v>
      </c>
      <c r="G8" s="1388" t="s">
        <v>410</v>
      </c>
    </row>
    <row r="9" spans="1:8">
      <c r="A9" s="1755"/>
      <c r="B9" s="1389" t="s">
        <v>411</v>
      </c>
      <c r="C9" s="1389" t="s">
        <v>412</v>
      </c>
      <c r="D9" s="1389" t="s">
        <v>413</v>
      </c>
      <c r="E9" s="1389" t="s">
        <v>414</v>
      </c>
      <c r="F9" s="1389" t="s">
        <v>415</v>
      </c>
      <c r="G9" s="1389" t="s">
        <v>416</v>
      </c>
    </row>
    <row r="10" spans="1:8" ht="9.75" customHeight="1">
      <c r="A10" s="1390"/>
      <c r="B10" s="1390"/>
      <c r="C10" s="1390"/>
      <c r="D10" s="1390"/>
      <c r="E10" s="1390"/>
      <c r="F10" s="1390"/>
      <c r="G10" s="1390"/>
    </row>
    <row r="11" spans="1:8">
      <c r="A11" s="1391" t="s">
        <v>57</v>
      </c>
      <c r="B11" s="1117"/>
      <c r="C11" s="1117"/>
      <c r="D11" s="1117"/>
      <c r="E11" s="1117"/>
      <c r="F11" s="1117"/>
      <c r="G11" s="1118"/>
    </row>
    <row r="12" spans="1:8" ht="15.75" customHeight="1">
      <c r="A12" s="1391" t="s">
        <v>58</v>
      </c>
      <c r="B12" s="1117"/>
      <c r="C12" s="1117"/>
      <c r="D12" s="1117"/>
      <c r="E12" s="1117"/>
      <c r="F12" s="1117"/>
      <c r="G12" s="1118"/>
    </row>
    <row r="13" spans="1:8">
      <c r="A13" s="1391" t="s">
        <v>59</v>
      </c>
      <c r="B13" s="1117"/>
      <c r="C13" s="1117"/>
      <c r="D13" s="1117"/>
      <c r="E13" s="1117"/>
      <c r="F13" s="1117"/>
      <c r="G13" s="1118"/>
      <c r="H13" s="1392"/>
    </row>
    <row r="14" spans="1:8">
      <c r="A14" s="1391" t="s">
        <v>60</v>
      </c>
      <c r="B14" s="1120"/>
      <c r="C14" s="1117"/>
      <c r="D14" s="1117"/>
      <c r="E14" s="1117"/>
      <c r="F14" s="1117"/>
      <c r="G14" s="1118"/>
    </row>
    <row r="15" spans="1:8">
      <c r="A15" s="1391" t="s">
        <v>61</v>
      </c>
      <c r="B15" s="1120"/>
      <c r="C15" s="1117"/>
      <c r="D15" s="1117"/>
      <c r="E15" s="1120"/>
      <c r="F15" s="1117"/>
      <c r="G15" s="1118"/>
    </row>
    <row r="16" spans="1:8">
      <c r="A16" s="1391" t="s">
        <v>62</v>
      </c>
      <c r="B16" s="1120"/>
      <c r="C16" s="1117"/>
      <c r="D16" s="1117"/>
      <c r="E16" s="1120"/>
      <c r="F16" s="1117"/>
      <c r="G16" s="1118"/>
    </row>
    <row r="17" spans="1:9" s="1393" customFormat="1" ht="27.75" customHeight="1">
      <c r="A17" s="1391" t="s">
        <v>417</v>
      </c>
      <c r="B17" s="1120"/>
      <c r="C17" s="1117"/>
      <c r="D17" s="1117"/>
      <c r="E17" s="1117"/>
      <c r="F17" s="1117"/>
      <c r="G17" s="1118"/>
    </row>
    <row r="18" spans="1:9" ht="44.25" customHeight="1">
      <c r="A18" s="1391" t="s">
        <v>418</v>
      </c>
      <c r="B18" s="1120"/>
      <c r="C18" s="1117"/>
      <c r="D18" s="1117"/>
      <c r="E18" s="1122"/>
      <c r="F18" s="1117"/>
      <c r="G18" s="1118"/>
      <c r="H18" s="1392"/>
    </row>
    <row r="19" spans="1:9" ht="28.5" customHeight="1">
      <c r="A19" s="1391" t="s">
        <v>124</v>
      </c>
      <c r="B19" s="1123">
        <v>1107812858.3800001</v>
      </c>
      <c r="C19" s="1123">
        <v>29377095.609999999</v>
      </c>
      <c r="D19" s="1123">
        <v>1137189953.99</v>
      </c>
      <c r="E19" s="1124">
        <v>1137137476.8</v>
      </c>
      <c r="F19" s="1123">
        <f t="shared" ref="F19" si="0">E19</f>
        <v>1137137476.8</v>
      </c>
      <c r="G19" s="1125">
        <f>F19-B19</f>
        <v>29324618.419999838</v>
      </c>
      <c r="H19" s="1394"/>
    </row>
    <row r="20" spans="1:9" ht="21" customHeight="1">
      <c r="A20" s="1391" t="s">
        <v>372</v>
      </c>
      <c r="B20" s="1123"/>
      <c r="C20" s="1123"/>
      <c r="D20" s="1123"/>
      <c r="E20" s="1124"/>
      <c r="F20" s="1123"/>
      <c r="G20" s="1125"/>
      <c r="H20" s="1394"/>
    </row>
    <row r="21" spans="1:9" s="1397" customFormat="1" ht="21.75" customHeight="1">
      <c r="A21" s="1395" t="s">
        <v>221</v>
      </c>
      <c r="B21" s="1128">
        <f>B11+B12+B13+B14+B15+B16+B17+B18+B19+B20</f>
        <v>1107812858.3800001</v>
      </c>
      <c r="C21" s="1128">
        <f>C11+C12+C13+C14+C15+C16+C17+C18+C19+C20</f>
        <v>29377095.609999999</v>
      </c>
      <c r="D21" s="1128">
        <f>D11+D12+D13+D14+D15+D16+D17+D18+D19+D20</f>
        <v>1137189953.99</v>
      </c>
      <c r="E21" s="1128">
        <f>E11+E12+E13+E14+E15+E16+E17+E18+E19+E20</f>
        <v>1137137476.8</v>
      </c>
      <c r="F21" s="1128">
        <f>F11+F12+F13+F14+F15+F16+F17+F18+F19+F20</f>
        <v>1137137476.8</v>
      </c>
      <c r="G21" s="1731">
        <f>SUM(G11:G20)</f>
        <v>29324618.419999838</v>
      </c>
      <c r="H21" s="1129"/>
      <c r="I21" s="1396"/>
    </row>
    <row r="22" spans="1:9" s="1397" customFormat="1" ht="22.5" customHeight="1">
      <c r="B22" s="1398"/>
      <c r="C22" s="1399"/>
      <c r="D22" s="1399"/>
      <c r="E22" s="1760" t="s">
        <v>419</v>
      </c>
      <c r="F22" s="1760"/>
      <c r="G22" s="1731"/>
      <c r="H22" s="1396"/>
      <c r="I22" s="1396"/>
    </row>
    <row r="23" spans="1:9" ht="12.75" customHeight="1">
      <c r="B23" s="1394"/>
    </row>
    <row r="24" spans="1:9" ht="21" customHeight="1">
      <c r="A24" s="1755" t="s">
        <v>420</v>
      </c>
      <c r="B24" s="1761" t="s">
        <v>404</v>
      </c>
      <c r="C24" s="1761"/>
      <c r="D24" s="1761"/>
      <c r="E24" s="1761"/>
      <c r="F24" s="1761"/>
      <c r="G24" s="1761"/>
    </row>
    <row r="25" spans="1:9" ht="40.5" customHeight="1">
      <c r="A25" s="1755"/>
      <c r="B25" s="1388" t="s">
        <v>405</v>
      </c>
      <c r="C25" s="1388" t="s">
        <v>406</v>
      </c>
      <c r="D25" s="1388" t="s">
        <v>407</v>
      </c>
      <c r="E25" s="1388" t="s">
        <v>408</v>
      </c>
      <c r="F25" s="1388" t="s">
        <v>409</v>
      </c>
      <c r="G25" s="1388" t="s">
        <v>410</v>
      </c>
    </row>
    <row r="26" spans="1:9">
      <c r="A26" s="1755"/>
      <c r="B26" s="1389" t="s">
        <v>411</v>
      </c>
      <c r="C26" s="1389" t="s">
        <v>412</v>
      </c>
      <c r="D26" s="1389" t="s">
        <v>413</v>
      </c>
      <c r="E26" s="1389" t="s">
        <v>414</v>
      </c>
      <c r="F26" s="1389" t="s">
        <v>415</v>
      </c>
      <c r="G26" s="1389" t="s">
        <v>416</v>
      </c>
    </row>
    <row r="27" spans="1:9" ht="9.75" customHeight="1">
      <c r="A27" s="1390"/>
      <c r="B27" s="1390"/>
      <c r="C27" s="1390"/>
      <c r="D27" s="1390"/>
      <c r="E27" s="1390"/>
      <c r="F27" s="1390"/>
      <c r="G27" s="1390"/>
    </row>
    <row r="28" spans="1:9" ht="25.5">
      <c r="A28" s="1400" t="s">
        <v>421</v>
      </c>
      <c r="B28" s="1135">
        <f>SUM(B29:B41)</f>
        <v>1107812858.3800001</v>
      </c>
      <c r="C28" s="1135">
        <f t="shared" ref="C28:G28" si="1">SUM(C29:C41)</f>
        <v>29377095.609999999</v>
      </c>
      <c r="D28" s="1135">
        <f t="shared" si="1"/>
        <v>1137189953.99</v>
      </c>
      <c r="E28" s="1135">
        <f t="shared" si="1"/>
        <v>1137137476.8</v>
      </c>
      <c r="F28" s="1135">
        <f t="shared" si="1"/>
        <v>1137137476.8</v>
      </c>
      <c r="G28" s="1135">
        <f t="shared" si="1"/>
        <v>29324618.419999838</v>
      </c>
    </row>
    <row r="29" spans="1:9">
      <c r="A29" s="1401" t="s">
        <v>57</v>
      </c>
      <c r="B29" s="1137"/>
      <c r="C29" s="1137"/>
      <c r="D29" s="1137"/>
      <c r="E29" s="1137"/>
      <c r="F29" s="1137"/>
      <c r="G29" s="1138"/>
    </row>
    <row r="30" spans="1:9">
      <c r="A30" s="1401" t="s">
        <v>58</v>
      </c>
      <c r="B30" s="1137"/>
      <c r="C30" s="1137"/>
      <c r="D30" s="1137"/>
      <c r="E30" s="1137"/>
      <c r="F30" s="1137"/>
      <c r="G30" s="1138"/>
    </row>
    <row r="31" spans="1:9">
      <c r="A31" s="1401" t="s">
        <v>59</v>
      </c>
      <c r="B31" s="1137"/>
      <c r="C31" s="1137"/>
      <c r="D31" s="1137"/>
      <c r="E31" s="1137"/>
      <c r="F31" s="1137"/>
      <c r="G31" s="1138"/>
    </row>
    <row r="32" spans="1:9">
      <c r="A32" s="1401" t="s">
        <v>60</v>
      </c>
      <c r="B32" s="1137"/>
      <c r="C32" s="1137"/>
      <c r="D32" s="1137"/>
      <c r="E32" s="1137"/>
      <c r="F32" s="1137"/>
      <c r="G32" s="1138"/>
    </row>
    <row r="33" spans="1:10">
      <c r="A33" s="1401" t="s">
        <v>61</v>
      </c>
      <c r="B33" s="1137"/>
      <c r="C33" s="1137"/>
      <c r="D33" s="1137"/>
      <c r="E33" s="1137"/>
      <c r="F33" s="1137"/>
      <c r="G33" s="1138"/>
    </row>
    <row r="34" spans="1:10">
      <c r="A34" s="1401" t="s">
        <v>62</v>
      </c>
      <c r="B34" s="1137"/>
      <c r="C34" s="1137"/>
      <c r="D34" s="1137"/>
      <c r="E34" s="1137"/>
      <c r="F34" s="1137"/>
      <c r="G34" s="1138"/>
    </row>
    <row r="35" spans="1:10" ht="38.25">
      <c r="A35" s="1401" t="s">
        <v>418</v>
      </c>
      <c r="B35" s="1137"/>
      <c r="C35" s="1137"/>
      <c r="D35" s="1137"/>
      <c r="E35" s="1137"/>
      <c r="F35" s="1137"/>
      <c r="G35" s="1138"/>
      <c r="H35" s="1392"/>
      <c r="I35" s="1392"/>
      <c r="J35" s="1392"/>
    </row>
    <row r="36" spans="1:10" ht="36" customHeight="1">
      <c r="A36" s="1401" t="s">
        <v>124</v>
      </c>
      <c r="B36" s="1137"/>
      <c r="C36" s="1137"/>
      <c r="D36" s="1137"/>
      <c r="E36" s="1137"/>
      <c r="F36" s="1137">
        <f t="shared" ref="F36" si="2">E36</f>
        <v>0</v>
      </c>
      <c r="G36" s="1138">
        <f t="shared" ref="G36" si="3">F36-B36</f>
        <v>0</v>
      </c>
    </row>
    <row r="37" spans="1:10" ht="53.25" customHeight="1">
      <c r="A37" s="1400" t="s">
        <v>422</v>
      </c>
      <c r="B37" s="1135"/>
      <c r="C37" s="1135"/>
      <c r="D37" s="1135"/>
      <c r="E37" s="1135"/>
      <c r="F37" s="1135"/>
      <c r="G37" s="1135"/>
    </row>
    <row r="38" spans="1:10">
      <c r="A38" s="1401" t="s">
        <v>58</v>
      </c>
      <c r="B38" s="1137"/>
      <c r="C38" s="1137"/>
      <c r="D38" s="1137"/>
      <c r="E38" s="1137"/>
      <c r="F38" s="1137"/>
      <c r="G38" s="1138"/>
    </row>
    <row r="39" spans="1:10">
      <c r="A39" s="1401" t="s">
        <v>61</v>
      </c>
      <c r="B39" s="1137"/>
      <c r="C39" s="1137"/>
      <c r="D39" s="1137"/>
      <c r="E39" s="1137"/>
      <c r="F39" s="1137"/>
      <c r="G39" s="1138"/>
    </row>
    <row r="40" spans="1:10" ht="25.5">
      <c r="A40" s="1401" t="s">
        <v>417</v>
      </c>
      <c r="B40" s="1137"/>
      <c r="C40" s="1137"/>
      <c r="D40" s="1137"/>
      <c r="E40" s="1137"/>
      <c r="F40" s="1137"/>
      <c r="G40" s="1138"/>
      <c r="I40" s="1402"/>
    </row>
    <row r="41" spans="1:10" ht="25.5">
      <c r="A41" s="1401" t="s">
        <v>124</v>
      </c>
      <c r="B41" s="1137">
        <f>B19</f>
        <v>1107812858.3800001</v>
      </c>
      <c r="C41" s="1137">
        <f t="shared" ref="C41:E41" si="4">C19</f>
        <v>29377095.609999999</v>
      </c>
      <c r="D41" s="1137">
        <f t="shared" si="4"/>
        <v>1137189953.99</v>
      </c>
      <c r="E41" s="1137">
        <f t="shared" si="4"/>
        <v>1137137476.8</v>
      </c>
      <c r="F41" s="1137">
        <f>E41</f>
        <v>1137137476.8</v>
      </c>
      <c r="G41" s="1138">
        <f t="shared" ref="G41" si="5">F41-B41</f>
        <v>29324618.419999838</v>
      </c>
    </row>
    <row r="42" spans="1:10">
      <c r="A42" s="1400" t="s">
        <v>372</v>
      </c>
      <c r="B42" s="1135"/>
      <c r="C42" s="1135"/>
      <c r="D42" s="1135"/>
      <c r="E42" s="1135"/>
      <c r="F42" s="1135"/>
      <c r="G42" s="1135"/>
    </row>
    <row r="43" spans="1:10">
      <c r="A43" s="1401" t="s">
        <v>372</v>
      </c>
      <c r="B43" s="1137"/>
      <c r="C43" s="1137"/>
      <c r="D43" s="1137"/>
      <c r="E43" s="1137"/>
      <c r="F43" s="1137"/>
      <c r="G43" s="1138"/>
      <c r="H43" s="1392"/>
      <c r="I43" s="1392"/>
      <c r="J43" s="1392"/>
    </row>
    <row r="44" spans="1:10" s="1397" customFormat="1" ht="21" customHeight="1">
      <c r="A44" s="1395" t="s">
        <v>352</v>
      </c>
      <c r="B44" s="1140">
        <f>B42+B37+B28</f>
        <v>1107812858.3800001</v>
      </c>
      <c r="C44" s="1140">
        <f>C42+C37+C28</f>
        <v>29377095.609999999</v>
      </c>
      <c r="D44" s="1140">
        <f>D42+D37+D28</f>
        <v>1137189953.99</v>
      </c>
      <c r="E44" s="1140">
        <f>E42+E37+E28</f>
        <v>1137137476.8</v>
      </c>
      <c r="F44" s="1140">
        <f>F42+F37+F28</f>
        <v>1137137476.8</v>
      </c>
      <c r="G44" s="1734">
        <f>G28+G37+G42</f>
        <v>29324618.419999838</v>
      </c>
    </row>
    <row r="45" spans="1:10" ht="26.25" customHeight="1">
      <c r="B45" s="1403"/>
      <c r="C45" s="1403"/>
      <c r="D45" s="1403"/>
      <c r="E45" s="1762" t="s">
        <v>419</v>
      </c>
      <c r="F45" s="1762"/>
      <c r="G45" s="1734"/>
    </row>
    <row r="46" spans="1:10" ht="17.25" customHeight="1"/>
    <row r="47" spans="1:10" ht="28.5" customHeight="1">
      <c r="A47" s="1756"/>
      <c r="B47" s="1756"/>
      <c r="C47" s="1756"/>
      <c r="D47" s="1756"/>
      <c r="E47" s="1756"/>
      <c r="F47" s="1756"/>
      <c r="G47" s="1756"/>
    </row>
    <row r="48" spans="1:10">
      <c r="A48" s="1757"/>
      <c r="B48" s="1757"/>
      <c r="C48" s="1757"/>
      <c r="D48" s="1757"/>
      <c r="E48" s="1757"/>
      <c r="F48" s="1757"/>
      <c r="G48" s="1757"/>
      <c r="I48" s="1142"/>
    </row>
    <row r="49" spans="1:7">
      <c r="A49" s="1404"/>
      <c r="E49" s="1392"/>
      <c r="G49" s="1405"/>
    </row>
    <row r="50" spans="1:7">
      <c r="A50" s="1758"/>
      <c r="B50" s="1759"/>
      <c r="C50" s="1759"/>
      <c r="D50" s="1759"/>
      <c r="E50" s="1759"/>
      <c r="F50" s="1759"/>
      <c r="G50" s="1759"/>
    </row>
    <row r="51" spans="1:7">
      <c r="D51" s="1402"/>
    </row>
    <row r="52" spans="1:7">
      <c r="F52" s="1402"/>
    </row>
    <row r="53" spans="1:7">
      <c r="F53" s="1402"/>
    </row>
  </sheetData>
  <mergeCells count="15">
    <mergeCell ref="A47:G47"/>
    <mergeCell ref="A48:G48"/>
    <mergeCell ref="A50:G50"/>
    <mergeCell ref="G21:G22"/>
    <mergeCell ref="E22:F22"/>
    <mergeCell ref="A24:A26"/>
    <mergeCell ref="B24:G24"/>
    <mergeCell ref="G44:G45"/>
    <mergeCell ref="E45:F45"/>
    <mergeCell ref="A2:G2"/>
    <mergeCell ref="A3:G3"/>
    <mergeCell ref="A4:G4"/>
    <mergeCell ref="A6:G6"/>
    <mergeCell ref="A7:A9"/>
    <mergeCell ref="B7:G7"/>
  </mergeCells>
  <printOptions horizontalCentered="1"/>
  <pageMargins left="0.70866141732283472" right="0.70866141732283472" top="0.74803149606299213" bottom="0.74803149606299213" header="0.31496062992125984" footer="0.31496062992125984"/>
  <pageSetup scale="64"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dimension ref="A1:L47"/>
  <sheetViews>
    <sheetView topLeftCell="A16" workbookViewId="0">
      <selection activeCell="N34" sqref="N34"/>
    </sheetView>
  </sheetViews>
  <sheetFormatPr baseColWidth="10" defaultRowHeight="12.75"/>
  <cols>
    <col min="1" max="16384" width="11.42578125" style="422"/>
  </cols>
  <sheetData>
    <row r="1" spans="1:12" ht="15">
      <c r="A1" s="421" t="s">
        <v>504</v>
      </c>
    </row>
    <row r="2" spans="1:12" ht="15">
      <c r="A2" s="423" t="s">
        <v>424</v>
      </c>
    </row>
    <row r="3" spans="1:12" ht="15">
      <c r="A3" s="421" t="s">
        <v>1023</v>
      </c>
    </row>
    <row r="4" spans="1:12" ht="15">
      <c r="A4" s="423" t="s">
        <v>506</v>
      </c>
    </row>
    <row r="10" spans="1:12">
      <c r="A10" s="414" t="s">
        <v>425</v>
      </c>
      <c r="B10" s="414" t="s">
        <v>426</v>
      </c>
      <c r="F10" s="413" t="s">
        <v>427</v>
      </c>
      <c r="G10" s="413" t="s">
        <v>428</v>
      </c>
      <c r="H10" s="413" t="s">
        <v>429</v>
      </c>
      <c r="I10" s="413" t="s">
        <v>430</v>
      </c>
      <c r="J10" s="413" t="s">
        <v>513</v>
      </c>
      <c r="K10" s="413" t="s">
        <v>431</v>
      </c>
      <c r="L10" s="413" t="s">
        <v>432</v>
      </c>
    </row>
    <row r="11" spans="1:12">
      <c r="F11" s="415" t="s">
        <v>507</v>
      </c>
      <c r="G11" s="415" t="s">
        <v>433</v>
      </c>
      <c r="H11" s="415" t="s">
        <v>436</v>
      </c>
      <c r="I11" s="415" t="s">
        <v>508</v>
      </c>
      <c r="J11" s="415" t="s">
        <v>1024</v>
      </c>
      <c r="K11" s="415" t="s">
        <v>518</v>
      </c>
      <c r="L11" s="415" t="s">
        <v>1025</v>
      </c>
    </row>
    <row r="12" spans="1:12">
      <c r="G12" s="415" t="s">
        <v>435</v>
      </c>
    </row>
    <row r="14" spans="1:12">
      <c r="A14" s="927" t="s">
        <v>597</v>
      </c>
    </row>
    <row r="16" spans="1:12">
      <c r="A16" s="431" t="s">
        <v>598</v>
      </c>
      <c r="B16" s="431" t="s">
        <v>599</v>
      </c>
    </row>
    <row r="18" spans="1:12">
      <c r="A18" s="416" t="s">
        <v>468</v>
      </c>
      <c r="B18" s="416" t="s">
        <v>469</v>
      </c>
      <c r="F18" s="417">
        <v>238491465.37</v>
      </c>
      <c r="G18" s="417">
        <v>5815338.3499999996</v>
      </c>
      <c r="H18" s="417">
        <v>244306803.72</v>
      </c>
      <c r="I18" s="417">
        <v>244282153.31</v>
      </c>
      <c r="J18" s="424">
        <v>244282153.31</v>
      </c>
      <c r="K18" s="417">
        <v>243163597.37</v>
      </c>
      <c r="L18" s="417">
        <v>24650.41</v>
      </c>
    </row>
    <row r="19" spans="1:12">
      <c r="A19" s="418">
        <v>1</v>
      </c>
      <c r="B19" s="419" t="s">
        <v>470</v>
      </c>
      <c r="F19" s="420">
        <v>213634173.47</v>
      </c>
      <c r="G19" s="420">
        <v>2990485.05</v>
      </c>
      <c r="H19" s="420">
        <v>216624658.52000001</v>
      </c>
      <c r="I19" s="420">
        <v>216600008.11000001</v>
      </c>
      <c r="J19" s="420">
        <v>216600008.11000001</v>
      </c>
      <c r="K19" s="420">
        <v>215481452.16999999</v>
      </c>
      <c r="L19" s="420">
        <v>24650.41</v>
      </c>
    </row>
    <row r="20" spans="1:12">
      <c r="A20" s="418">
        <v>5</v>
      </c>
      <c r="B20" s="419" t="s">
        <v>474</v>
      </c>
      <c r="F20" s="420">
        <v>24857291.899999999</v>
      </c>
      <c r="G20" s="420">
        <v>2824853.3</v>
      </c>
      <c r="H20" s="420">
        <v>27682145.199999999</v>
      </c>
      <c r="I20" s="420">
        <v>27682145.199999999</v>
      </c>
      <c r="J20" s="420">
        <v>27682145.199999999</v>
      </c>
      <c r="K20" s="420">
        <v>27682145.199999999</v>
      </c>
      <c r="L20" s="420">
        <v>0</v>
      </c>
    </row>
    <row r="22" spans="1:12">
      <c r="A22" s="416" t="s">
        <v>477</v>
      </c>
      <c r="B22" s="416" t="s">
        <v>478</v>
      </c>
      <c r="F22" s="417">
        <v>0</v>
      </c>
      <c r="G22" s="417">
        <v>185481.13</v>
      </c>
      <c r="H22" s="417">
        <v>185481.13</v>
      </c>
      <c r="I22" s="417">
        <v>185481.13</v>
      </c>
      <c r="J22" s="424">
        <v>185481.13</v>
      </c>
      <c r="K22" s="417">
        <v>185481.13</v>
      </c>
      <c r="L22" s="417">
        <v>0</v>
      </c>
    </row>
    <row r="23" spans="1:12">
      <c r="A23" s="418">
        <v>1</v>
      </c>
      <c r="B23" s="419" t="s">
        <v>479</v>
      </c>
      <c r="F23" s="420">
        <v>0</v>
      </c>
      <c r="G23" s="420">
        <v>151518.04999999999</v>
      </c>
      <c r="H23" s="420">
        <v>151518.04999999999</v>
      </c>
      <c r="I23" s="420">
        <v>151518.04999999999</v>
      </c>
      <c r="J23" s="420">
        <v>151518.04999999999</v>
      </c>
      <c r="K23" s="420">
        <v>151518.04999999999</v>
      </c>
      <c r="L23" s="420">
        <v>0</v>
      </c>
    </row>
    <row r="24" spans="1:12">
      <c r="A24" s="418">
        <v>2</v>
      </c>
      <c r="B24" s="419" t="s">
        <v>480</v>
      </c>
      <c r="F24" s="420">
        <v>0</v>
      </c>
      <c r="G24" s="420">
        <v>2199</v>
      </c>
      <c r="H24" s="420">
        <v>2199</v>
      </c>
      <c r="I24" s="420">
        <v>2199</v>
      </c>
      <c r="J24" s="420">
        <v>2199</v>
      </c>
      <c r="K24" s="420">
        <v>2199</v>
      </c>
      <c r="L24" s="420">
        <v>0</v>
      </c>
    </row>
    <row r="25" spans="1:12">
      <c r="A25" s="418">
        <v>6</v>
      </c>
      <c r="B25" s="419" t="s">
        <v>484</v>
      </c>
      <c r="F25" s="420">
        <v>0</v>
      </c>
      <c r="G25" s="420">
        <v>15074</v>
      </c>
      <c r="H25" s="420">
        <v>15074</v>
      </c>
      <c r="I25" s="420">
        <v>15074</v>
      </c>
      <c r="J25" s="420">
        <v>15074</v>
      </c>
      <c r="K25" s="420">
        <v>15074</v>
      </c>
      <c r="L25" s="420">
        <v>0</v>
      </c>
    </row>
    <row r="26" spans="1:12">
      <c r="A26" s="418">
        <v>9</v>
      </c>
      <c r="B26" s="419" t="s">
        <v>486</v>
      </c>
      <c r="F26" s="420">
        <v>0</v>
      </c>
      <c r="G26" s="420">
        <v>16690.080000000002</v>
      </c>
      <c r="H26" s="420">
        <v>16690.080000000002</v>
      </c>
      <c r="I26" s="420">
        <v>16690.080000000002</v>
      </c>
      <c r="J26" s="420">
        <v>16690.080000000002</v>
      </c>
      <c r="K26" s="420">
        <v>16690.080000000002</v>
      </c>
      <c r="L26" s="420">
        <v>0</v>
      </c>
    </row>
    <row r="28" spans="1:12">
      <c r="E28" s="413" t="s">
        <v>1026</v>
      </c>
      <c r="F28" s="424">
        <v>238491465.37</v>
      </c>
      <c r="G28" s="424">
        <v>6000819.4800000004</v>
      </c>
      <c r="H28" s="424">
        <v>244492284.84999999</v>
      </c>
      <c r="I28" s="424">
        <v>244467634.44</v>
      </c>
      <c r="J28" s="424">
        <v>244467634.44</v>
      </c>
      <c r="K28" s="424">
        <v>243349078.5</v>
      </c>
      <c r="L28" s="424">
        <v>24650.41</v>
      </c>
    </row>
    <row r="30" spans="1:12">
      <c r="A30" s="431" t="s">
        <v>600</v>
      </c>
      <c r="B30" s="431" t="s">
        <v>601</v>
      </c>
    </row>
    <row r="32" spans="1:12">
      <c r="A32" s="416" t="s">
        <v>468</v>
      </c>
      <c r="B32" s="416" t="s">
        <v>469</v>
      </c>
      <c r="F32" s="417">
        <v>869321393.00999999</v>
      </c>
      <c r="G32" s="417">
        <v>9175038.7800000012</v>
      </c>
      <c r="H32" s="417">
        <v>878496431.78999996</v>
      </c>
      <c r="I32" s="417">
        <v>878468605.00999999</v>
      </c>
      <c r="J32" s="424">
        <v>878468605.00999999</v>
      </c>
      <c r="K32" s="417">
        <v>877490765.24000001</v>
      </c>
      <c r="L32" s="417">
        <v>27826.78</v>
      </c>
    </row>
    <row r="33" spans="1:12">
      <c r="A33" s="418">
        <v>1</v>
      </c>
      <c r="B33" s="419" t="s">
        <v>470</v>
      </c>
      <c r="F33" s="420">
        <v>829040294.21000004</v>
      </c>
      <c r="G33" s="420">
        <v>8442887.8800000008</v>
      </c>
      <c r="H33" s="420">
        <v>837483182.09000003</v>
      </c>
      <c r="I33" s="420">
        <v>837455355.30999994</v>
      </c>
      <c r="J33" s="420">
        <v>837455355.30999994</v>
      </c>
      <c r="K33" s="420">
        <v>836477515.53999996</v>
      </c>
      <c r="L33" s="420">
        <v>27826.78</v>
      </c>
    </row>
    <row r="34" spans="1:12">
      <c r="A34" s="418">
        <v>5</v>
      </c>
      <c r="B34" s="419" t="s">
        <v>474</v>
      </c>
      <c r="F34" s="420">
        <v>40281098.799999997</v>
      </c>
      <c r="G34" s="420">
        <v>732150.9</v>
      </c>
      <c r="H34" s="420">
        <v>41013249.700000003</v>
      </c>
      <c r="I34" s="420">
        <v>41013249.700000003</v>
      </c>
      <c r="J34" s="420">
        <v>41013249.700000003</v>
      </c>
      <c r="K34" s="420">
        <v>41013249.700000003</v>
      </c>
      <c r="L34" s="420">
        <v>0</v>
      </c>
    </row>
    <row r="36" spans="1:12">
      <c r="A36" s="416" t="s">
        <v>477</v>
      </c>
      <c r="B36" s="416" t="s">
        <v>478</v>
      </c>
      <c r="F36" s="417">
        <v>0</v>
      </c>
      <c r="G36" s="417">
        <v>4241202.78</v>
      </c>
      <c r="H36" s="417">
        <v>4241202.78</v>
      </c>
      <c r="I36" s="417">
        <v>4241202.78</v>
      </c>
      <c r="J36" s="424">
        <v>4241202.78</v>
      </c>
      <c r="K36" s="417">
        <v>4093777.12</v>
      </c>
      <c r="L36" s="417">
        <v>0</v>
      </c>
    </row>
    <row r="37" spans="1:12">
      <c r="A37" s="418">
        <v>1</v>
      </c>
      <c r="B37" s="419" t="s">
        <v>479</v>
      </c>
      <c r="F37" s="420">
        <v>0</v>
      </c>
      <c r="G37" s="420">
        <v>1727039.96</v>
      </c>
      <c r="H37" s="420">
        <v>1727039.96</v>
      </c>
      <c r="I37" s="420">
        <v>1727039.96</v>
      </c>
      <c r="J37" s="420">
        <v>1727039.96</v>
      </c>
      <c r="K37" s="420">
        <v>1579614.3</v>
      </c>
      <c r="L37" s="420">
        <v>0</v>
      </c>
    </row>
    <row r="38" spans="1:12">
      <c r="A38" s="418">
        <v>2</v>
      </c>
      <c r="B38" s="419" t="s">
        <v>480</v>
      </c>
      <c r="F38" s="420">
        <v>0</v>
      </c>
      <c r="G38" s="420">
        <v>1443107.04</v>
      </c>
      <c r="H38" s="420">
        <v>1443107.04</v>
      </c>
      <c r="I38" s="420">
        <v>1443107.04</v>
      </c>
      <c r="J38" s="420">
        <v>1443107.04</v>
      </c>
      <c r="K38" s="420">
        <v>1443107.04</v>
      </c>
      <c r="L38" s="420">
        <v>0</v>
      </c>
    </row>
    <row r="39" spans="1:12">
      <c r="A39" s="418">
        <v>6</v>
      </c>
      <c r="B39" s="419" t="s">
        <v>484</v>
      </c>
      <c r="F39" s="420">
        <v>0</v>
      </c>
      <c r="G39" s="420">
        <v>1031530.86</v>
      </c>
      <c r="H39" s="420">
        <v>1031530.86</v>
      </c>
      <c r="I39" s="420">
        <v>1031530.86</v>
      </c>
      <c r="J39" s="420">
        <v>1031530.86</v>
      </c>
      <c r="K39" s="420">
        <v>1031530.86</v>
      </c>
      <c r="L39" s="420">
        <v>0</v>
      </c>
    </row>
    <row r="40" spans="1:12">
      <c r="A40" s="418">
        <v>9</v>
      </c>
      <c r="B40" s="419" t="s">
        <v>486</v>
      </c>
      <c r="F40" s="420">
        <v>0</v>
      </c>
      <c r="G40" s="420">
        <v>39524.92</v>
      </c>
      <c r="H40" s="420">
        <v>39524.92</v>
      </c>
      <c r="I40" s="420">
        <v>39524.92</v>
      </c>
      <c r="J40" s="420">
        <v>39524.92</v>
      </c>
      <c r="K40" s="420">
        <v>39524.92</v>
      </c>
      <c r="L40" s="420">
        <v>0</v>
      </c>
    </row>
    <row r="42" spans="1:12">
      <c r="A42" s="416" t="s">
        <v>487</v>
      </c>
      <c r="B42" s="416" t="s">
        <v>488</v>
      </c>
      <c r="F42" s="417">
        <v>0</v>
      </c>
      <c r="G42" s="417">
        <v>9960034.5700000003</v>
      </c>
      <c r="H42" s="417">
        <v>9960034.5700000003</v>
      </c>
      <c r="I42" s="417">
        <v>9960034.5700000003</v>
      </c>
      <c r="J42" s="424">
        <v>9960034.5700000003</v>
      </c>
      <c r="K42" s="417">
        <v>9960034.5700000003</v>
      </c>
      <c r="L42" s="417">
        <v>0</v>
      </c>
    </row>
    <row r="43" spans="1:12">
      <c r="A43" s="418">
        <v>1</v>
      </c>
      <c r="B43" s="419" t="s">
        <v>489</v>
      </c>
      <c r="F43" s="420">
        <v>0</v>
      </c>
      <c r="G43" s="420">
        <v>9960034.5700000003</v>
      </c>
      <c r="H43" s="420">
        <v>9960034.5700000003</v>
      </c>
      <c r="I43" s="420">
        <v>9960034.5700000003</v>
      </c>
      <c r="J43" s="420">
        <v>9960034.5700000003</v>
      </c>
      <c r="K43" s="420">
        <v>9960034.5700000003</v>
      </c>
      <c r="L43" s="420">
        <v>0</v>
      </c>
    </row>
    <row r="45" spans="1:12">
      <c r="E45" s="413" t="s">
        <v>1026</v>
      </c>
      <c r="F45" s="424">
        <v>869321393.00999999</v>
      </c>
      <c r="G45" s="424">
        <v>23376276.129999999</v>
      </c>
      <c r="H45" s="424">
        <v>892697669.13999999</v>
      </c>
      <c r="I45" s="424">
        <v>892669842.36000001</v>
      </c>
      <c r="J45" s="424">
        <v>892669842.36000001</v>
      </c>
      <c r="K45" s="424">
        <v>891544576.92999995</v>
      </c>
      <c r="L45" s="424">
        <v>27826.78</v>
      </c>
    </row>
    <row r="47" spans="1:12">
      <c r="E47" s="413" t="s">
        <v>510</v>
      </c>
      <c r="F47" s="424">
        <v>1107812858.3800001</v>
      </c>
      <c r="G47" s="424">
        <v>29377095.609999999</v>
      </c>
      <c r="H47" s="424">
        <v>1137189953.99</v>
      </c>
      <c r="I47" s="424">
        <v>1137137476.8</v>
      </c>
      <c r="J47" s="424">
        <v>1137137476.8</v>
      </c>
      <c r="K47" s="424">
        <v>1134893655.4300001</v>
      </c>
      <c r="L47" s="424">
        <v>52477.19</v>
      </c>
    </row>
  </sheetData>
  <pageMargins left="0.31523837298115509" right="0.19719757252565651" top="0.39370078740157477" bottom="0.19719757252565651" header="1.1126239316962329E-308" footer="0.19719757252565651"/>
  <pageSetup orientation="portrait" errors="NA" horizontalDpi="0" verticalDpi="0"/>
  <headerFooter alignWithMargins="0"/>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dimension ref="A1:L42"/>
  <sheetViews>
    <sheetView workbookViewId="0">
      <selection activeCell="A45" sqref="A45:M862"/>
    </sheetView>
  </sheetViews>
  <sheetFormatPr baseColWidth="10" defaultRowHeight="12.75"/>
  <cols>
    <col min="1" max="16384" width="11.42578125" style="422"/>
  </cols>
  <sheetData>
    <row r="1" spans="1:12" ht="15">
      <c r="A1" s="421" t="s">
        <v>504</v>
      </c>
    </row>
    <row r="2" spans="1:12" ht="15">
      <c r="A2" s="423" t="s">
        <v>424</v>
      </c>
    </row>
    <row r="3" spans="1:12" ht="15">
      <c r="A3" s="421" t="s">
        <v>512</v>
      </c>
    </row>
    <row r="4" spans="1:12" ht="15">
      <c r="A4" s="423" t="s">
        <v>506</v>
      </c>
    </row>
    <row r="10" spans="1:12">
      <c r="A10" s="414" t="s">
        <v>425</v>
      </c>
      <c r="B10" s="414" t="s">
        <v>426</v>
      </c>
      <c r="F10" s="413" t="s">
        <v>427</v>
      </c>
      <c r="G10" s="413" t="s">
        <v>428</v>
      </c>
      <c r="H10" s="413" t="s">
        <v>429</v>
      </c>
      <c r="I10" s="413" t="s">
        <v>430</v>
      </c>
      <c r="J10" s="413" t="s">
        <v>513</v>
      </c>
      <c r="K10" s="413" t="s">
        <v>431</v>
      </c>
      <c r="L10" s="413" t="s">
        <v>432</v>
      </c>
    </row>
    <row r="11" spans="1:12">
      <c r="F11" s="415" t="s">
        <v>514</v>
      </c>
      <c r="G11" s="415" t="s">
        <v>433</v>
      </c>
      <c r="H11" s="415" t="s">
        <v>515</v>
      </c>
      <c r="I11" s="415" t="s">
        <v>516</v>
      </c>
      <c r="J11" s="415" t="s">
        <v>517</v>
      </c>
      <c r="K11" s="415" t="s">
        <v>518</v>
      </c>
      <c r="L11" s="415" t="s">
        <v>519</v>
      </c>
    </row>
    <row r="12" spans="1:12">
      <c r="G12" s="415" t="s">
        <v>435</v>
      </c>
    </row>
    <row r="14" spans="1:12">
      <c r="A14" s="927" t="s">
        <v>597</v>
      </c>
    </row>
    <row r="16" spans="1:12">
      <c r="A16" s="431" t="s">
        <v>598</v>
      </c>
      <c r="B16" s="431" t="s">
        <v>599</v>
      </c>
    </row>
    <row r="18" spans="1:12">
      <c r="A18" s="428">
        <v>1</v>
      </c>
      <c r="B18" s="416" t="s">
        <v>520</v>
      </c>
      <c r="F18" s="424">
        <v>213634173.47</v>
      </c>
      <c r="G18" s="424">
        <v>2990485.05</v>
      </c>
      <c r="H18" s="424">
        <v>216624658.52000001</v>
      </c>
      <c r="I18" s="424">
        <v>216600008.11000001</v>
      </c>
      <c r="J18" s="424">
        <v>216600008.11000001</v>
      </c>
      <c r="K18" s="424">
        <v>215481452.16999999</v>
      </c>
      <c r="L18" s="424">
        <v>24650.41</v>
      </c>
    </row>
    <row r="19" spans="1:12">
      <c r="A19" s="419" t="s">
        <v>523</v>
      </c>
      <c r="B19" s="419" t="s">
        <v>524</v>
      </c>
      <c r="F19" s="420">
        <v>213634173.47</v>
      </c>
      <c r="G19" s="420">
        <v>2990485.05</v>
      </c>
      <c r="H19" s="420">
        <v>216624658.52000001</v>
      </c>
      <c r="I19" s="420">
        <v>216600008.11000001</v>
      </c>
      <c r="J19" s="420">
        <v>216600008.11000001</v>
      </c>
      <c r="K19" s="420">
        <v>215481452.16999999</v>
      </c>
      <c r="L19" s="420">
        <v>24650.41</v>
      </c>
    </row>
    <row r="21" spans="1:12">
      <c r="A21" s="428">
        <v>2</v>
      </c>
      <c r="B21" s="416" t="s">
        <v>525</v>
      </c>
      <c r="F21" s="424">
        <v>0</v>
      </c>
      <c r="G21" s="424">
        <v>185481.13</v>
      </c>
      <c r="H21" s="424">
        <v>185481.13</v>
      </c>
      <c r="I21" s="424">
        <v>185481.13</v>
      </c>
      <c r="J21" s="424">
        <v>185481.13</v>
      </c>
      <c r="K21" s="424">
        <v>185481.13</v>
      </c>
      <c r="L21" s="424">
        <v>0</v>
      </c>
    </row>
    <row r="22" spans="1:12">
      <c r="A22" s="419" t="s">
        <v>521</v>
      </c>
      <c r="B22" s="419" t="s">
        <v>488</v>
      </c>
      <c r="F22" s="420">
        <v>0</v>
      </c>
      <c r="G22" s="420">
        <v>185481.13</v>
      </c>
      <c r="H22" s="420">
        <v>185481.13</v>
      </c>
      <c r="I22" s="420">
        <v>185481.13</v>
      </c>
      <c r="J22" s="420">
        <v>185481.13</v>
      </c>
      <c r="K22" s="420">
        <v>185481.13</v>
      </c>
      <c r="L22" s="420">
        <v>0</v>
      </c>
    </row>
    <row r="24" spans="1:12">
      <c r="A24" s="428">
        <v>4</v>
      </c>
      <c r="B24" s="416" t="s">
        <v>474</v>
      </c>
      <c r="F24" s="424">
        <v>24857291.899999999</v>
      </c>
      <c r="G24" s="424">
        <v>2824853.3</v>
      </c>
      <c r="H24" s="424">
        <v>27682145.199999999</v>
      </c>
      <c r="I24" s="424">
        <v>27682145.199999999</v>
      </c>
      <c r="J24" s="424">
        <v>27682145.199999999</v>
      </c>
      <c r="K24" s="424">
        <v>27682145.199999999</v>
      </c>
      <c r="L24" s="424">
        <v>0</v>
      </c>
    </row>
    <row r="25" spans="1:12">
      <c r="A25" s="419" t="s">
        <v>521</v>
      </c>
      <c r="B25" s="419" t="s">
        <v>474</v>
      </c>
      <c r="F25" s="420">
        <v>24857291.899999999</v>
      </c>
      <c r="G25" s="420">
        <v>2824853.3</v>
      </c>
      <c r="H25" s="420">
        <v>27682145.199999999</v>
      </c>
      <c r="I25" s="420">
        <v>27682145.199999999</v>
      </c>
      <c r="J25" s="420">
        <v>27682145.199999999</v>
      </c>
      <c r="K25" s="420">
        <v>27682145.199999999</v>
      </c>
      <c r="L25" s="420">
        <v>0</v>
      </c>
    </row>
    <row r="27" spans="1:12">
      <c r="E27" s="413" t="s">
        <v>1026</v>
      </c>
      <c r="F27" s="424">
        <v>238491465.37</v>
      </c>
      <c r="G27" s="424">
        <v>6000819.4800000004</v>
      </c>
      <c r="H27" s="424">
        <v>244492284.84999999</v>
      </c>
      <c r="I27" s="424">
        <v>244467634.44</v>
      </c>
      <c r="J27" s="424">
        <v>244467634.44</v>
      </c>
      <c r="K27" s="424">
        <v>243349078.5</v>
      </c>
      <c r="L27" s="424">
        <v>24650.41</v>
      </c>
    </row>
    <row r="29" spans="1:12">
      <c r="A29" s="431" t="s">
        <v>600</v>
      </c>
      <c r="B29" s="431" t="s">
        <v>601</v>
      </c>
    </row>
    <row r="31" spans="1:12">
      <c r="A31" s="428">
        <v>1</v>
      </c>
      <c r="B31" s="416" t="s">
        <v>520</v>
      </c>
      <c r="F31" s="424">
        <v>829040294.21000004</v>
      </c>
      <c r="G31" s="424">
        <v>8442887.8800000008</v>
      </c>
      <c r="H31" s="424">
        <v>837483182.09000003</v>
      </c>
      <c r="I31" s="424">
        <v>837455355.30999994</v>
      </c>
      <c r="J31" s="424">
        <v>837455355.30999994</v>
      </c>
      <c r="K31" s="424">
        <v>836477515.53999996</v>
      </c>
      <c r="L31" s="424">
        <v>27826.78</v>
      </c>
    </row>
    <row r="32" spans="1:12">
      <c r="A32" s="419" t="s">
        <v>523</v>
      </c>
      <c r="B32" s="419" t="s">
        <v>524</v>
      </c>
      <c r="F32" s="420">
        <v>829040294.21000004</v>
      </c>
      <c r="G32" s="420">
        <v>8442887.8800000008</v>
      </c>
      <c r="H32" s="420">
        <v>837483182.09000003</v>
      </c>
      <c r="I32" s="420">
        <v>837455355.30999994</v>
      </c>
      <c r="J32" s="420">
        <v>837455355.30999994</v>
      </c>
      <c r="K32" s="420">
        <v>836477515.53999996</v>
      </c>
      <c r="L32" s="420">
        <v>27826.78</v>
      </c>
    </row>
    <row r="34" spans="1:12">
      <c r="A34" s="428">
        <v>2</v>
      </c>
      <c r="B34" s="416" t="s">
        <v>525</v>
      </c>
      <c r="F34" s="424">
        <v>0</v>
      </c>
      <c r="G34" s="424">
        <v>14201237.35</v>
      </c>
      <c r="H34" s="424">
        <v>14201237.35</v>
      </c>
      <c r="I34" s="424">
        <v>14201237.35</v>
      </c>
      <c r="J34" s="424">
        <v>14201237.35</v>
      </c>
      <c r="K34" s="424">
        <v>14053811.689999999</v>
      </c>
      <c r="L34" s="424">
        <v>0</v>
      </c>
    </row>
    <row r="35" spans="1:12">
      <c r="A35" s="419" t="s">
        <v>521</v>
      </c>
      <c r="B35" s="419" t="s">
        <v>488</v>
      </c>
      <c r="F35" s="420">
        <v>0</v>
      </c>
      <c r="G35" s="420">
        <v>14201237.35</v>
      </c>
      <c r="H35" s="420">
        <v>14201237.35</v>
      </c>
      <c r="I35" s="420">
        <v>14201237.35</v>
      </c>
      <c r="J35" s="420">
        <v>14201237.35</v>
      </c>
      <c r="K35" s="420">
        <v>14053811.689999999</v>
      </c>
      <c r="L35" s="420">
        <v>0</v>
      </c>
    </row>
    <row r="37" spans="1:12">
      <c r="A37" s="428">
        <v>4</v>
      </c>
      <c r="B37" s="416" t="s">
        <v>474</v>
      </c>
      <c r="F37" s="424">
        <v>40281098.799999997</v>
      </c>
      <c r="G37" s="424">
        <v>732150.9</v>
      </c>
      <c r="H37" s="424">
        <v>41013249.700000003</v>
      </c>
      <c r="I37" s="424">
        <v>41013249.700000003</v>
      </c>
      <c r="J37" s="424">
        <v>41013249.700000003</v>
      </c>
      <c r="K37" s="424">
        <v>41013249.700000003</v>
      </c>
      <c r="L37" s="424">
        <v>0</v>
      </c>
    </row>
    <row r="38" spans="1:12">
      <c r="A38" s="419" t="s">
        <v>521</v>
      </c>
      <c r="B38" s="419" t="s">
        <v>474</v>
      </c>
      <c r="F38" s="420">
        <v>40281098.799999997</v>
      </c>
      <c r="G38" s="420">
        <v>732150.9</v>
      </c>
      <c r="H38" s="420">
        <v>41013249.700000003</v>
      </c>
      <c r="I38" s="420">
        <v>41013249.700000003</v>
      </c>
      <c r="J38" s="420">
        <v>41013249.700000003</v>
      </c>
      <c r="K38" s="420">
        <v>41013249.700000003</v>
      </c>
      <c r="L38" s="420">
        <v>0</v>
      </c>
    </row>
    <row r="40" spans="1:12">
      <c r="E40" s="413" t="s">
        <v>1026</v>
      </c>
      <c r="F40" s="424">
        <v>869321393.00999999</v>
      </c>
      <c r="G40" s="424">
        <v>23376276.129999999</v>
      </c>
      <c r="H40" s="424">
        <v>892697669.13999999</v>
      </c>
      <c r="I40" s="424">
        <v>892669842.36000001</v>
      </c>
      <c r="J40" s="424">
        <v>892669842.36000001</v>
      </c>
      <c r="K40" s="424">
        <v>891544576.92999995</v>
      </c>
      <c r="L40" s="424">
        <v>27826.78</v>
      </c>
    </row>
    <row r="42" spans="1:12">
      <c r="E42" s="413" t="s">
        <v>510</v>
      </c>
      <c r="F42" s="424">
        <v>1107812858.3800001</v>
      </c>
      <c r="G42" s="424">
        <v>29377095.609999999</v>
      </c>
      <c r="H42" s="424">
        <v>1137189953.99</v>
      </c>
      <c r="I42" s="424">
        <v>1137137476.8</v>
      </c>
      <c r="J42" s="424">
        <v>1137137476.8</v>
      </c>
      <c r="K42" s="424">
        <v>1134893655.4300001</v>
      </c>
      <c r="L42" s="424">
        <v>52477.19</v>
      </c>
    </row>
  </sheetData>
  <pageMargins left="0.19719757252565651" right="0.19719757252565651" top="0.39370078740157477" bottom="0.19719757252565651" header="1.1126239316962329E-308" footer="0.19719757252565651"/>
  <pageSetup orientation="portrait" errors="NA" horizontalDpi="0" verticalDpi="0"/>
  <headerFooter alignWithMargins="0"/>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dimension ref="A2:K19"/>
  <sheetViews>
    <sheetView workbookViewId="0">
      <selection activeCell="A21" sqref="A21:M136"/>
    </sheetView>
  </sheetViews>
  <sheetFormatPr baseColWidth="10" defaultRowHeight="12.75"/>
  <cols>
    <col min="1" max="16384" width="11.42578125" style="422"/>
  </cols>
  <sheetData>
    <row r="2" spans="1:11" ht="15">
      <c r="A2" s="421" t="s">
        <v>504</v>
      </c>
    </row>
    <row r="3" spans="1:11" ht="15">
      <c r="A3" s="423" t="s">
        <v>424</v>
      </c>
    </row>
    <row r="4" spans="1:11" ht="15">
      <c r="A4" s="421" t="s">
        <v>1029</v>
      </c>
    </row>
    <row r="5" spans="1:11" ht="15">
      <c r="A5" s="423" t="s">
        <v>1030</v>
      </c>
    </row>
    <row r="10" spans="1:11">
      <c r="A10" s="414" t="s">
        <v>425</v>
      </c>
      <c r="B10" s="414" t="s">
        <v>426</v>
      </c>
      <c r="F10" s="413" t="s">
        <v>427</v>
      </c>
      <c r="G10" s="413" t="s">
        <v>428</v>
      </c>
      <c r="H10" s="413" t="s">
        <v>429</v>
      </c>
      <c r="I10" s="413" t="s">
        <v>430</v>
      </c>
      <c r="J10" s="413" t="s">
        <v>431</v>
      </c>
      <c r="K10" s="413" t="s">
        <v>432</v>
      </c>
    </row>
    <row r="11" spans="1:11">
      <c r="F11" s="415" t="s">
        <v>434</v>
      </c>
      <c r="G11" s="415" t="s">
        <v>433</v>
      </c>
      <c r="H11" s="415" t="s">
        <v>436</v>
      </c>
      <c r="I11" s="415" t="s">
        <v>531</v>
      </c>
      <c r="J11" s="413" t="s">
        <v>532</v>
      </c>
      <c r="K11" s="415" t="s">
        <v>533</v>
      </c>
    </row>
    <row r="12" spans="1:11">
      <c r="G12" s="415" t="s">
        <v>435</v>
      </c>
      <c r="J12" s="415" t="s">
        <v>534</v>
      </c>
    </row>
    <row r="14" spans="1:11">
      <c r="A14" s="927" t="s">
        <v>457</v>
      </c>
      <c r="B14" s="927" t="s">
        <v>597</v>
      </c>
    </row>
    <row r="16" spans="1:11">
      <c r="A16" s="432" t="s">
        <v>1031</v>
      </c>
      <c r="B16" s="432" t="s">
        <v>599</v>
      </c>
      <c r="F16" s="420">
        <v>238491465.37</v>
      </c>
      <c r="G16" s="420">
        <v>6000819.4800000004</v>
      </c>
      <c r="H16" s="420">
        <v>244492284.84999999</v>
      </c>
      <c r="I16" s="420">
        <v>244467634.44</v>
      </c>
      <c r="J16" s="420">
        <v>243349078.5</v>
      </c>
      <c r="K16" s="420">
        <v>24650.41</v>
      </c>
    </row>
    <row r="17" spans="1:11">
      <c r="A17" s="432" t="s">
        <v>1032</v>
      </c>
      <c r="B17" s="432" t="s">
        <v>601</v>
      </c>
      <c r="F17" s="420">
        <v>869321393.00999999</v>
      </c>
      <c r="G17" s="420">
        <v>23376276.129999999</v>
      </c>
      <c r="H17" s="420">
        <v>892697669.13999999</v>
      </c>
      <c r="I17" s="420">
        <v>892669842.36000001</v>
      </c>
      <c r="J17" s="420">
        <v>891544576.92999995</v>
      </c>
      <c r="K17" s="420">
        <v>27826.78</v>
      </c>
    </row>
    <row r="19" spans="1:11">
      <c r="D19" s="413" t="s">
        <v>510</v>
      </c>
      <c r="F19" s="424">
        <v>1107812858.3800001</v>
      </c>
      <c r="G19" s="424">
        <v>29377095.609999999</v>
      </c>
      <c r="H19" s="424">
        <v>1137189953.99</v>
      </c>
      <c r="I19" s="424">
        <v>1137137476.8</v>
      </c>
      <c r="J19" s="424">
        <v>1134893655.4300001</v>
      </c>
      <c r="K19" s="424">
        <v>52477.19</v>
      </c>
    </row>
  </sheetData>
  <pageMargins left="0.39370078740157477" right="0.19719757252565651" top="0.39370078740157477" bottom="0.19719757252565651" header="1.1126239316962329E-308" footer="0.19719757252565651"/>
  <pageSetup orientation="portrait" errors="NA" horizontalDpi="0" verticalDpi="0"/>
  <headerFooter alignWithMargins="0"/>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dimension ref="A2:L32"/>
  <sheetViews>
    <sheetView topLeftCell="A20" workbookViewId="0">
      <selection activeCell="A33" sqref="A33:M654"/>
    </sheetView>
  </sheetViews>
  <sheetFormatPr baseColWidth="10" defaultRowHeight="12.75"/>
  <cols>
    <col min="1" max="16384" width="11.42578125" style="422"/>
  </cols>
  <sheetData>
    <row r="2" spans="1:12" ht="15">
      <c r="A2" s="421" t="s">
        <v>504</v>
      </c>
    </row>
    <row r="3" spans="1:12" ht="15">
      <c r="A3" s="423" t="s">
        <v>424</v>
      </c>
    </row>
    <row r="4" spans="1:12" ht="15">
      <c r="A4" s="421" t="s">
        <v>1059</v>
      </c>
    </row>
    <row r="5" spans="1:12" ht="15">
      <c r="A5" s="423" t="s">
        <v>506</v>
      </c>
    </row>
    <row r="10" spans="1:12">
      <c r="A10" s="414" t="s">
        <v>425</v>
      </c>
      <c r="B10" s="414" t="s">
        <v>426</v>
      </c>
      <c r="F10" s="413" t="s">
        <v>427</v>
      </c>
      <c r="G10" s="413" t="s">
        <v>428</v>
      </c>
      <c r="H10" s="413" t="s">
        <v>429</v>
      </c>
      <c r="I10" s="413" t="s">
        <v>430</v>
      </c>
      <c r="J10" s="413" t="s">
        <v>513</v>
      </c>
      <c r="K10" s="413" t="s">
        <v>431</v>
      </c>
      <c r="L10" s="413" t="s">
        <v>432</v>
      </c>
    </row>
    <row r="11" spans="1:12">
      <c r="F11" s="415" t="s">
        <v>514</v>
      </c>
      <c r="G11" s="415" t="s">
        <v>433</v>
      </c>
      <c r="H11" s="415" t="s">
        <v>515</v>
      </c>
      <c r="I11" s="415" t="s">
        <v>516</v>
      </c>
      <c r="J11" s="415" t="s">
        <v>1024</v>
      </c>
      <c r="K11" s="415" t="s">
        <v>518</v>
      </c>
      <c r="L11" s="415" t="s">
        <v>1060</v>
      </c>
    </row>
    <row r="12" spans="1:12">
      <c r="G12" s="415" t="s">
        <v>435</v>
      </c>
    </row>
    <row r="15" spans="1:12">
      <c r="A15" s="927" t="s">
        <v>597</v>
      </c>
    </row>
    <row r="17" spans="1:12">
      <c r="A17" s="431" t="s">
        <v>598</v>
      </c>
      <c r="B17" s="431" t="s">
        <v>599</v>
      </c>
    </row>
    <row r="19" spans="1:12" ht="13.5">
      <c r="A19" s="435">
        <v>1</v>
      </c>
      <c r="B19" s="436" t="s">
        <v>770</v>
      </c>
      <c r="F19" s="424">
        <v>238491465.37</v>
      </c>
      <c r="G19" s="424">
        <v>6000819.4800000004</v>
      </c>
      <c r="H19" s="424">
        <v>244492284.84999999</v>
      </c>
      <c r="I19" s="424">
        <v>244467634.44</v>
      </c>
      <c r="J19" s="424">
        <v>244467634.44</v>
      </c>
      <c r="K19" s="424">
        <v>243349078.5</v>
      </c>
      <c r="L19" s="424">
        <v>24650.41</v>
      </c>
    </row>
    <row r="21" spans="1:12">
      <c r="A21" s="437">
        <v>2</v>
      </c>
      <c r="B21" s="432" t="s">
        <v>772</v>
      </c>
      <c r="F21" s="420">
        <v>238491465.37</v>
      </c>
      <c r="G21" s="420">
        <v>6000819.4800000004</v>
      </c>
      <c r="H21" s="420">
        <v>244492284.84999999</v>
      </c>
      <c r="I21" s="420">
        <v>244467634.44</v>
      </c>
      <c r="J21" s="420">
        <v>244467634.44</v>
      </c>
      <c r="K21" s="420">
        <v>243349078.5</v>
      </c>
      <c r="L21" s="420">
        <v>24650.41</v>
      </c>
    </row>
    <row r="22" spans="1:12">
      <c r="E22" s="413" t="s">
        <v>1026</v>
      </c>
      <c r="F22" s="424">
        <v>238491465.37</v>
      </c>
      <c r="G22" s="424">
        <v>6000819.4800000004</v>
      </c>
      <c r="H22" s="424">
        <v>244492284.84999999</v>
      </c>
      <c r="I22" s="424">
        <v>244467634.44</v>
      </c>
      <c r="J22" s="424">
        <v>244467634.44</v>
      </c>
      <c r="K22" s="424">
        <v>243349078.5</v>
      </c>
      <c r="L22" s="424">
        <v>24650.41</v>
      </c>
    </row>
    <row r="24" spans="1:12">
      <c r="A24" s="431" t="s">
        <v>600</v>
      </c>
      <c r="B24" s="431" t="s">
        <v>601</v>
      </c>
    </row>
    <row r="26" spans="1:12" ht="13.5">
      <c r="A26" s="435">
        <v>1</v>
      </c>
      <c r="B26" s="436" t="s">
        <v>770</v>
      </c>
      <c r="F26" s="424">
        <v>869321393.00999999</v>
      </c>
      <c r="G26" s="424">
        <v>23376276.129999999</v>
      </c>
      <c r="H26" s="424">
        <v>892697669.13999999</v>
      </c>
      <c r="I26" s="424">
        <v>892669842.36000001</v>
      </c>
      <c r="J26" s="424">
        <v>892669842.36000001</v>
      </c>
      <c r="K26" s="424">
        <v>891544576.92999995</v>
      </c>
      <c r="L26" s="424">
        <v>27826.78</v>
      </c>
    </row>
    <row r="28" spans="1:12">
      <c r="A28" s="437">
        <v>2</v>
      </c>
      <c r="B28" s="432" t="s">
        <v>772</v>
      </c>
      <c r="F28" s="420">
        <v>869321393.00999999</v>
      </c>
      <c r="G28" s="420">
        <v>23376276.129999999</v>
      </c>
      <c r="H28" s="420">
        <v>892697669.13999999</v>
      </c>
      <c r="I28" s="420">
        <v>892669842.36000001</v>
      </c>
      <c r="J28" s="420">
        <v>892669842.36000001</v>
      </c>
      <c r="K28" s="420">
        <v>891544576.92999995</v>
      </c>
      <c r="L28" s="420">
        <v>27826.78</v>
      </c>
    </row>
    <row r="29" spans="1:12">
      <c r="E29" s="413" t="s">
        <v>1026</v>
      </c>
      <c r="F29" s="424">
        <v>869321393.00999999</v>
      </c>
      <c r="G29" s="424">
        <v>23376276.129999999</v>
      </c>
      <c r="H29" s="424">
        <v>892697669.13999999</v>
      </c>
      <c r="I29" s="424">
        <v>892669842.36000001</v>
      </c>
      <c r="J29" s="424">
        <v>892669842.36000001</v>
      </c>
      <c r="K29" s="424">
        <v>891544576.92999995</v>
      </c>
      <c r="L29" s="424">
        <v>27826.78</v>
      </c>
    </row>
    <row r="32" spans="1:12">
      <c r="E32" s="413" t="s">
        <v>510</v>
      </c>
      <c r="F32" s="424">
        <v>1107812858.3800001</v>
      </c>
      <c r="G32" s="424">
        <v>29377095.609999999</v>
      </c>
      <c r="H32" s="424">
        <v>1137189953.99</v>
      </c>
      <c r="I32" s="424">
        <v>1137137476.8</v>
      </c>
      <c r="J32" s="424">
        <v>1137137476.8</v>
      </c>
      <c r="K32" s="424">
        <v>1134893655.4300001</v>
      </c>
      <c r="L32" s="424">
        <v>52477.19</v>
      </c>
    </row>
  </sheetData>
  <pageMargins left="0.19719757252565651" right="0.19719757252565651" top="0.39370078740157477" bottom="0.19719757252565651" header="1.1126239316962329E-308" footer="0.19719757252565651"/>
  <pageSetup orientation="portrait" errors="NA" horizontalDpi="0" verticalDpi="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5"/>
    <pageSetUpPr fitToPage="1"/>
  </sheetPr>
  <dimension ref="A1:I244"/>
  <sheetViews>
    <sheetView showGridLines="0" view="pageBreakPreview" zoomScale="115" zoomScaleNormal="145" zoomScaleSheetLayoutView="115" zoomScalePageLayoutView="145" workbookViewId="0">
      <selection activeCell="D8" sqref="D8"/>
    </sheetView>
  </sheetViews>
  <sheetFormatPr baseColWidth="10" defaultColWidth="14.28515625" defaultRowHeight="12"/>
  <cols>
    <col min="1" max="1" width="45.85546875" style="61" customWidth="1"/>
    <col min="2" max="5" width="20.140625" style="56" customWidth="1"/>
    <col min="6" max="6" width="2.140625" style="56" customWidth="1"/>
    <col min="7" max="7" width="17" style="56" bestFit="1" customWidth="1"/>
    <col min="8" max="8" width="16.28515625" style="56" bestFit="1" customWidth="1"/>
    <col min="9" max="9" width="8" style="56" customWidth="1"/>
    <col min="10" max="16384" width="14.28515625" style="56"/>
  </cols>
  <sheetData>
    <row r="1" spans="1:9" ht="12.75" customHeight="1">
      <c r="A1" s="1571" t="s">
        <v>284</v>
      </c>
      <c r="B1" s="1571"/>
      <c r="C1" s="1571"/>
      <c r="D1" s="1571"/>
      <c r="E1" s="1571"/>
      <c r="F1" s="1571"/>
    </row>
    <row r="2" spans="1:9" ht="12.75">
      <c r="A2" s="1571" t="s">
        <v>283</v>
      </c>
      <c r="B2" s="1571"/>
      <c r="C2" s="1571"/>
      <c r="D2" s="1571"/>
      <c r="E2" s="1571"/>
      <c r="F2" s="1571"/>
    </row>
    <row r="3" spans="1:9" ht="12.75">
      <c r="A3" s="1571" t="s">
        <v>272</v>
      </c>
      <c r="B3" s="1571"/>
      <c r="C3" s="1571"/>
      <c r="D3" s="1571"/>
      <c r="E3" s="1571"/>
      <c r="F3" s="1571"/>
    </row>
    <row r="4" spans="1:9" ht="12.75">
      <c r="A4" s="1571" t="s">
        <v>279</v>
      </c>
      <c r="B4" s="1571"/>
      <c r="C4" s="1571"/>
      <c r="D4" s="1571"/>
      <c r="E4" s="1571"/>
      <c r="F4" s="1571"/>
    </row>
    <row r="5" spans="1:9" ht="12.75">
      <c r="A5" s="1572" t="s">
        <v>264</v>
      </c>
      <c r="B5" s="1572"/>
      <c r="C5" s="1572"/>
      <c r="D5" s="1572"/>
      <c r="E5" s="1572"/>
      <c r="F5" s="1572"/>
    </row>
    <row r="7" spans="1:9" ht="37.5" customHeight="1">
      <c r="A7" s="203" t="s">
        <v>149</v>
      </c>
      <c r="B7" s="138" t="s">
        <v>150</v>
      </c>
      <c r="C7" s="203" t="s">
        <v>151</v>
      </c>
      <c r="D7" s="203" t="s">
        <v>152</v>
      </c>
      <c r="E7" s="203" t="s">
        <v>252</v>
      </c>
      <c r="F7" s="267"/>
      <c r="G7" s="57"/>
      <c r="H7" s="57"/>
      <c r="I7" s="57"/>
    </row>
    <row r="8" spans="1:9" ht="29.25" customHeight="1">
      <c r="A8" s="139" t="s">
        <v>153</v>
      </c>
      <c r="B8" s="176"/>
      <c r="C8" s="140"/>
      <c r="D8" s="141"/>
      <c r="E8" s="141"/>
      <c r="F8" s="267"/>
      <c r="G8" s="57"/>
      <c r="H8" s="57"/>
      <c r="I8" s="57"/>
    </row>
    <row r="9" spans="1:9" ht="17.25" customHeight="1">
      <c r="A9" s="142"/>
      <c r="B9" s="177"/>
      <c r="C9" s="140"/>
      <c r="D9" s="143"/>
      <c r="E9" s="143"/>
      <c r="F9" s="267"/>
      <c r="G9" s="57"/>
      <c r="H9" s="57"/>
      <c r="I9" s="57"/>
    </row>
    <row r="10" spans="1:9" ht="18" customHeight="1">
      <c r="A10" s="144" t="s">
        <v>154</v>
      </c>
      <c r="B10" s="178"/>
      <c r="C10" s="140"/>
      <c r="D10" s="145"/>
      <c r="E10" s="145"/>
      <c r="F10" s="267"/>
      <c r="G10" s="57"/>
      <c r="H10" s="57"/>
      <c r="I10" s="57"/>
    </row>
    <row r="11" spans="1:9" ht="18" customHeight="1">
      <c r="A11" s="142" t="s">
        <v>155</v>
      </c>
      <c r="B11" s="179"/>
      <c r="C11" s="304"/>
      <c r="D11" s="147">
        <f>D12</f>
        <v>13960084</v>
      </c>
      <c r="E11" s="147">
        <f>E12</f>
        <v>16097407</v>
      </c>
      <c r="F11" s="267"/>
      <c r="G11" s="57"/>
      <c r="H11" s="57"/>
      <c r="I11" s="57"/>
    </row>
    <row r="12" spans="1:9" ht="33" customHeight="1">
      <c r="A12" s="148" t="s">
        <v>244</v>
      </c>
      <c r="B12" s="177"/>
      <c r="C12" s="305"/>
      <c r="D12" s="310">
        <f>'ESF DETALLADO GOB ESTATAL'!F24</f>
        <v>13960084</v>
      </c>
      <c r="E12" s="310">
        <f>'ESF DETALLADO GOB ESTATAL'!E24</f>
        <v>16097407</v>
      </c>
      <c r="F12" s="267"/>
      <c r="G12" s="57"/>
      <c r="H12" s="57"/>
      <c r="I12" s="57"/>
    </row>
    <row r="13" spans="1:9" ht="18" customHeight="1">
      <c r="A13" s="148" t="s">
        <v>245</v>
      </c>
      <c r="B13" s="180"/>
      <c r="C13" s="306"/>
      <c r="D13" s="310">
        <v>0</v>
      </c>
      <c r="E13" s="310">
        <v>0</v>
      </c>
      <c r="F13" s="267"/>
      <c r="G13" s="57"/>
      <c r="H13" s="57"/>
      <c r="I13" s="57"/>
    </row>
    <row r="14" spans="1:9" ht="18" customHeight="1">
      <c r="A14" s="148" t="s">
        <v>246</v>
      </c>
      <c r="B14" s="180"/>
      <c r="C14" s="306"/>
      <c r="D14" s="310">
        <v>0</v>
      </c>
      <c r="E14" s="310">
        <v>0</v>
      </c>
      <c r="F14" s="267"/>
      <c r="G14" s="57"/>
      <c r="H14" s="57"/>
      <c r="I14" s="57"/>
    </row>
    <row r="15" spans="1:9" ht="18" customHeight="1">
      <c r="A15" s="142" t="s">
        <v>158</v>
      </c>
      <c r="B15" s="180"/>
      <c r="C15" s="306"/>
      <c r="D15" s="149">
        <v>0</v>
      </c>
      <c r="E15" s="149">
        <v>0</v>
      </c>
      <c r="F15" s="267"/>
      <c r="G15" s="57"/>
      <c r="H15" s="57"/>
      <c r="I15" s="57"/>
    </row>
    <row r="16" spans="1:9" ht="18" customHeight="1">
      <c r="A16" s="148" t="s">
        <v>247</v>
      </c>
      <c r="B16" s="180"/>
      <c r="C16" s="306"/>
      <c r="D16" s="145">
        <v>0</v>
      </c>
      <c r="E16" s="145">
        <v>0</v>
      </c>
      <c r="F16" s="267"/>
      <c r="G16" s="57"/>
      <c r="H16" s="57"/>
      <c r="I16" s="57"/>
    </row>
    <row r="17" spans="1:9" ht="18" customHeight="1">
      <c r="A17" s="148" t="s">
        <v>248</v>
      </c>
      <c r="B17" s="180"/>
      <c r="C17" s="306"/>
      <c r="D17" s="145">
        <v>0</v>
      </c>
      <c r="E17" s="145">
        <v>0</v>
      </c>
      <c r="F17" s="267"/>
      <c r="G17" s="57"/>
      <c r="H17" s="57"/>
      <c r="I17" s="57"/>
    </row>
    <row r="18" spans="1:9" ht="18" customHeight="1">
      <c r="A18" s="148" t="s">
        <v>245</v>
      </c>
      <c r="B18" s="180"/>
      <c r="C18" s="306"/>
      <c r="D18" s="306">
        <v>0</v>
      </c>
      <c r="E18" s="145">
        <v>0</v>
      </c>
      <c r="F18" s="267"/>
      <c r="G18" s="57"/>
      <c r="H18" s="57"/>
      <c r="I18" s="57"/>
    </row>
    <row r="19" spans="1:9" ht="18" customHeight="1">
      <c r="A19" s="148" t="s">
        <v>246</v>
      </c>
      <c r="B19" s="180"/>
      <c r="C19" s="306"/>
      <c r="D19" s="145">
        <v>0</v>
      </c>
      <c r="E19" s="145">
        <v>0</v>
      </c>
      <c r="F19" s="267"/>
      <c r="G19" s="57"/>
      <c r="H19" s="57"/>
      <c r="I19" s="57"/>
    </row>
    <row r="20" spans="1:9" ht="18" customHeight="1">
      <c r="A20" s="142" t="s">
        <v>250</v>
      </c>
      <c r="B20" s="177"/>
      <c r="C20" s="305"/>
      <c r="D20" s="143">
        <f>D11+D15</f>
        <v>13960084</v>
      </c>
      <c r="E20" s="143">
        <f>E11+E15</f>
        <v>16097407</v>
      </c>
      <c r="F20" s="267"/>
      <c r="G20" s="57"/>
      <c r="H20" s="57"/>
      <c r="I20" s="57"/>
    </row>
    <row r="21" spans="1:9" ht="21" customHeight="1">
      <c r="A21" s="142"/>
      <c r="B21" s="177"/>
      <c r="C21" s="305"/>
      <c r="D21" s="143"/>
      <c r="E21" s="143"/>
      <c r="F21" s="267"/>
      <c r="G21" s="57"/>
      <c r="H21" s="57"/>
      <c r="I21" s="57"/>
    </row>
    <row r="22" spans="1:9" ht="18" customHeight="1">
      <c r="A22" s="144" t="s">
        <v>159</v>
      </c>
      <c r="B22" s="179"/>
      <c r="C22" s="304"/>
      <c r="D22" s="150"/>
      <c r="E22" s="150"/>
      <c r="F22" s="267"/>
      <c r="G22" s="57"/>
      <c r="H22" s="57"/>
      <c r="I22" s="57"/>
    </row>
    <row r="23" spans="1:9" ht="18" customHeight="1">
      <c r="A23" s="142" t="s">
        <v>155</v>
      </c>
      <c r="B23" s="179"/>
      <c r="C23" s="304"/>
      <c r="D23" s="147">
        <f>D24</f>
        <v>15561482035</v>
      </c>
      <c r="E23" s="147">
        <f>E24</f>
        <v>15241740656</v>
      </c>
      <c r="F23" s="268"/>
      <c r="G23" s="48"/>
      <c r="H23" s="57"/>
      <c r="I23" s="57"/>
    </row>
    <row r="24" spans="1:9" ht="18" customHeight="1">
      <c r="A24" s="148" t="s">
        <v>244</v>
      </c>
      <c r="B24" s="177"/>
      <c r="C24" s="305"/>
      <c r="D24" s="145">
        <f>'ESF DETALLADO GOB ESTATAL'!F51</f>
        <v>15561482035</v>
      </c>
      <c r="E24" s="145">
        <f>'ESF DETALLADO GOB ESTATAL'!E51</f>
        <v>15241740656</v>
      </c>
      <c r="F24" s="267"/>
      <c r="G24" s="57"/>
      <c r="H24" s="57"/>
      <c r="I24" s="57"/>
    </row>
    <row r="25" spans="1:9" ht="18" customHeight="1">
      <c r="A25" s="148" t="s">
        <v>245</v>
      </c>
      <c r="B25" s="177"/>
      <c r="C25" s="305"/>
      <c r="D25" s="145">
        <v>0</v>
      </c>
      <c r="E25" s="145">
        <v>0</v>
      </c>
      <c r="F25" s="267"/>
      <c r="G25" s="57"/>
      <c r="H25" s="57"/>
      <c r="I25" s="57"/>
    </row>
    <row r="26" spans="1:9" ht="18" customHeight="1">
      <c r="A26" s="148" t="s">
        <v>246</v>
      </c>
      <c r="B26" s="180"/>
      <c r="C26" s="306"/>
      <c r="D26" s="145">
        <v>0</v>
      </c>
      <c r="E26" s="145">
        <v>0</v>
      </c>
      <c r="F26" s="267"/>
      <c r="G26" s="57"/>
      <c r="H26" s="57"/>
      <c r="I26" s="57"/>
    </row>
    <row r="27" spans="1:9" ht="18" customHeight="1">
      <c r="A27" s="142" t="s">
        <v>158</v>
      </c>
      <c r="B27" s="180"/>
      <c r="C27" s="306"/>
      <c r="D27" s="143">
        <v>0</v>
      </c>
      <c r="E27" s="143">
        <v>0</v>
      </c>
      <c r="F27" s="267"/>
      <c r="G27" s="267"/>
      <c r="H27" s="57"/>
      <c r="I27" s="57"/>
    </row>
    <row r="28" spans="1:9" ht="18" customHeight="1">
      <c r="A28" s="148" t="s">
        <v>249</v>
      </c>
      <c r="B28" s="180"/>
      <c r="C28" s="306"/>
      <c r="D28" s="145">
        <v>0</v>
      </c>
      <c r="E28" s="145">
        <v>0</v>
      </c>
      <c r="F28" s="267"/>
      <c r="G28" s="57"/>
      <c r="H28" s="57"/>
      <c r="I28" s="57"/>
    </row>
    <row r="29" spans="1:9" ht="18" customHeight="1">
      <c r="A29" s="148" t="s">
        <v>248</v>
      </c>
      <c r="B29" s="180"/>
      <c r="C29" s="306"/>
      <c r="D29" s="145">
        <v>0</v>
      </c>
      <c r="E29" s="145">
        <v>0</v>
      </c>
      <c r="F29" s="267"/>
      <c r="G29" s="267"/>
      <c r="H29" s="57"/>
      <c r="I29" s="57"/>
    </row>
    <row r="30" spans="1:9" ht="18" customHeight="1">
      <c r="A30" s="148" t="s">
        <v>245</v>
      </c>
      <c r="B30" s="180"/>
      <c r="C30" s="306"/>
      <c r="D30" s="306">
        <v>0</v>
      </c>
      <c r="E30" s="145">
        <v>0</v>
      </c>
      <c r="F30" s="267"/>
      <c r="G30" s="57"/>
      <c r="H30" s="57"/>
      <c r="I30" s="57"/>
    </row>
    <row r="31" spans="1:9" ht="18" customHeight="1">
      <c r="A31" s="148" t="s">
        <v>246</v>
      </c>
      <c r="B31" s="180"/>
      <c r="C31" s="306"/>
      <c r="D31" s="306">
        <v>0</v>
      </c>
      <c r="E31" s="145">
        <v>0</v>
      </c>
      <c r="F31" s="269"/>
      <c r="G31" s="57"/>
      <c r="H31" s="57"/>
      <c r="I31" s="57"/>
    </row>
    <row r="32" spans="1:9" ht="18" customHeight="1">
      <c r="A32" s="142" t="s">
        <v>251</v>
      </c>
      <c r="B32" s="179"/>
      <c r="C32" s="304"/>
      <c r="D32" s="143">
        <f>D23+D27</f>
        <v>15561482035</v>
      </c>
      <c r="E32" s="143">
        <f>E23+E27</f>
        <v>15241740656</v>
      </c>
      <c r="F32" s="269"/>
      <c r="G32" s="58"/>
      <c r="H32" s="58"/>
      <c r="I32" s="57"/>
    </row>
    <row r="33" spans="1:9" ht="17.25" customHeight="1">
      <c r="A33" s="142"/>
      <c r="B33" s="177"/>
      <c r="C33" s="140"/>
      <c r="D33" s="149"/>
      <c r="E33" s="149"/>
      <c r="F33" s="269"/>
      <c r="G33" s="269"/>
      <c r="H33" s="57"/>
      <c r="I33" s="57"/>
    </row>
    <row r="34" spans="1:9" ht="18" customHeight="1">
      <c r="A34" s="139" t="s">
        <v>160</v>
      </c>
      <c r="B34" s="179" t="s">
        <v>156</v>
      </c>
      <c r="C34" s="146" t="s">
        <v>157</v>
      </c>
      <c r="D34" s="149">
        <f>D37-(D32+D20)</f>
        <v>3280479601.5900002</v>
      </c>
      <c r="E34" s="149">
        <f>E37-(E32+E20)</f>
        <v>4460681118.9799995</v>
      </c>
      <c r="F34" s="269"/>
      <c r="G34" s="58"/>
      <c r="H34" s="58"/>
      <c r="I34" s="57"/>
    </row>
    <row r="35" spans="1:9" ht="8.25" customHeight="1">
      <c r="A35" s="142"/>
      <c r="B35" s="177"/>
      <c r="C35" s="140"/>
      <c r="D35" s="143"/>
      <c r="E35" s="143"/>
      <c r="F35" s="267"/>
      <c r="G35" s="57"/>
      <c r="H35" s="57"/>
      <c r="I35" s="57"/>
    </row>
    <row r="36" spans="1:9" ht="18" customHeight="1">
      <c r="A36" s="142"/>
      <c r="B36" s="142"/>
      <c r="C36" s="146"/>
      <c r="D36" s="154"/>
      <c r="E36" s="154"/>
      <c r="F36" s="268"/>
      <c r="G36" s="48"/>
      <c r="H36" s="48"/>
      <c r="I36" s="57"/>
    </row>
    <row r="37" spans="1:9" ht="18" customHeight="1">
      <c r="A37" s="151" t="s">
        <v>161</v>
      </c>
      <c r="B37" s="181" t="s">
        <v>156</v>
      </c>
      <c r="C37" s="152" t="s">
        <v>157</v>
      </c>
      <c r="D37" s="153">
        <f>'ESF DETALLADO GOB ESTATAL'!F56</f>
        <v>18855921720.59</v>
      </c>
      <c r="E37" s="153">
        <f>'ESF DETALLADO GOB ESTATAL'!E56</f>
        <v>19718519181.98</v>
      </c>
      <c r="F37" s="268"/>
      <c r="G37" s="48"/>
      <c r="H37" s="48"/>
      <c r="I37" s="57"/>
    </row>
    <row r="38" spans="1:9" ht="19.5" customHeight="1">
      <c r="A38" s="1583" t="s">
        <v>54</v>
      </c>
      <c r="B38" s="1584"/>
      <c r="C38" s="1585"/>
      <c r="D38" s="1585"/>
      <c r="E38" s="1584"/>
      <c r="F38" s="57"/>
      <c r="G38" s="57"/>
      <c r="H38" s="57"/>
      <c r="I38" s="57"/>
    </row>
    <row r="39" spans="1:9" ht="19.5" customHeight="1">
      <c r="A39" s="90"/>
      <c r="B39" s="91"/>
      <c r="C39" s="91"/>
      <c r="D39" s="91"/>
      <c r="E39" s="91"/>
      <c r="F39" s="297"/>
      <c r="G39" s="297"/>
      <c r="H39" s="57"/>
      <c r="I39" s="57"/>
    </row>
    <row r="40" spans="1:9" ht="19.5" customHeight="1">
      <c r="A40" s="90"/>
      <c r="B40" s="91"/>
      <c r="C40" s="91"/>
      <c r="D40" s="91"/>
      <c r="E40" s="91"/>
      <c r="F40" s="57"/>
      <c r="G40" s="57"/>
      <c r="H40" s="57"/>
      <c r="I40" s="57"/>
    </row>
    <row r="41" spans="1:9" ht="19.5" customHeight="1">
      <c r="A41" s="90"/>
      <c r="B41" s="91"/>
      <c r="C41" s="91"/>
      <c r="D41" s="91"/>
      <c r="E41" s="91"/>
      <c r="F41" s="57"/>
      <c r="G41" s="57"/>
      <c r="H41" s="57"/>
      <c r="I41" s="57"/>
    </row>
    <row r="42" spans="1:9" ht="19.5" customHeight="1">
      <c r="A42" s="90"/>
      <c r="B42" s="91"/>
      <c r="C42" s="91"/>
      <c r="D42" s="91"/>
      <c r="E42" s="91"/>
      <c r="F42" s="57"/>
      <c r="G42" s="299"/>
      <c r="H42" s="57"/>
      <c r="I42" s="57"/>
    </row>
    <row r="43" spans="1:9">
      <c r="A43" s="265"/>
      <c r="B43" s="266"/>
      <c r="C43" s="266"/>
      <c r="D43" s="266"/>
      <c r="E43" s="266"/>
      <c r="F43" s="57"/>
      <c r="G43" s="299"/>
      <c r="H43" s="57"/>
      <c r="I43" s="57"/>
    </row>
    <row r="44" spans="1:9">
      <c r="A44" s="1586"/>
      <c r="B44" s="1587"/>
      <c r="C44" s="1586"/>
      <c r="D44" s="1587"/>
      <c r="E44" s="1587"/>
      <c r="F44" s="57"/>
      <c r="G44" s="57"/>
      <c r="H44" s="57"/>
      <c r="I44" s="57"/>
    </row>
    <row r="45" spans="1:9">
      <c r="A45" s="60"/>
      <c r="B45" s="57"/>
      <c r="C45" s="59"/>
      <c r="D45" s="57"/>
      <c r="E45" s="57"/>
      <c r="F45" s="57"/>
      <c r="G45" s="57"/>
      <c r="H45" s="57"/>
      <c r="I45" s="57"/>
    </row>
    <row r="46" spans="1:9">
      <c r="A46" s="60"/>
      <c r="B46" s="57"/>
      <c r="C46" s="59"/>
      <c r="D46" s="57"/>
      <c r="E46" s="57"/>
      <c r="F46" s="57"/>
      <c r="G46" s="57"/>
      <c r="H46" s="57"/>
      <c r="I46" s="57"/>
    </row>
    <row r="47" spans="1:9">
      <c r="A47" s="60"/>
      <c r="B47" s="57"/>
      <c r="C47" s="59"/>
      <c r="D47" s="57"/>
      <c r="E47" s="57"/>
      <c r="F47" s="57"/>
      <c r="G47" s="57"/>
      <c r="H47" s="57"/>
      <c r="I47" s="57"/>
    </row>
    <row r="48" spans="1:9">
      <c r="A48" s="60"/>
      <c r="B48" s="57"/>
      <c r="C48" s="59"/>
      <c r="D48" s="57"/>
      <c r="E48" s="57"/>
      <c r="F48" s="57"/>
      <c r="G48" s="57"/>
      <c r="H48" s="57"/>
      <c r="I48" s="57"/>
    </row>
    <row r="49" spans="1:9">
      <c r="A49" s="60"/>
      <c r="B49" s="57"/>
      <c r="C49" s="59"/>
      <c r="D49" s="57"/>
      <c r="E49" s="57"/>
      <c r="F49" s="57"/>
      <c r="G49" s="57"/>
      <c r="H49" s="57"/>
      <c r="I49" s="57"/>
    </row>
    <row r="50" spans="1:9">
      <c r="A50" s="60"/>
      <c r="B50" s="57"/>
      <c r="C50" s="59"/>
      <c r="D50" s="57"/>
      <c r="E50" s="57"/>
      <c r="F50" s="57"/>
      <c r="G50" s="57"/>
      <c r="H50" s="57"/>
      <c r="I50" s="57"/>
    </row>
    <row r="51" spans="1:9">
      <c r="A51" s="60"/>
      <c r="B51" s="57"/>
      <c r="C51" s="59"/>
      <c r="D51" s="57"/>
      <c r="E51" s="57"/>
      <c r="F51" s="57"/>
      <c r="G51" s="57"/>
      <c r="H51" s="57"/>
      <c r="I51" s="57"/>
    </row>
    <row r="52" spans="1:9">
      <c r="A52" s="60"/>
      <c r="B52" s="57"/>
      <c r="C52" s="59"/>
      <c r="D52" s="57"/>
      <c r="E52" s="57"/>
      <c r="F52" s="57"/>
      <c r="G52" s="57"/>
      <c r="H52" s="57"/>
      <c r="I52" s="57"/>
    </row>
    <row r="53" spans="1:9">
      <c r="A53" s="60"/>
      <c r="B53" s="57"/>
      <c r="C53" s="59"/>
      <c r="D53" s="57"/>
      <c r="E53" s="57"/>
      <c r="F53" s="57"/>
      <c r="G53" s="57"/>
      <c r="H53" s="57"/>
      <c r="I53" s="57"/>
    </row>
    <row r="54" spans="1:9">
      <c r="A54" s="60"/>
      <c r="B54" s="57"/>
      <c r="C54" s="59"/>
      <c r="D54" s="57"/>
      <c r="E54" s="57"/>
      <c r="F54" s="57"/>
      <c r="G54" s="57"/>
      <c r="H54" s="57"/>
      <c r="I54" s="57"/>
    </row>
    <row r="55" spans="1:9">
      <c r="A55" s="60"/>
      <c r="B55" s="57"/>
      <c r="C55" s="59"/>
      <c r="D55" s="57"/>
      <c r="E55" s="57"/>
      <c r="F55" s="57"/>
      <c r="G55" s="57"/>
      <c r="H55" s="57"/>
      <c r="I55" s="57"/>
    </row>
    <row r="56" spans="1:9">
      <c r="A56" s="60"/>
      <c r="B56" s="57"/>
      <c r="C56" s="59"/>
      <c r="D56" s="57"/>
      <c r="E56" s="57"/>
      <c r="F56" s="57"/>
      <c r="G56" s="57"/>
      <c r="H56" s="57"/>
      <c r="I56" s="57"/>
    </row>
    <row r="57" spans="1:9">
      <c r="A57" s="60"/>
      <c r="B57" s="57"/>
      <c r="C57" s="59"/>
      <c r="D57" s="57"/>
      <c r="E57" s="57"/>
      <c r="F57" s="57"/>
      <c r="G57" s="57"/>
      <c r="H57" s="57"/>
      <c r="I57" s="57"/>
    </row>
    <row r="58" spans="1:9">
      <c r="A58" s="60"/>
      <c r="B58" s="57"/>
      <c r="C58" s="59"/>
      <c r="D58" s="57"/>
      <c r="E58" s="57"/>
      <c r="F58" s="57"/>
      <c r="G58" s="57"/>
      <c r="H58" s="57"/>
      <c r="I58" s="57"/>
    </row>
    <row r="59" spans="1:9">
      <c r="A59" s="60"/>
      <c r="B59" s="57"/>
      <c r="C59" s="59"/>
      <c r="D59" s="57"/>
      <c r="E59" s="57"/>
      <c r="F59" s="57"/>
      <c r="G59" s="57"/>
      <c r="H59" s="57"/>
      <c r="I59" s="57"/>
    </row>
    <row r="60" spans="1:9">
      <c r="A60" s="60"/>
      <c r="B60" s="57"/>
      <c r="C60" s="59"/>
      <c r="D60" s="57"/>
      <c r="E60" s="57"/>
      <c r="F60" s="57"/>
      <c r="G60" s="57"/>
      <c r="H60" s="57"/>
      <c r="I60" s="57"/>
    </row>
    <row r="61" spans="1:9">
      <c r="A61" s="60"/>
      <c r="B61" s="57"/>
      <c r="C61" s="59"/>
      <c r="D61" s="57"/>
      <c r="E61" s="57"/>
      <c r="F61" s="57"/>
      <c r="G61" s="57"/>
      <c r="H61" s="57"/>
      <c r="I61" s="57"/>
    </row>
    <row r="62" spans="1:9">
      <c r="A62" s="60"/>
      <c r="B62" s="57"/>
      <c r="C62" s="59"/>
      <c r="D62" s="57"/>
      <c r="E62" s="57"/>
      <c r="F62" s="57"/>
      <c r="G62" s="57"/>
      <c r="H62" s="57"/>
      <c r="I62" s="57"/>
    </row>
    <row r="63" spans="1:9">
      <c r="A63" s="60"/>
      <c r="B63" s="57"/>
      <c r="C63" s="59"/>
      <c r="D63" s="57"/>
      <c r="E63" s="57"/>
      <c r="F63" s="57"/>
      <c r="G63" s="57"/>
      <c r="H63" s="57"/>
      <c r="I63" s="57"/>
    </row>
    <row r="64" spans="1:9">
      <c r="A64" s="60"/>
      <c r="B64" s="57"/>
      <c r="C64" s="59"/>
      <c r="D64" s="57"/>
      <c r="E64" s="57"/>
      <c r="F64" s="57"/>
      <c r="G64" s="57"/>
      <c r="H64" s="57"/>
      <c r="I64" s="57"/>
    </row>
    <row r="65" spans="1:9">
      <c r="A65" s="60"/>
      <c r="B65" s="57"/>
      <c r="C65" s="59"/>
      <c r="D65" s="57"/>
      <c r="E65" s="57"/>
      <c r="F65" s="57"/>
      <c r="G65" s="57"/>
      <c r="H65" s="57"/>
      <c r="I65" s="57"/>
    </row>
    <row r="66" spans="1:9">
      <c r="A66" s="60"/>
      <c r="B66" s="57"/>
      <c r="C66" s="59"/>
      <c r="D66" s="57"/>
      <c r="E66" s="57"/>
      <c r="F66" s="57"/>
      <c r="G66" s="57"/>
      <c r="H66" s="57"/>
      <c r="I66" s="57"/>
    </row>
    <row r="67" spans="1:9">
      <c r="A67" s="60"/>
      <c r="B67" s="57"/>
      <c r="C67" s="59"/>
      <c r="D67" s="57"/>
      <c r="E67" s="57"/>
      <c r="F67" s="57"/>
      <c r="G67" s="57"/>
      <c r="H67" s="57"/>
      <c r="I67" s="57"/>
    </row>
    <row r="68" spans="1:9">
      <c r="A68" s="60"/>
      <c r="B68" s="57"/>
      <c r="C68" s="59"/>
      <c r="D68" s="57"/>
      <c r="E68" s="57"/>
      <c r="F68" s="57"/>
      <c r="G68" s="57"/>
      <c r="H68" s="57"/>
      <c r="I68" s="57"/>
    </row>
    <row r="69" spans="1:9">
      <c r="A69" s="60"/>
      <c r="B69" s="57"/>
      <c r="C69" s="59"/>
      <c r="D69" s="57"/>
      <c r="E69" s="57"/>
      <c r="F69" s="57"/>
      <c r="G69" s="57"/>
      <c r="H69" s="57"/>
      <c r="I69" s="57"/>
    </row>
    <row r="70" spans="1:9">
      <c r="A70" s="60"/>
      <c r="B70" s="57"/>
      <c r="C70" s="59"/>
      <c r="D70" s="57"/>
      <c r="E70" s="57"/>
      <c r="F70" s="57"/>
      <c r="G70" s="57"/>
      <c r="H70" s="57"/>
      <c r="I70" s="57"/>
    </row>
    <row r="71" spans="1:9">
      <c r="A71" s="60"/>
      <c r="B71" s="57"/>
      <c r="C71" s="59"/>
      <c r="D71" s="57"/>
      <c r="E71" s="57"/>
      <c r="F71" s="57"/>
      <c r="G71" s="57"/>
      <c r="H71" s="57"/>
      <c r="I71" s="57"/>
    </row>
    <row r="72" spans="1:9">
      <c r="A72" s="60"/>
      <c r="B72" s="57"/>
      <c r="C72" s="59"/>
      <c r="D72" s="57"/>
      <c r="E72" s="57"/>
      <c r="F72" s="57"/>
      <c r="G72" s="57"/>
      <c r="H72" s="57"/>
      <c r="I72" s="57"/>
    </row>
    <row r="73" spans="1:9">
      <c r="A73" s="60"/>
      <c r="B73" s="57"/>
      <c r="C73" s="59"/>
      <c r="D73" s="57"/>
      <c r="E73" s="57"/>
      <c r="F73" s="57"/>
      <c r="G73" s="57"/>
      <c r="H73" s="57"/>
      <c r="I73" s="57"/>
    </row>
    <row r="74" spans="1:9">
      <c r="A74" s="60"/>
      <c r="B74" s="57"/>
      <c r="C74" s="59"/>
      <c r="D74" s="57"/>
      <c r="E74" s="57"/>
      <c r="F74" s="57"/>
      <c r="G74" s="57"/>
      <c r="H74" s="57"/>
      <c r="I74" s="57"/>
    </row>
    <row r="75" spans="1:9">
      <c r="A75" s="60"/>
      <c r="B75" s="57"/>
      <c r="C75" s="59"/>
      <c r="D75" s="57"/>
      <c r="E75" s="57"/>
      <c r="F75" s="57"/>
      <c r="G75" s="57"/>
      <c r="H75" s="57"/>
      <c r="I75" s="57"/>
    </row>
    <row r="76" spans="1:9">
      <c r="A76" s="60"/>
      <c r="B76" s="57"/>
      <c r="C76" s="59"/>
      <c r="D76" s="57"/>
      <c r="E76" s="57"/>
      <c r="F76" s="57"/>
      <c r="G76" s="57"/>
      <c r="H76" s="57"/>
      <c r="I76" s="57"/>
    </row>
    <row r="77" spans="1:9">
      <c r="A77" s="60"/>
      <c r="B77" s="57"/>
      <c r="C77" s="59"/>
      <c r="D77" s="57"/>
      <c r="E77" s="57"/>
      <c r="F77" s="57"/>
      <c r="G77" s="57"/>
      <c r="H77" s="57"/>
      <c r="I77" s="57"/>
    </row>
    <row r="78" spans="1:9">
      <c r="A78" s="60"/>
      <c r="B78" s="57"/>
      <c r="C78" s="59"/>
      <c r="D78" s="57"/>
      <c r="E78" s="57"/>
      <c r="F78" s="57"/>
      <c r="G78" s="57"/>
      <c r="H78" s="57"/>
      <c r="I78" s="57"/>
    </row>
    <row r="79" spans="1:9">
      <c r="A79" s="60"/>
      <c r="B79" s="57"/>
      <c r="C79" s="59"/>
      <c r="D79" s="57"/>
      <c r="E79" s="57"/>
      <c r="F79" s="57"/>
      <c r="G79" s="57"/>
      <c r="H79" s="57"/>
      <c r="I79" s="57"/>
    </row>
    <row r="80" spans="1:9">
      <c r="A80" s="60"/>
      <c r="B80" s="57"/>
      <c r="C80" s="59"/>
      <c r="D80" s="57"/>
      <c r="E80" s="57"/>
      <c r="F80" s="57"/>
      <c r="G80" s="57"/>
      <c r="H80" s="57"/>
      <c r="I80" s="57"/>
    </row>
    <row r="81" spans="1:9">
      <c r="A81" s="60"/>
      <c r="B81" s="57"/>
      <c r="C81" s="59"/>
      <c r="D81" s="57"/>
      <c r="E81" s="57"/>
      <c r="F81" s="57"/>
      <c r="G81" s="57"/>
      <c r="H81" s="57"/>
      <c r="I81" s="57"/>
    </row>
    <row r="82" spans="1:9">
      <c r="A82" s="60"/>
      <c r="B82" s="57"/>
      <c r="C82" s="59"/>
      <c r="D82" s="57"/>
      <c r="E82" s="57"/>
      <c r="F82" s="57"/>
      <c r="G82" s="57"/>
      <c r="H82" s="57"/>
      <c r="I82" s="57"/>
    </row>
    <row r="83" spans="1:9">
      <c r="A83" s="60"/>
      <c r="B83" s="57"/>
      <c r="C83" s="59"/>
      <c r="D83" s="57"/>
      <c r="E83" s="57"/>
      <c r="F83" s="57"/>
      <c r="G83" s="57"/>
      <c r="H83" s="57"/>
      <c r="I83" s="57"/>
    </row>
    <row r="84" spans="1:9">
      <c r="A84" s="60"/>
      <c r="B84" s="57"/>
      <c r="C84" s="59"/>
      <c r="D84" s="57"/>
      <c r="E84" s="57"/>
      <c r="F84" s="57"/>
      <c r="G84" s="57"/>
      <c r="H84" s="57"/>
      <c r="I84" s="57"/>
    </row>
    <row r="85" spans="1:9">
      <c r="A85" s="60"/>
      <c r="B85" s="57"/>
      <c r="C85" s="59"/>
      <c r="D85" s="57"/>
      <c r="E85" s="57"/>
      <c r="F85" s="57"/>
      <c r="G85" s="57"/>
      <c r="H85" s="57"/>
      <c r="I85" s="57"/>
    </row>
    <row r="86" spans="1:9">
      <c r="A86" s="60"/>
      <c r="B86" s="57"/>
      <c r="C86" s="59"/>
      <c r="D86" s="57"/>
      <c r="E86" s="57"/>
      <c r="F86" s="57"/>
      <c r="G86" s="57"/>
      <c r="H86" s="57"/>
      <c r="I86" s="57"/>
    </row>
    <row r="87" spans="1:9">
      <c r="A87" s="60"/>
      <c r="B87" s="57"/>
      <c r="C87" s="59"/>
      <c r="D87" s="57"/>
      <c r="E87" s="57"/>
      <c r="F87" s="57"/>
      <c r="G87" s="57"/>
      <c r="H87" s="57"/>
      <c r="I87" s="57"/>
    </row>
    <row r="88" spans="1:9">
      <c r="A88" s="60"/>
      <c r="B88" s="57"/>
      <c r="C88" s="59"/>
      <c r="D88" s="57"/>
      <c r="E88" s="57"/>
      <c r="F88" s="57"/>
      <c r="G88" s="57"/>
      <c r="H88" s="57"/>
      <c r="I88" s="57"/>
    </row>
    <row r="89" spans="1:9">
      <c r="A89" s="60"/>
      <c r="B89" s="57"/>
      <c r="C89" s="59"/>
      <c r="D89" s="57"/>
      <c r="E89" s="57"/>
      <c r="F89" s="57"/>
      <c r="G89" s="57"/>
      <c r="H89" s="57"/>
      <c r="I89" s="57"/>
    </row>
    <row r="90" spans="1:9">
      <c r="A90" s="60"/>
      <c r="B90" s="57"/>
      <c r="C90" s="59"/>
      <c r="D90" s="57"/>
      <c r="E90" s="57"/>
      <c r="F90" s="57"/>
      <c r="G90" s="57"/>
      <c r="H90" s="57"/>
      <c r="I90" s="57"/>
    </row>
    <row r="91" spans="1:9">
      <c r="A91" s="60"/>
      <c r="B91" s="57"/>
      <c r="C91" s="59"/>
      <c r="D91" s="57"/>
      <c r="E91" s="57"/>
      <c r="F91" s="57"/>
      <c r="G91" s="57"/>
      <c r="H91" s="57"/>
      <c r="I91" s="57"/>
    </row>
    <row r="92" spans="1:9">
      <c r="A92" s="60"/>
      <c r="B92" s="57"/>
      <c r="C92" s="59"/>
      <c r="D92" s="57"/>
      <c r="E92" s="57"/>
      <c r="F92" s="57"/>
      <c r="G92" s="57"/>
      <c r="H92" s="57"/>
      <c r="I92" s="57"/>
    </row>
    <row r="93" spans="1:9">
      <c r="A93" s="60"/>
      <c r="B93" s="57"/>
      <c r="C93" s="59"/>
      <c r="D93" s="57"/>
      <c r="E93" s="57"/>
      <c r="F93" s="57"/>
      <c r="G93" s="57"/>
      <c r="H93" s="57"/>
      <c r="I93" s="57"/>
    </row>
    <row r="94" spans="1:9">
      <c r="A94" s="60"/>
      <c r="B94" s="57"/>
      <c r="C94" s="59"/>
      <c r="D94" s="57"/>
      <c r="E94" s="57"/>
      <c r="F94" s="57"/>
      <c r="G94" s="57"/>
      <c r="H94" s="57"/>
      <c r="I94" s="57"/>
    </row>
    <row r="95" spans="1:9">
      <c r="A95" s="60"/>
      <c r="B95" s="57"/>
      <c r="C95" s="59"/>
      <c r="D95" s="57"/>
      <c r="E95" s="57"/>
      <c r="F95" s="57"/>
      <c r="G95" s="57"/>
      <c r="H95" s="57"/>
      <c r="I95" s="57"/>
    </row>
    <row r="96" spans="1:9">
      <c r="A96" s="60"/>
      <c r="B96" s="57"/>
      <c r="C96" s="59"/>
      <c r="D96" s="57"/>
      <c r="E96" s="57"/>
      <c r="F96" s="57"/>
      <c r="G96" s="57"/>
      <c r="H96" s="57"/>
      <c r="I96" s="57"/>
    </row>
    <row r="97" spans="1:9">
      <c r="A97" s="60"/>
      <c r="B97" s="57"/>
      <c r="C97" s="59"/>
      <c r="D97" s="57"/>
      <c r="E97" s="57"/>
      <c r="F97" s="57"/>
      <c r="G97" s="57"/>
      <c r="H97" s="57"/>
      <c r="I97" s="57"/>
    </row>
    <row r="98" spans="1:9">
      <c r="A98" s="60"/>
      <c r="B98" s="57"/>
      <c r="C98" s="59"/>
      <c r="D98" s="57"/>
      <c r="E98" s="57"/>
      <c r="F98" s="57"/>
      <c r="G98" s="57"/>
      <c r="H98" s="57"/>
      <c r="I98" s="57"/>
    </row>
    <row r="99" spans="1:9">
      <c r="A99" s="60"/>
      <c r="B99" s="57"/>
      <c r="C99" s="59"/>
      <c r="D99" s="57"/>
      <c r="E99" s="57"/>
      <c r="F99" s="57"/>
      <c r="G99" s="57"/>
      <c r="H99" s="57"/>
      <c r="I99" s="57"/>
    </row>
    <row r="100" spans="1:9">
      <c r="A100" s="60"/>
      <c r="B100" s="57"/>
      <c r="C100" s="59"/>
      <c r="D100" s="57"/>
      <c r="E100" s="57"/>
      <c r="F100" s="57"/>
      <c r="G100" s="57"/>
      <c r="H100" s="57"/>
      <c r="I100" s="57"/>
    </row>
    <row r="101" spans="1:9">
      <c r="A101" s="60"/>
      <c r="B101" s="57"/>
      <c r="C101" s="59"/>
      <c r="D101" s="57"/>
      <c r="E101" s="57"/>
      <c r="F101" s="57"/>
      <c r="G101" s="57"/>
      <c r="H101" s="57"/>
      <c r="I101" s="57"/>
    </row>
    <row r="102" spans="1:9">
      <c r="A102" s="60"/>
      <c r="B102" s="57"/>
      <c r="C102" s="59"/>
      <c r="D102" s="57"/>
      <c r="E102" s="57"/>
      <c r="F102" s="57"/>
      <c r="G102" s="57"/>
      <c r="H102" s="57"/>
      <c r="I102" s="57"/>
    </row>
    <row r="103" spans="1:9">
      <c r="A103" s="60"/>
      <c r="B103" s="57"/>
      <c r="C103" s="59"/>
      <c r="D103" s="57"/>
      <c r="E103" s="57"/>
      <c r="F103" s="57"/>
      <c r="G103" s="57"/>
      <c r="H103" s="57"/>
      <c r="I103" s="57"/>
    </row>
    <row r="104" spans="1:9">
      <c r="A104" s="60"/>
      <c r="B104" s="57"/>
      <c r="C104" s="59"/>
      <c r="D104" s="57"/>
      <c r="E104" s="57"/>
      <c r="F104" s="57"/>
      <c r="G104" s="57"/>
      <c r="H104" s="57"/>
      <c r="I104" s="57"/>
    </row>
    <row r="105" spans="1:9">
      <c r="A105" s="60"/>
      <c r="B105" s="57"/>
      <c r="C105" s="59"/>
      <c r="D105" s="57"/>
      <c r="E105" s="57"/>
      <c r="F105" s="57"/>
      <c r="G105" s="57"/>
      <c r="H105" s="57"/>
      <c r="I105" s="57"/>
    </row>
    <row r="106" spans="1:9">
      <c r="A106" s="60"/>
      <c r="B106" s="57"/>
      <c r="C106" s="59"/>
      <c r="D106" s="57"/>
      <c r="E106" s="57"/>
      <c r="F106" s="57"/>
      <c r="G106" s="57"/>
      <c r="H106" s="57"/>
      <c r="I106" s="57"/>
    </row>
    <row r="107" spans="1:9">
      <c r="A107" s="60"/>
      <c r="B107" s="57"/>
      <c r="C107" s="59"/>
      <c r="D107" s="57"/>
      <c r="E107" s="57"/>
      <c r="F107" s="57"/>
      <c r="G107" s="57"/>
      <c r="H107" s="57"/>
      <c r="I107" s="57"/>
    </row>
    <row r="108" spans="1:9">
      <c r="A108" s="60"/>
      <c r="B108" s="57"/>
      <c r="C108" s="59"/>
      <c r="D108" s="57"/>
      <c r="E108" s="57"/>
      <c r="F108" s="57"/>
      <c r="G108" s="57"/>
      <c r="H108" s="57"/>
      <c r="I108" s="57"/>
    </row>
    <row r="109" spans="1:9">
      <c r="A109" s="60"/>
      <c r="B109" s="57"/>
      <c r="C109" s="59"/>
      <c r="D109" s="57"/>
      <c r="E109" s="57"/>
      <c r="F109" s="57"/>
      <c r="G109" s="57"/>
      <c r="H109" s="57"/>
      <c r="I109" s="57"/>
    </row>
    <row r="110" spans="1:9">
      <c r="A110" s="60"/>
      <c r="B110" s="57"/>
      <c r="C110" s="59"/>
      <c r="D110" s="57"/>
      <c r="E110" s="57"/>
      <c r="F110" s="57"/>
      <c r="G110" s="57"/>
      <c r="H110" s="57"/>
      <c r="I110" s="57"/>
    </row>
    <row r="111" spans="1:9">
      <c r="A111" s="60"/>
      <c r="B111" s="57"/>
      <c r="C111" s="59"/>
      <c r="D111" s="57"/>
      <c r="E111" s="57"/>
      <c r="F111" s="57"/>
      <c r="G111" s="57"/>
      <c r="H111" s="57"/>
      <c r="I111" s="57"/>
    </row>
    <row r="112" spans="1:9">
      <c r="A112" s="60"/>
      <c r="B112" s="57"/>
      <c r="C112" s="59"/>
      <c r="D112" s="57"/>
      <c r="E112" s="57"/>
      <c r="F112" s="57"/>
      <c r="G112" s="57"/>
      <c r="H112" s="57"/>
      <c r="I112" s="57"/>
    </row>
    <row r="113" spans="1:9">
      <c r="A113" s="60"/>
      <c r="B113" s="57"/>
      <c r="C113" s="59"/>
      <c r="D113" s="57"/>
      <c r="E113" s="57"/>
      <c r="F113" s="57"/>
      <c r="G113" s="57"/>
      <c r="H113" s="57"/>
      <c r="I113" s="57"/>
    </row>
    <row r="114" spans="1:9">
      <c r="A114" s="60"/>
      <c r="B114" s="57"/>
      <c r="C114" s="59"/>
      <c r="D114" s="57"/>
      <c r="E114" s="57"/>
      <c r="F114" s="57"/>
      <c r="G114" s="57"/>
      <c r="H114" s="57"/>
      <c r="I114" s="57"/>
    </row>
    <row r="115" spans="1:9">
      <c r="A115" s="60"/>
      <c r="B115" s="57"/>
      <c r="C115" s="59"/>
      <c r="D115" s="57"/>
      <c r="E115" s="57"/>
      <c r="F115" s="57"/>
      <c r="G115" s="57"/>
      <c r="H115" s="57"/>
      <c r="I115" s="57"/>
    </row>
    <row r="116" spans="1:9">
      <c r="A116" s="60"/>
      <c r="B116" s="57"/>
      <c r="C116" s="59"/>
      <c r="D116" s="57"/>
      <c r="E116" s="57"/>
      <c r="F116" s="57"/>
      <c r="G116" s="57"/>
      <c r="H116" s="57"/>
      <c r="I116" s="57"/>
    </row>
    <row r="117" spans="1:9">
      <c r="A117" s="60"/>
      <c r="B117" s="57"/>
      <c r="C117" s="59"/>
      <c r="D117" s="57"/>
      <c r="E117" s="57"/>
      <c r="F117" s="57"/>
      <c r="G117" s="57"/>
      <c r="H117" s="57"/>
      <c r="I117" s="57"/>
    </row>
    <row r="118" spans="1:9">
      <c r="A118" s="60"/>
      <c r="B118" s="57"/>
      <c r="C118" s="59"/>
      <c r="D118" s="57"/>
      <c r="E118" s="57"/>
      <c r="F118" s="57"/>
      <c r="G118" s="57"/>
      <c r="H118" s="57"/>
      <c r="I118" s="57"/>
    </row>
    <row r="119" spans="1:9">
      <c r="A119" s="60"/>
      <c r="B119" s="57"/>
      <c r="C119" s="59"/>
      <c r="D119" s="57"/>
      <c r="E119" s="57"/>
      <c r="F119" s="57"/>
      <c r="G119" s="57"/>
      <c r="H119" s="57"/>
      <c r="I119" s="57"/>
    </row>
    <row r="120" spans="1:9">
      <c r="A120" s="60"/>
      <c r="B120" s="57"/>
      <c r="C120" s="59"/>
      <c r="D120" s="57"/>
      <c r="E120" s="57"/>
      <c r="F120" s="57"/>
      <c r="G120" s="57"/>
      <c r="H120" s="57"/>
      <c r="I120" s="57"/>
    </row>
    <row r="121" spans="1:9">
      <c r="A121" s="60"/>
      <c r="B121" s="57"/>
      <c r="C121" s="59"/>
      <c r="D121" s="57"/>
      <c r="E121" s="57"/>
      <c r="F121" s="57"/>
      <c r="G121" s="57"/>
      <c r="H121" s="57"/>
      <c r="I121" s="57"/>
    </row>
    <row r="122" spans="1:9">
      <c r="A122" s="60"/>
      <c r="B122" s="57"/>
      <c r="C122" s="59"/>
      <c r="D122" s="57"/>
      <c r="E122" s="57"/>
      <c r="F122" s="57"/>
      <c r="G122" s="57"/>
      <c r="H122" s="57"/>
      <c r="I122" s="57"/>
    </row>
    <row r="123" spans="1:9">
      <c r="A123" s="60"/>
      <c r="B123" s="57"/>
      <c r="C123" s="59"/>
      <c r="D123" s="57"/>
      <c r="E123" s="57"/>
      <c r="F123" s="57"/>
      <c r="G123" s="57"/>
      <c r="H123" s="57"/>
      <c r="I123" s="57"/>
    </row>
    <row r="124" spans="1:9">
      <c r="A124" s="60"/>
      <c r="B124" s="57"/>
      <c r="C124" s="59"/>
      <c r="D124" s="57"/>
      <c r="E124" s="57"/>
      <c r="F124" s="57"/>
      <c r="G124" s="57"/>
      <c r="H124" s="57"/>
      <c r="I124" s="57"/>
    </row>
    <row r="125" spans="1:9">
      <c r="A125" s="60"/>
      <c r="B125" s="57"/>
      <c r="C125" s="59"/>
      <c r="D125" s="57"/>
      <c r="E125" s="57"/>
      <c r="F125" s="57"/>
      <c r="G125" s="57"/>
      <c r="H125" s="57"/>
      <c r="I125" s="57"/>
    </row>
    <row r="126" spans="1:9">
      <c r="A126" s="60"/>
      <c r="B126" s="57"/>
      <c r="C126" s="59"/>
      <c r="D126" s="57"/>
      <c r="E126" s="57"/>
      <c r="F126" s="57"/>
      <c r="G126" s="57"/>
      <c r="H126" s="57"/>
      <c r="I126" s="57"/>
    </row>
    <row r="127" spans="1:9">
      <c r="A127" s="60"/>
      <c r="B127" s="57"/>
      <c r="C127" s="59"/>
      <c r="D127" s="57"/>
      <c r="E127" s="57"/>
      <c r="F127" s="57"/>
      <c r="G127" s="57"/>
      <c r="H127" s="57"/>
      <c r="I127" s="57"/>
    </row>
    <row r="128" spans="1:9">
      <c r="A128" s="60"/>
      <c r="B128" s="57"/>
      <c r="C128" s="59"/>
      <c r="D128" s="57"/>
      <c r="E128" s="57"/>
      <c r="F128" s="57"/>
      <c r="G128" s="57"/>
      <c r="H128" s="57"/>
      <c r="I128" s="57"/>
    </row>
    <row r="129" spans="1:9">
      <c r="A129" s="60"/>
      <c r="B129" s="57"/>
      <c r="C129" s="59"/>
      <c r="D129" s="57"/>
      <c r="E129" s="57"/>
      <c r="F129" s="57"/>
      <c r="G129" s="57"/>
      <c r="H129" s="57"/>
      <c r="I129" s="57"/>
    </row>
    <row r="130" spans="1:9">
      <c r="A130" s="60"/>
      <c r="B130" s="57"/>
      <c r="C130" s="59"/>
      <c r="D130" s="57"/>
      <c r="E130" s="57"/>
      <c r="F130" s="57"/>
      <c r="G130" s="57"/>
      <c r="H130" s="57"/>
      <c r="I130" s="57"/>
    </row>
    <row r="131" spans="1:9">
      <c r="A131" s="60"/>
      <c r="B131" s="57"/>
      <c r="C131" s="59"/>
      <c r="D131" s="57"/>
      <c r="E131" s="57"/>
      <c r="F131" s="57"/>
      <c r="G131" s="57"/>
      <c r="H131" s="57"/>
      <c r="I131" s="57"/>
    </row>
    <row r="132" spans="1:9">
      <c r="A132" s="60"/>
      <c r="B132" s="57"/>
      <c r="C132" s="59"/>
      <c r="D132" s="57"/>
      <c r="E132" s="57"/>
      <c r="F132" s="57"/>
      <c r="G132" s="57"/>
      <c r="H132" s="57"/>
      <c r="I132" s="57"/>
    </row>
    <row r="133" spans="1:9">
      <c r="A133" s="60"/>
      <c r="B133" s="57"/>
      <c r="C133" s="59"/>
      <c r="D133" s="57"/>
      <c r="E133" s="57"/>
      <c r="F133" s="57"/>
      <c r="G133" s="57"/>
      <c r="H133" s="57"/>
      <c r="I133" s="57"/>
    </row>
    <row r="134" spans="1:9">
      <c r="A134" s="60"/>
      <c r="B134" s="57"/>
      <c r="C134" s="59"/>
      <c r="D134" s="57"/>
      <c r="E134" s="57"/>
      <c r="F134" s="57"/>
      <c r="G134" s="57"/>
      <c r="H134" s="57"/>
      <c r="I134" s="57"/>
    </row>
    <row r="135" spans="1:9">
      <c r="A135" s="60"/>
      <c r="B135" s="57"/>
      <c r="C135" s="59"/>
      <c r="D135" s="57"/>
      <c r="E135" s="57"/>
      <c r="F135" s="57"/>
      <c r="G135" s="57"/>
      <c r="H135" s="57"/>
      <c r="I135" s="57"/>
    </row>
    <row r="136" spans="1:9">
      <c r="A136" s="60"/>
      <c r="B136" s="57"/>
      <c r="C136" s="59"/>
      <c r="D136" s="57"/>
      <c r="E136" s="57"/>
      <c r="F136" s="57"/>
      <c r="G136" s="57"/>
      <c r="H136" s="57"/>
      <c r="I136" s="57"/>
    </row>
    <row r="137" spans="1:9">
      <c r="A137" s="60"/>
      <c r="B137" s="57"/>
      <c r="C137" s="59"/>
      <c r="D137" s="57"/>
      <c r="E137" s="57"/>
      <c r="F137" s="57"/>
      <c r="G137" s="57"/>
      <c r="H137" s="57"/>
      <c r="I137" s="57"/>
    </row>
    <row r="138" spans="1:9">
      <c r="A138" s="60"/>
      <c r="B138" s="57"/>
      <c r="C138" s="59"/>
      <c r="D138" s="57"/>
      <c r="E138" s="57"/>
      <c r="F138" s="57"/>
      <c r="G138" s="57"/>
      <c r="H138" s="57"/>
      <c r="I138" s="57"/>
    </row>
    <row r="139" spans="1:9">
      <c r="A139" s="60"/>
      <c r="B139" s="57"/>
      <c r="C139" s="59"/>
      <c r="D139" s="57"/>
      <c r="E139" s="57"/>
      <c r="F139" s="57"/>
      <c r="G139" s="57"/>
      <c r="H139" s="57"/>
      <c r="I139" s="57"/>
    </row>
    <row r="140" spans="1:9">
      <c r="A140" s="60"/>
      <c r="B140" s="57"/>
      <c r="C140" s="59"/>
      <c r="D140" s="57"/>
      <c r="E140" s="57"/>
      <c r="F140" s="57"/>
      <c r="G140" s="57"/>
      <c r="H140" s="57"/>
      <c r="I140" s="57"/>
    </row>
    <row r="141" spans="1:9">
      <c r="A141" s="60"/>
      <c r="B141" s="57"/>
      <c r="C141" s="59"/>
      <c r="D141" s="57"/>
      <c r="E141" s="57"/>
      <c r="F141" s="57"/>
      <c r="G141" s="57"/>
      <c r="H141" s="57"/>
      <c r="I141" s="57"/>
    </row>
    <row r="142" spans="1:9">
      <c r="A142" s="60"/>
      <c r="B142" s="57"/>
      <c r="C142" s="59"/>
      <c r="D142" s="57"/>
      <c r="E142" s="57"/>
      <c r="F142" s="57"/>
      <c r="G142" s="57"/>
      <c r="H142" s="57"/>
      <c r="I142" s="57"/>
    </row>
    <row r="143" spans="1:9">
      <c r="A143" s="60"/>
      <c r="B143" s="57"/>
      <c r="C143" s="59"/>
      <c r="D143" s="57"/>
      <c r="E143" s="57"/>
      <c r="F143" s="57"/>
      <c r="G143" s="57"/>
      <c r="H143" s="57"/>
      <c r="I143" s="57"/>
    </row>
    <row r="144" spans="1:9">
      <c r="A144" s="60"/>
      <c r="B144" s="57"/>
      <c r="C144" s="59"/>
      <c r="D144" s="57"/>
      <c r="E144" s="57"/>
      <c r="F144" s="57"/>
      <c r="G144" s="57"/>
      <c r="H144" s="57"/>
      <c r="I144" s="57"/>
    </row>
    <row r="145" spans="1:9">
      <c r="A145" s="60"/>
      <c r="B145" s="57"/>
      <c r="C145" s="59"/>
      <c r="D145" s="57"/>
      <c r="E145" s="57"/>
      <c r="F145" s="57"/>
      <c r="G145" s="57"/>
      <c r="H145" s="57"/>
      <c r="I145" s="57"/>
    </row>
    <row r="146" spans="1:9">
      <c r="A146" s="60"/>
      <c r="B146" s="57"/>
      <c r="C146" s="59"/>
      <c r="D146" s="57"/>
      <c r="E146" s="57"/>
      <c r="F146" s="57"/>
      <c r="G146" s="57"/>
      <c r="H146" s="57"/>
      <c r="I146" s="57"/>
    </row>
    <row r="147" spans="1:9">
      <c r="A147" s="60"/>
      <c r="B147" s="57"/>
      <c r="C147" s="59"/>
      <c r="D147" s="57"/>
      <c r="E147" s="57"/>
      <c r="F147" s="57"/>
      <c r="G147" s="57"/>
      <c r="H147" s="57"/>
      <c r="I147" s="57"/>
    </row>
    <row r="148" spans="1:9">
      <c r="A148" s="60"/>
      <c r="B148" s="57"/>
      <c r="C148" s="59"/>
      <c r="D148" s="57"/>
      <c r="E148" s="57"/>
      <c r="F148" s="57"/>
      <c r="G148" s="57"/>
      <c r="H148" s="57"/>
      <c r="I148" s="57"/>
    </row>
    <row r="149" spans="1:9">
      <c r="A149" s="60"/>
      <c r="B149" s="57"/>
      <c r="C149" s="59"/>
      <c r="D149" s="57"/>
      <c r="E149" s="57"/>
      <c r="F149" s="57"/>
      <c r="G149" s="57"/>
      <c r="H149" s="57"/>
      <c r="I149" s="57"/>
    </row>
    <row r="150" spans="1:9">
      <c r="A150" s="60"/>
      <c r="B150" s="57"/>
      <c r="C150" s="59"/>
      <c r="D150" s="57"/>
      <c r="E150" s="57"/>
      <c r="F150" s="57"/>
      <c r="G150" s="57"/>
      <c r="H150" s="57"/>
      <c r="I150" s="57"/>
    </row>
    <row r="151" spans="1:9">
      <c r="A151" s="60"/>
      <c r="B151" s="57"/>
      <c r="C151" s="59"/>
      <c r="D151" s="57"/>
      <c r="E151" s="57"/>
      <c r="F151" s="57"/>
      <c r="G151" s="57"/>
      <c r="H151" s="57"/>
      <c r="I151" s="57"/>
    </row>
    <row r="152" spans="1:9">
      <c r="A152" s="60"/>
      <c r="B152" s="57"/>
      <c r="C152" s="59"/>
      <c r="D152" s="57"/>
      <c r="E152" s="57"/>
      <c r="F152" s="57"/>
      <c r="G152" s="57"/>
      <c r="H152" s="57"/>
      <c r="I152" s="57"/>
    </row>
    <row r="153" spans="1:9">
      <c r="A153" s="60"/>
      <c r="B153" s="57"/>
      <c r="C153" s="59"/>
      <c r="D153" s="57"/>
      <c r="E153" s="57"/>
      <c r="F153" s="57"/>
      <c r="G153" s="57"/>
      <c r="H153" s="57"/>
      <c r="I153" s="57"/>
    </row>
    <row r="154" spans="1:9">
      <c r="A154" s="60"/>
      <c r="B154" s="57"/>
      <c r="C154" s="59"/>
      <c r="D154" s="57"/>
      <c r="E154" s="57"/>
      <c r="F154" s="57"/>
      <c r="G154" s="57"/>
      <c r="H154" s="57"/>
      <c r="I154" s="57"/>
    </row>
    <row r="155" spans="1:9">
      <c r="A155" s="60"/>
      <c r="B155" s="57"/>
      <c r="C155" s="59"/>
      <c r="D155" s="57"/>
      <c r="E155" s="57"/>
      <c r="F155" s="57"/>
      <c r="G155" s="57"/>
      <c r="H155" s="57"/>
      <c r="I155" s="57"/>
    </row>
    <row r="156" spans="1:9">
      <c r="A156" s="60"/>
      <c r="B156" s="57"/>
      <c r="C156" s="59"/>
      <c r="D156" s="57"/>
      <c r="E156" s="57"/>
      <c r="F156" s="57"/>
      <c r="G156" s="57"/>
      <c r="H156" s="57"/>
      <c r="I156" s="57"/>
    </row>
    <row r="157" spans="1:9">
      <c r="A157" s="60"/>
      <c r="B157" s="57"/>
      <c r="C157" s="59"/>
      <c r="D157" s="57"/>
      <c r="E157" s="57"/>
      <c r="F157" s="57"/>
      <c r="G157" s="57"/>
      <c r="H157" s="57"/>
      <c r="I157" s="57"/>
    </row>
    <row r="158" spans="1:9">
      <c r="A158" s="60"/>
      <c r="B158" s="57"/>
      <c r="C158" s="59"/>
      <c r="D158" s="57"/>
      <c r="E158" s="57"/>
      <c r="F158" s="57"/>
      <c r="G158" s="57"/>
      <c r="H158" s="57"/>
      <c r="I158" s="57"/>
    </row>
    <row r="159" spans="1:9">
      <c r="A159" s="60"/>
      <c r="B159" s="57"/>
      <c r="C159" s="59"/>
      <c r="D159" s="57"/>
      <c r="E159" s="57"/>
      <c r="F159" s="57"/>
      <c r="G159" s="57"/>
      <c r="H159" s="57"/>
      <c r="I159" s="57"/>
    </row>
    <row r="160" spans="1:9">
      <c r="A160" s="60"/>
      <c r="B160" s="57"/>
      <c r="C160" s="59"/>
      <c r="D160" s="57"/>
      <c r="E160" s="57"/>
      <c r="F160" s="57"/>
      <c r="G160" s="57"/>
      <c r="H160" s="57"/>
      <c r="I160" s="57"/>
    </row>
    <row r="161" spans="1:9">
      <c r="A161" s="60"/>
      <c r="B161" s="57"/>
      <c r="C161" s="59"/>
      <c r="D161" s="57"/>
      <c r="E161" s="57"/>
      <c r="F161" s="57"/>
      <c r="G161" s="57"/>
      <c r="H161" s="57"/>
      <c r="I161" s="57"/>
    </row>
    <row r="162" spans="1:9">
      <c r="A162" s="60"/>
      <c r="B162" s="57"/>
      <c r="C162" s="59"/>
      <c r="D162" s="57"/>
      <c r="E162" s="57"/>
      <c r="F162" s="57"/>
      <c r="G162" s="57"/>
      <c r="H162" s="57"/>
      <c r="I162" s="57"/>
    </row>
    <row r="163" spans="1:9">
      <c r="A163" s="60"/>
      <c r="B163" s="57"/>
      <c r="C163" s="59"/>
      <c r="D163" s="57"/>
      <c r="E163" s="57"/>
      <c r="F163" s="57"/>
      <c r="G163" s="57"/>
      <c r="H163" s="57"/>
      <c r="I163" s="57"/>
    </row>
    <row r="164" spans="1:9">
      <c r="A164" s="60"/>
      <c r="B164" s="57"/>
      <c r="C164" s="59"/>
      <c r="D164" s="57"/>
      <c r="E164" s="57"/>
      <c r="F164" s="57"/>
      <c r="G164" s="57"/>
      <c r="H164" s="57"/>
      <c r="I164" s="57"/>
    </row>
    <row r="165" spans="1:9">
      <c r="A165" s="60"/>
      <c r="B165" s="57"/>
      <c r="C165" s="59"/>
      <c r="D165" s="57"/>
      <c r="E165" s="57"/>
      <c r="F165" s="57"/>
      <c r="G165" s="57"/>
      <c r="H165" s="57"/>
      <c r="I165" s="57"/>
    </row>
    <row r="166" spans="1:9">
      <c r="A166" s="60"/>
      <c r="B166" s="57"/>
      <c r="C166" s="59"/>
      <c r="D166" s="57"/>
      <c r="E166" s="57"/>
      <c r="F166" s="57"/>
      <c r="G166" s="57"/>
      <c r="H166" s="57"/>
      <c r="I166" s="57"/>
    </row>
    <row r="167" spans="1:9">
      <c r="A167" s="60"/>
      <c r="B167" s="57"/>
      <c r="C167" s="59"/>
      <c r="D167" s="57"/>
      <c r="E167" s="57"/>
      <c r="F167" s="57"/>
      <c r="G167" s="57"/>
      <c r="H167" s="57"/>
      <c r="I167" s="57"/>
    </row>
    <row r="168" spans="1:9">
      <c r="A168" s="60"/>
      <c r="B168" s="57"/>
      <c r="C168" s="59"/>
      <c r="D168" s="57"/>
      <c r="E168" s="57"/>
      <c r="F168" s="57"/>
      <c r="G168" s="57"/>
      <c r="H168" s="57"/>
      <c r="I168" s="57"/>
    </row>
    <row r="169" spans="1:9">
      <c r="A169" s="60"/>
      <c r="B169" s="57"/>
      <c r="C169" s="59"/>
      <c r="D169" s="57"/>
      <c r="E169" s="57"/>
      <c r="F169" s="57"/>
      <c r="G169" s="57"/>
      <c r="H169" s="57"/>
      <c r="I169" s="57"/>
    </row>
    <row r="170" spans="1:9">
      <c r="A170" s="60"/>
      <c r="B170" s="57"/>
      <c r="C170" s="59"/>
      <c r="D170" s="57"/>
      <c r="E170" s="57"/>
      <c r="F170" s="57"/>
      <c r="G170" s="57"/>
      <c r="H170" s="57"/>
      <c r="I170" s="57"/>
    </row>
    <row r="171" spans="1:9">
      <c r="A171" s="60"/>
      <c r="B171" s="57"/>
      <c r="C171" s="59"/>
      <c r="D171" s="57"/>
      <c r="E171" s="57"/>
      <c r="F171" s="57"/>
      <c r="G171" s="57"/>
      <c r="H171" s="57"/>
      <c r="I171" s="57"/>
    </row>
    <row r="172" spans="1:9">
      <c r="A172" s="60"/>
      <c r="B172" s="57"/>
      <c r="C172" s="59"/>
      <c r="D172" s="57"/>
      <c r="E172" s="57"/>
      <c r="F172" s="57"/>
      <c r="G172" s="57"/>
      <c r="H172" s="57"/>
      <c r="I172" s="57"/>
    </row>
    <row r="173" spans="1:9">
      <c r="A173" s="60"/>
      <c r="B173" s="57"/>
      <c r="C173" s="59"/>
      <c r="D173" s="57"/>
      <c r="E173" s="57"/>
      <c r="F173" s="57"/>
      <c r="G173" s="57"/>
      <c r="H173" s="57"/>
      <c r="I173" s="57"/>
    </row>
    <row r="174" spans="1:9">
      <c r="A174" s="60"/>
      <c r="B174" s="57"/>
      <c r="C174" s="59"/>
      <c r="D174" s="57"/>
      <c r="E174" s="57"/>
      <c r="F174" s="57"/>
      <c r="G174" s="57"/>
      <c r="H174" s="57"/>
      <c r="I174" s="57"/>
    </row>
    <row r="175" spans="1:9">
      <c r="A175" s="60"/>
      <c r="B175" s="57"/>
      <c r="C175" s="59"/>
      <c r="D175" s="57"/>
      <c r="E175" s="57"/>
      <c r="F175" s="57"/>
      <c r="G175" s="57"/>
      <c r="H175" s="57"/>
      <c r="I175" s="57"/>
    </row>
    <row r="176" spans="1:9">
      <c r="A176" s="60"/>
      <c r="B176" s="57"/>
      <c r="C176" s="59"/>
      <c r="D176" s="57"/>
      <c r="E176" s="57"/>
      <c r="F176" s="57"/>
      <c r="G176" s="57"/>
      <c r="H176" s="57"/>
      <c r="I176" s="57"/>
    </row>
    <row r="177" spans="1:9">
      <c r="A177" s="60"/>
      <c r="B177" s="57"/>
      <c r="C177" s="59"/>
      <c r="D177" s="57"/>
      <c r="E177" s="57"/>
      <c r="F177" s="57"/>
      <c r="G177" s="57"/>
      <c r="H177" s="57"/>
      <c r="I177" s="57"/>
    </row>
    <row r="178" spans="1:9">
      <c r="A178" s="60"/>
      <c r="B178" s="57"/>
      <c r="C178" s="59"/>
      <c r="D178" s="57"/>
      <c r="E178" s="57"/>
      <c r="F178" s="57"/>
      <c r="G178" s="57"/>
      <c r="H178" s="57"/>
      <c r="I178" s="57"/>
    </row>
    <row r="179" spans="1:9">
      <c r="A179" s="60"/>
      <c r="B179" s="57"/>
      <c r="C179" s="59"/>
      <c r="D179" s="57"/>
      <c r="E179" s="57"/>
      <c r="F179" s="57"/>
      <c r="G179" s="57"/>
      <c r="H179" s="57"/>
      <c r="I179" s="57"/>
    </row>
    <row r="180" spans="1:9">
      <c r="A180" s="60"/>
      <c r="B180" s="57"/>
      <c r="C180" s="59"/>
      <c r="D180" s="57"/>
      <c r="E180" s="57"/>
      <c r="F180" s="57"/>
      <c r="G180" s="57"/>
      <c r="H180" s="57"/>
      <c r="I180" s="57"/>
    </row>
    <row r="181" spans="1:9">
      <c r="A181" s="60"/>
      <c r="B181" s="57"/>
      <c r="C181" s="59"/>
      <c r="D181" s="57"/>
      <c r="E181" s="57"/>
      <c r="F181" s="57"/>
      <c r="G181" s="57"/>
      <c r="H181" s="57"/>
      <c r="I181" s="57"/>
    </row>
    <row r="182" spans="1:9">
      <c r="A182" s="60"/>
      <c r="B182" s="57"/>
      <c r="C182" s="59"/>
      <c r="D182" s="57"/>
      <c r="E182" s="57"/>
      <c r="F182" s="57"/>
      <c r="G182" s="57"/>
      <c r="H182" s="57"/>
      <c r="I182" s="57"/>
    </row>
    <row r="183" spans="1:9">
      <c r="A183" s="60"/>
      <c r="B183" s="57"/>
      <c r="C183" s="59"/>
      <c r="D183" s="57"/>
      <c r="E183" s="57"/>
      <c r="F183" s="57"/>
      <c r="G183" s="57"/>
      <c r="H183" s="57"/>
      <c r="I183" s="57"/>
    </row>
    <row r="184" spans="1:9">
      <c r="A184" s="60"/>
      <c r="B184" s="57"/>
      <c r="C184" s="59"/>
      <c r="D184" s="57"/>
      <c r="E184" s="57"/>
      <c r="F184" s="57"/>
      <c r="G184" s="57"/>
      <c r="H184" s="57"/>
      <c r="I184" s="57"/>
    </row>
    <row r="185" spans="1:9">
      <c r="A185" s="60"/>
      <c r="B185" s="57"/>
      <c r="C185" s="59"/>
      <c r="D185" s="57"/>
      <c r="E185" s="57"/>
      <c r="F185" s="57"/>
      <c r="G185" s="57"/>
      <c r="H185" s="57"/>
      <c r="I185" s="57"/>
    </row>
    <row r="186" spans="1:9">
      <c r="A186" s="60"/>
      <c r="B186" s="57"/>
      <c r="C186" s="59"/>
      <c r="D186" s="57"/>
      <c r="E186" s="57"/>
      <c r="F186" s="57"/>
      <c r="G186" s="57"/>
      <c r="H186" s="57"/>
      <c r="I186" s="57"/>
    </row>
    <row r="187" spans="1:9">
      <c r="A187" s="60"/>
      <c r="B187" s="57"/>
      <c r="C187" s="59"/>
      <c r="D187" s="57"/>
      <c r="E187" s="57"/>
      <c r="F187" s="57"/>
      <c r="G187" s="57"/>
      <c r="H187" s="57"/>
      <c r="I187" s="57"/>
    </row>
    <row r="188" spans="1:9">
      <c r="A188" s="60"/>
      <c r="B188" s="57"/>
      <c r="C188" s="59"/>
      <c r="D188" s="57"/>
      <c r="E188" s="57"/>
      <c r="F188" s="57"/>
      <c r="G188" s="57"/>
      <c r="H188" s="57"/>
      <c r="I188" s="57"/>
    </row>
    <row r="189" spans="1:9">
      <c r="A189" s="60"/>
      <c r="B189" s="57"/>
      <c r="C189" s="59"/>
      <c r="D189" s="57"/>
      <c r="E189" s="57"/>
      <c r="F189" s="57"/>
      <c r="G189" s="57"/>
      <c r="H189" s="57"/>
      <c r="I189" s="57"/>
    </row>
    <row r="190" spans="1:9">
      <c r="A190" s="60"/>
      <c r="B190" s="57"/>
      <c r="C190" s="59"/>
      <c r="D190" s="57"/>
      <c r="E190" s="57"/>
      <c r="F190" s="57"/>
      <c r="G190" s="57"/>
      <c r="H190" s="57"/>
      <c r="I190" s="57"/>
    </row>
    <row r="191" spans="1:9">
      <c r="A191" s="60"/>
      <c r="B191" s="57"/>
      <c r="C191" s="59"/>
      <c r="D191" s="57"/>
      <c r="E191" s="57"/>
      <c r="F191" s="57"/>
      <c r="G191" s="57"/>
      <c r="H191" s="57"/>
      <c r="I191" s="57"/>
    </row>
    <row r="192" spans="1:9">
      <c r="A192" s="60"/>
      <c r="B192" s="57"/>
      <c r="C192" s="59"/>
      <c r="D192" s="57"/>
      <c r="E192" s="57"/>
      <c r="F192" s="57"/>
      <c r="G192" s="57"/>
      <c r="H192" s="57"/>
      <c r="I192" s="57"/>
    </row>
    <row r="193" spans="1:9">
      <c r="A193" s="60"/>
      <c r="B193" s="57"/>
      <c r="C193" s="59"/>
      <c r="D193" s="57"/>
      <c r="E193" s="57"/>
      <c r="F193" s="57"/>
      <c r="G193" s="57"/>
      <c r="H193" s="57"/>
      <c r="I193" s="57"/>
    </row>
    <row r="194" spans="1:9">
      <c r="A194" s="60"/>
      <c r="B194" s="57"/>
      <c r="C194" s="59"/>
      <c r="D194" s="57"/>
      <c r="E194" s="57"/>
      <c r="F194" s="57"/>
      <c r="G194" s="57"/>
      <c r="H194" s="57"/>
      <c r="I194" s="57"/>
    </row>
    <row r="195" spans="1:9">
      <c r="A195" s="60"/>
      <c r="B195" s="57"/>
      <c r="C195" s="59"/>
      <c r="D195" s="57"/>
      <c r="E195" s="57"/>
      <c r="F195" s="57"/>
      <c r="G195" s="57"/>
      <c r="H195" s="57"/>
      <c r="I195" s="57"/>
    </row>
    <row r="196" spans="1:9">
      <c r="A196" s="60"/>
      <c r="B196" s="57"/>
      <c r="C196" s="59"/>
      <c r="D196" s="57"/>
      <c r="E196" s="57"/>
      <c r="F196" s="57"/>
      <c r="G196" s="57"/>
      <c r="H196" s="57"/>
      <c r="I196" s="57"/>
    </row>
    <row r="197" spans="1:9">
      <c r="A197" s="60"/>
      <c r="B197" s="57"/>
      <c r="C197" s="59"/>
      <c r="D197" s="57"/>
      <c r="E197" s="57"/>
      <c r="F197" s="57"/>
      <c r="G197" s="57"/>
      <c r="H197" s="57"/>
      <c r="I197" s="57"/>
    </row>
    <row r="198" spans="1:9">
      <c r="A198" s="60"/>
      <c r="B198" s="57"/>
      <c r="C198" s="59"/>
      <c r="D198" s="57"/>
      <c r="E198" s="57"/>
      <c r="F198" s="57"/>
      <c r="G198" s="57"/>
      <c r="H198" s="57"/>
      <c r="I198" s="57"/>
    </row>
    <row r="199" spans="1:9">
      <c r="A199" s="60"/>
      <c r="B199" s="57"/>
      <c r="C199" s="59"/>
      <c r="D199" s="57"/>
      <c r="E199" s="57"/>
      <c r="F199" s="57"/>
      <c r="G199" s="57"/>
      <c r="H199" s="57"/>
      <c r="I199" s="57"/>
    </row>
    <row r="200" spans="1:9">
      <c r="A200" s="60"/>
      <c r="B200" s="57"/>
      <c r="C200" s="59"/>
      <c r="D200" s="57"/>
      <c r="E200" s="57"/>
      <c r="F200" s="57"/>
      <c r="G200" s="57"/>
      <c r="H200" s="57"/>
      <c r="I200" s="57"/>
    </row>
    <row r="201" spans="1:9">
      <c r="A201" s="60"/>
      <c r="B201" s="57"/>
      <c r="C201" s="59"/>
      <c r="D201" s="57"/>
      <c r="E201" s="57"/>
      <c r="F201" s="57"/>
      <c r="G201" s="57"/>
      <c r="H201" s="57"/>
      <c r="I201" s="57"/>
    </row>
    <row r="202" spans="1:9">
      <c r="A202" s="60"/>
      <c r="B202" s="57"/>
      <c r="C202" s="59"/>
      <c r="D202" s="57"/>
      <c r="E202" s="57"/>
      <c r="F202" s="57"/>
      <c r="G202" s="57"/>
      <c r="H202" s="57"/>
      <c r="I202" s="57"/>
    </row>
    <row r="203" spans="1:9">
      <c r="A203" s="60"/>
      <c r="B203" s="57"/>
      <c r="C203" s="59"/>
      <c r="D203" s="57"/>
      <c r="E203" s="57"/>
      <c r="F203" s="57"/>
      <c r="G203" s="57"/>
      <c r="H203" s="57"/>
      <c r="I203" s="57"/>
    </row>
    <row r="204" spans="1:9">
      <c r="A204" s="60"/>
      <c r="B204" s="57"/>
      <c r="C204" s="59"/>
      <c r="D204" s="57"/>
      <c r="E204" s="57"/>
      <c r="F204" s="57"/>
      <c r="G204" s="57"/>
      <c r="H204" s="57"/>
      <c r="I204" s="57"/>
    </row>
    <row r="205" spans="1:9">
      <c r="A205" s="60"/>
      <c r="B205" s="57"/>
      <c r="C205" s="59"/>
      <c r="D205" s="57"/>
      <c r="E205" s="57"/>
      <c r="F205" s="57"/>
      <c r="G205" s="57"/>
      <c r="H205" s="57"/>
      <c r="I205" s="57"/>
    </row>
    <row r="206" spans="1:9">
      <c r="A206" s="60"/>
      <c r="B206" s="57"/>
      <c r="C206" s="59"/>
      <c r="D206" s="57"/>
      <c r="E206" s="57"/>
      <c r="F206" s="57"/>
      <c r="G206" s="57"/>
      <c r="H206" s="57"/>
      <c r="I206" s="57"/>
    </row>
    <row r="207" spans="1:9">
      <c r="A207" s="60"/>
      <c r="B207" s="57"/>
      <c r="C207" s="59"/>
      <c r="D207" s="57"/>
      <c r="E207" s="57"/>
      <c r="F207" s="57"/>
      <c r="G207" s="57"/>
      <c r="H207" s="57"/>
      <c r="I207" s="57"/>
    </row>
    <row r="208" spans="1:9">
      <c r="A208" s="60"/>
      <c r="B208" s="57"/>
      <c r="C208" s="59"/>
      <c r="D208" s="57"/>
      <c r="E208" s="57"/>
      <c r="F208" s="57"/>
      <c r="G208" s="57"/>
      <c r="H208" s="57"/>
      <c r="I208" s="57"/>
    </row>
    <row r="209" spans="1:9">
      <c r="A209" s="60"/>
      <c r="B209" s="57"/>
      <c r="C209" s="59"/>
      <c r="D209" s="57"/>
      <c r="E209" s="57"/>
      <c r="F209" s="57"/>
      <c r="G209" s="57"/>
      <c r="H209" s="57"/>
      <c r="I209" s="57"/>
    </row>
    <row r="210" spans="1:9">
      <c r="A210" s="60"/>
      <c r="B210" s="57"/>
      <c r="C210" s="59"/>
      <c r="D210" s="57"/>
      <c r="E210" s="57"/>
      <c r="F210" s="57"/>
      <c r="G210" s="57"/>
      <c r="H210" s="57"/>
      <c r="I210" s="57"/>
    </row>
    <row r="211" spans="1:9">
      <c r="A211" s="60"/>
      <c r="B211" s="57"/>
      <c r="C211" s="59"/>
      <c r="D211" s="57"/>
      <c r="E211" s="57"/>
      <c r="F211" s="57"/>
      <c r="G211" s="57"/>
      <c r="H211" s="57"/>
      <c r="I211" s="57"/>
    </row>
    <row r="212" spans="1:9">
      <c r="A212" s="60"/>
      <c r="B212" s="57"/>
      <c r="C212" s="59"/>
      <c r="D212" s="57"/>
      <c r="E212" s="57"/>
      <c r="F212" s="57"/>
      <c r="G212" s="57"/>
      <c r="H212" s="57"/>
      <c r="I212" s="57"/>
    </row>
    <row r="213" spans="1:9">
      <c r="A213" s="60"/>
      <c r="B213" s="57"/>
      <c r="C213" s="59"/>
      <c r="D213" s="57"/>
      <c r="E213" s="57"/>
      <c r="F213" s="57"/>
      <c r="G213" s="57"/>
      <c r="H213" s="57"/>
      <c r="I213" s="57"/>
    </row>
    <row r="214" spans="1:9">
      <c r="A214" s="60"/>
      <c r="B214" s="57"/>
      <c r="C214" s="59"/>
      <c r="D214" s="57"/>
      <c r="E214" s="57"/>
      <c r="F214" s="57"/>
      <c r="G214" s="57"/>
      <c r="H214" s="57"/>
      <c r="I214" s="57"/>
    </row>
    <row r="215" spans="1:9">
      <c r="A215" s="60"/>
      <c r="B215" s="57"/>
      <c r="C215" s="59"/>
      <c r="D215" s="57"/>
      <c r="E215" s="57"/>
      <c r="F215" s="57"/>
      <c r="G215" s="57"/>
      <c r="H215" s="57"/>
      <c r="I215" s="57"/>
    </row>
    <row r="216" spans="1:9">
      <c r="A216" s="60"/>
      <c r="B216" s="57"/>
      <c r="C216" s="59"/>
      <c r="D216" s="57"/>
      <c r="E216" s="57"/>
      <c r="F216" s="57"/>
      <c r="G216" s="57"/>
      <c r="H216" s="57"/>
      <c r="I216" s="57"/>
    </row>
    <row r="217" spans="1:9">
      <c r="A217" s="60"/>
      <c r="B217" s="57"/>
      <c r="C217" s="59"/>
      <c r="D217" s="57"/>
      <c r="E217" s="57"/>
      <c r="F217" s="57"/>
      <c r="G217" s="57"/>
      <c r="H217" s="57"/>
      <c r="I217" s="57"/>
    </row>
    <row r="218" spans="1:9">
      <c r="A218" s="60"/>
      <c r="B218" s="57"/>
      <c r="C218" s="59"/>
      <c r="D218" s="57"/>
      <c r="E218" s="57"/>
      <c r="F218" s="57"/>
      <c r="G218" s="57"/>
      <c r="H218" s="57"/>
      <c r="I218" s="57"/>
    </row>
    <row r="219" spans="1:9">
      <c r="A219" s="60"/>
      <c r="B219" s="57"/>
      <c r="C219" s="59"/>
      <c r="D219" s="57"/>
      <c r="E219" s="57"/>
      <c r="F219" s="57"/>
      <c r="G219" s="57"/>
      <c r="H219" s="57"/>
      <c r="I219" s="57"/>
    </row>
    <row r="220" spans="1:9">
      <c r="A220" s="60"/>
      <c r="B220" s="57"/>
      <c r="C220" s="59"/>
      <c r="D220" s="57"/>
      <c r="E220" s="57"/>
      <c r="F220" s="57"/>
      <c r="G220" s="57"/>
      <c r="H220" s="57"/>
      <c r="I220" s="57"/>
    </row>
    <row r="221" spans="1:9">
      <c r="A221" s="60"/>
      <c r="B221" s="57"/>
      <c r="C221" s="59"/>
      <c r="D221" s="57"/>
      <c r="E221" s="57"/>
      <c r="F221" s="57"/>
      <c r="G221" s="57"/>
      <c r="H221" s="57"/>
      <c r="I221" s="57"/>
    </row>
    <row r="222" spans="1:9">
      <c r="A222" s="60"/>
      <c r="B222" s="57"/>
      <c r="C222" s="59"/>
      <c r="D222" s="57"/>
      <c r="E222" s="57"/>
      <c r="F222" s="57"/>
      <c r="G222" s="57"/>
      <c r="H222" s="57"/>
      <c r="I222" s="57"/>
    </row>
    <row r="223" spans="1:9">
      <c r="A223" s="60"/>
      <c r="B223" s="57"/>
      <c r="C223" s="59"/>
      <c r="D223" s="57"/>
      <c r="E223" s="57"/>
      <c r="F223" s="57"/>
      <c r="G223" s="57"/>
      <c r="H223" s="57"/>
      <c r="I223" s="57"/>
    </row>
    <row r="224" spans="1:9">
      <c r="A224" s="60"/>
      <c r="B224" s="57"/>
      <c r="C224" s="59"/>
      <c r="D224" s="57"/>
      <c r="E224" s="57"/>
      <c r="F224" s="57"/>
      <c r="G224" s="57"/>
      <c r="H224" s="57"/>
      <c r="I224" s="57"/>
    </row>
    <row r="225" spans="1:9">
      <c r="A225" s="60"/>
      <c r="B225" s="57"/>
      <c r="C225" s="59"/>
      <c r="D225" s="57"/>
      <c r="E225" s="57"/>
      <c r="F225" s="57"/>
      <c r="G225" s="57"/>
      <c r="H225" s="57"/>
      <c r="I225" s="57"/>
    </row>
    <row r="226" spans="1:9">
      <c r="A226" s="60"/>
      <c r="B226" s="57"/>
      <c r="C226" s="59"/>
      <c r="D226" s="57"/>
      <c r="E226" s="57"/>
      <c r="F226" s="57"/>
      <c r="G226" s="57"/>
      <c r="H226" s="57"/>
      <c r="I226" s="57"/>
    </row>
    <row r="227" spans="1:9">
      <c r="A227" s="60"/>
      <c r="B227" s="57"/>
      <c r="C227" s="59"/>
      <c r="D227" s="57"/>
      <c r="E227" s="57"/>
      <c r="F227" s="57"/>
      <c r="G227" s="57"/>
      <c r="H227" s="57"/>
      <c r="I227" s="57"/>
    </row>
    <row r="228" spans="1:9">
      <c r="A228" s="60"/>
      <c r="B228" s="57"/>
      <c r="C228" s="59"/>
      <c r="D228" s="57"/>
      <c r="E228" s="57"/>
      <c r="F228" s="57"/>
      <c r="G228" s="57"/>
      <c r="H228" s="57"/>
      <c r="I228" s="57"/>
    </row>
    <row r="229" spans="1:9">
      <c r="A229" s="60"/>
      <c r="B229" s="57"/>
      <c r="C229" s="59"/>
      <c r="D229" s="57"/>
      <c r="E229" s="57"/>
      <c r="F229" s="57"/>
      <c r="G229" s="57"/>
      <c r="H229" s="57"/>
      <c r="I229" s="57"/>
    </row>
    <row r="230" spans="1:9">
      <c r="A230" s="60"/>
      <c r="B230" s="57"/>
      <c r="C230" s="59"/>
      <c r="D230" s="57"/>
      <c r="E230" s="57"/>
      <c r="F230" s="57"/>
      <c r="G230" s="57"/>
      <c r="H230" s="57"/>
      <c r="I230" s="57"/>
    </row>
    <row r="231" spans="1:9">
      <c r="A231" s="60"/>
      <c r="B231" s="57"/>
      <c r="C231" s="59"/>
      <c r="D231" s="57"/>
      <c r="E231" s="57"/>
      <c r="F231" s="57"/>
      <c r="G231" s="57"/>
      <c r="H231" s="57"/>
      <c r="I231" s="57"/>
    </row>
    <row r="232" spans="1:9">
      <c r="A232" s="60"/>
      <c r="B232" s="57"/>
      <c r="C232" s="59"/>
      <c r="D232" s="57"/>
      <c r="E232" s="57"/>
      <c r="F232" s="57"/>
      <c r="G232" s="57"/>
      <c r="H232" s="57"/>
      <c r="I232" s="57"/>
    </row>
    <row r="233" spans="1:9">
      <c r="A233" s="60"/>
      <c r="B233" s="57"/>
      <c r="C233" s="59"/>
      <c r="D233" s="57"/>
      <c r="E233" s="57"/>
      <c r="F233" s="57"/>
      <c r="G233" s="57"/>
      <c r="H233" s="57"/>
      <c r="I233" s="57"/>
    </row>
    <row r="234" spans="1:9">
      <c r="A234" s="60"/>
      <c r="B234" s="57"/>
      <c r="C234" s="59"/>
      <c r="D234" s="57"/>
      <c r="E234" s="57"/>
      <c r="F234" s="57"/>
      <c r="G234" s="57"/>
      <c r="H234" s="57"/>
      <c r="I234" s="57"/>
    </row>
    <row r="235" spans="1:9">
      <c r="A235" s="60"/>
      <c r="B235" s="57"/>
      <c r="C235" s="59"/>
      <c r="D235" s="57"/>
      <c r="E235" s="57"/>
      <c r="F235" s="57"/>
      <c r="G235" s="57"/>
      <c r="H235" s="57"/>
      <c r="I235" s="57"/>
    </row>
    <row r="236" spans="1:9">
      <c r="A236" s="60"/>
      <c r="B236" s="57"/>
      <c r="C236" s="59"/>
      <c r="D236" s="57"/>
      <c r="E236" s="57"/>
      <c r="F236" s="57"/>
      <c r="G236" s="57"/>
      <c r="H236" s="57"/>
      <c r="I236" s="57"/>
    </row>
    <row r="237" spans="1:9">
      <c r="A237" s="60"/>
      <c r="B237" s="57"/>
      <c r="C237" s="59"/>
      <c r="D237" s="57"/>
      <c r="E237" s="57"/>
      <c r="F237" s="57"/>
      <c r="G237" s="57"/>
      <c r="H237" s="57"/>
      <c r="I237" s="57"/>
    </row>
    <row r="238" spans="1:9">
      <c r="A238" s="60"/>
      <c r="B238" s="57"/>
      <c r="C238" s="59"/>
      <c r="D238" s="57"/>
      <c r="E238" s="57"/>
      <c r="F238" s="57"/>
      <c r="G238" s="57"/>
      <c r="H238" s="57"/>
      <c r="I238" s="57"/>
    </row>
    <row r="239" spans="1:9">
      <c r="A239" s="60"/>
      <c r="B239" s="57"/>
      <c r="C239" s="59"/>
      <c r="D239" s="57"/>
      <c r="E239" s="57"/>
      <c r="F239" s="57"/>
      <c r="G239" s="57"/>
      <c r="H239" s="57"/>
      <c r="I239" s="57"/>
    </row>
    <row r="240" spans="1:9">
      <c r="A240" s="60"/>
      <c r="B240" s="57"/>
      <c r="C240" s="59"/>
      <c r="D240" s="57"/>
      <c r="E240" s="57"/>
      <c r="F240" s="57"/>
      <c r="G240" s="57"/>
      <c r="H240" s="57"/>
      <c r="I240" s="57"/>
    </row>
    <row r="241" spans="1:9">
      <c r="A241" s="60"/>
      <c r="B241" s="57"/>
      <c r="C241" s="59"/>
      <c r="D241" s="57"/>
      <c r="E241" s="57"/>
      <c r="F241" s="57"/>
      <c r="G241" s="57"/>
      <c r="H241" s="57"/>
      <c r="I241" s="57"/>
    </row>
    <row r="242" spans="1:9">
      <c r="A242" s="60"/>
      <c r="B242" s="57"/>
      <c r="C242" s="59"/>
      <c r="D242" s="57"/>
      <c r="E242" s="57"/>
      <c r="F242" s="57"/>
      <c r="G242" s="57"/>
      <c r="H242" s="57"/>
      <c r="I242" s="57"/>
    </row>
    <row r="243" spans="1:9">
      <c r="A243" s="60"/>
      <c r="B243" s="57"/>
      <c r="C243" s="59"/>
      <c r="D243" s="57"/>
      <c r="E243" s="57"/>
      <c r="F243" s="57"/>
      <c r="G243" s="57"/>
      <c r="H243" s="57"/>
      <c r="I243" s="57"/>
    </row>
    <row r="244" spans="1:9">
      <c r="A244" s="60"/>
      <c r="B244" s="57"/>
      <c r="C244" s="59"/>
      <c r="D244" s="57"/>
      <c r="E244" s="57"/>
      <c r="F244" s="57"/>
      <c r="G244" s="57"/>
      <c r="H244" s="57"/>
      <c r="I244" s="57"/>
    </row>
  </sheetData>
  <mergeCells count="8">
    <mergeCell ref="A38:E38"/>
    <mergeCell ref="A44:B44"/>
    <mergeCell ref="C44:E44"/>
    <mergeCell ref="A1:F1"/>
    <mergeCell ref="A2:F2"/>
    <mergeCell ref="A3:F3"/>
    <mergeCell ref="A4:F4"/>
    <mergeCell ref="A5:F5"/>
  </mergeCells>
  <printOptions horizontalCentered="1"/>
  <pageMargins left="0.51181102362204722" right="0.19685039370078741" top="0.55118110236220474" bottom="0.35433070866141736" header="0" footer="0"/>
  <pageSetup scale="77"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dimension ref="A2:L32"/>
  <sheetViews>
    <sheetView workbookViewId="0">
      <selection activeCell="A34" sqref="A34:M742"/>
    </sheetView>
  </sheetViews>
  <sheetFormatPr baseColWidth="10" defaultRowHeight="12.75"/>
  <cols>
    <col min="1" max="16384" width="11.42578125" style="422"/>
  </cols>
  <sheetData>
    <row r="2" spans="1:12" ht="15">
      <c r="A2" s="421" t="s">
        <v>504</v>
      </c>
    </row>
    <row r="3" spans="1:12" ht="15">
      <c r="A3" s="423" t="s">
        <v>424</v>
      </c>
    </row>
    <row r="4" spans="1:12" ht="15">
      <c r="A4" s="421" t="s">
        <v>831</v>
      </c>
    </row>
    <row r="5" spans="1:12" ht="15">
      <c r="A5" s="423" t="s">
        <v>506</v>
      </c>
    </row>
    <row r="10" spans="1:12">
      <c r="A10" s="414" t="s">
        <v>426</v>
      </c>
      <c r="F10" s="413" t="s">
        <v>427</v>
      </c>
      <c r="G10" s="413" t="s">
        <v>428</v>
      </c>
      <c r="H10" s="413" t="s">
        <v>429</v>
      </c>
      <c r="I10" s="413" t="s">
        <v>430</v>
      </c>
      <c r="J10" s="413" t="s">
        <v>513</v>
      </c>
      <c r="K10" s="413" t="s">
        <v>431</v>
      </c>
      <c r="L10" s="413" t="s">
        <v>432</v>
      </c>
    </row>
    <row r="11" spans="1:12">
      <c r="F11" s="415" t="s">
        <v>514</v>
      </c>
      <c r="G11" s="415" t="s">
        <v>433</v>
      </c>
      <c r="H11" s="415" t="s">
        <v>515</v>
      </c>
      <c r="I11" s="415" t="s">
        <v>516</v>
      </c>
      <c r="J11" s="415" t="s">
        <v>1024</v>
      </c>
      <c r="K11" s="415" t="s">
        <v>518</v>
      </c>
      <c r="L11" s="415" t="s">
        <v>1060</v>
      </c>
    </row>
    <row r="12" spans="1:12">
      <c r="G12" s="415" t="s">
        <v>435</v>
      </c>
    </row>
    <row r="14" spans="1:12">
      <c r="A14" s="927" t="s">
        <v>597</v>
      </c>
    </row>
    <row r="16" spans="1:12">
      <c r="A16" s="431" t="s">
        <v>598</v>
      </c>
      <c r="B16" s="431" t="s">
        <v>599</v>
      </c>
    </row>
    <row r="18" spans="1:12">
      <c r="A18" s="431" t="s">
        <v>438</v>
      </c>
      <c r="B18" s="431" t="s">
        <v>833</v>
      </c>
      <c r="F18" s="417">
        <v>238491465.37</v>
      </c>
      <c r="G18" s="417">
        <v>6000819.4800000004</v>
      </c>
      <c r="H18" s="417">
        <v>244492284.84999999</v>
      </c>
      <c r="I18" s="417">
        <v>244467634.44</v>
      </c>
      <c r="J18" s="417">
        <v>244467634.44</v>
      </c>
      <c r="K18" s="417">
        <v>243349078.5</v>
      </c>
      <c r="L18" s="417">
        <v>24650.41</v>
      </c>
    </row>
    <row r="19" spans="1:12">
      <c r="A19" s="416" t="s">
        <v>435</v>
      </c>
      <c r="B19" s="416" t="s">
        <v>839</v>
      </c>
      <c r="F19" s="417">
        <v>238491465.37</v>
      </c>
      <c r="G19" s="417">
        <v>6000819.4800000004</v>
      </c>
      <c r="H19" s="417">
        <v>244492284.84999999</v>
      </c>
      <c r="I19" s="417">
        <v>244467634.44</v>
      </c>
      <c r="J19" s="417">
        <v>244467634.44</v>
      </c>
      <c r="K19" s="417">
        <v>243349078.5</v>
      </c>
      <c r="L19" s="417">
        <v>24650.41</v>
      </c>
    </row>
    <row r="21" spans="1:12">
      <c r="A21" s="432" t="s">
        <v>840</v>
      </c>
      <c r="B21" s="432" t="s">
        <v>841</v>
      </c>
      <c r="F21" s="487">
        <v>238491465.37</v>
      </c>
      <c r="G21" s="487">
        <v>6000819.4800000004</v>
      </c>
      <c r="H21" s="487">
        <v>244492284.84999999</v>
      </c>
      <c r="I21" s="487">
        <v>244467634.44</v>
      </c>
      <c r="J21" s="487">
        <v>244467634.44</v>
      </c>
      <c r="K21" s="487">
        <v>243349078.5</v>
      </c>
      <c r="L21" s="487">
        <v>24650.41</v>
      </c>
    </row>
    <row r="22" spans="1:12">
      <c r="E22" s="413" t="s">
        <v>1026</v>
      </c>
      <c r="F22" s="417">
        <v>238491465.37</v>
      </c>
      <c r="G22" s="417">
        <v>6000819.4800000004</v>
      </c>
      <c r="H22" s="417">
        <v>244492284.84999999</v>
      </c>
      <c r="I22" s="417">
        <v>244467634.44</v>
      </c>
      <c r="J22" s="417">
        <v>244467634.44</v>
      </c>
      <c r="K22" s="417">
        <v>243349078.5</v>
      </c>
      <c r="L22" s="417">
        <v>24650.41</v>
      </c>
    </row>
    <row r="24" spans="1:12">
      <c r="A24" s="431" t="s">
        <v>600</v>
      </c>
      <c r="B24" s="431" t="s">
        <v>601</v>
      </c>
    </row>
    <row r="26" spans="1:12">
      <c r="A26" s="431" t="s">
        <v>438</v>
      </c>
      <c r="B26" s="431" t="s">
        <v>833</v>
      </c>
      <c r="F26" s="417">
        <v>869321393.00999999</v>
      </c>
      <c r="G26" s="417">
        <v>23376276.129999999</v>
      </c>
      <c r="H26" s="417">
        <v>892697669.13999999</v>
      </c>
      <c r="I26" s="417">
        <v>892669842.36000001</v>
      </c>
      <c r="J26" s="417">
        <v>892669842.36000001</v>
      </c>
      <c r="K26" s="417">
        <v>891544576.92999995</v>
      </c>
      <c r="L26" s="417">
        <v>27826.78</v>
      </c>
    </row>
    <row r="27" spans="1:12">
      <c r="A27" s="416" t="s">
        <v>435</v>
      </c>
      <c r="B27" s="416" t="s">
        <v>839</v>
      </c>
      <c r="F27" s="417">
        <v>869321393.00999999</v>
      </c>
      <c r="G27" s="417">
        <v>23376276.129999999</v>
      </c>
      <c r="H27" s="417">
        <v>892697669.13999999</v>
      </c>
      <c r="I27" s="417">
        <v>892669842.36000001</v>
      </c>
      <c r="J27" s="417">
        <v>892669842.36000001</v>
      </c>
      <c r="K27" s="417">
        <v>891544576.92999995</v>
      </c>
      <c r="L27" s="417">
        <v>27826.78</v>
      </c>
    </row>
    <row r="29" spans="1:12">
      <c r="A29" s="432" t="s">
        <v>840</v>
      </c>
      <c r="B29" s="432" t="s">
        <v>841</v>
      </c>
      <c r="F29" s="487">
        <v>869321393.00999999</v>
      </c>
      <c r="G29" s="487">
        <v>23376276.129999999</v>
      </c>
      <c r="H29" s="487">
        <v>892697669.13999999</v>
      </c>
      <c r="I29" s="487">
        <v>892669842.36000001</v>
      </c>
      <c r="J29" s="487">
        <v>892669842.36000001</v>
      </c>
      <c r="K29" s="487">
        <v>891544576.92999995</v>
      </c>
      <c r="L29" s="487">
        <v>27826.78</v>
      </c>
    </row>
    <row r="30" spans="1:12">
      <c r="E30" s="413" t="s">
        <v>1026</v>
      </c>
      <c r="F30" s="417">
        <v>869321393.00999999</v>
      </c>
      <c r="G30" s="417">
        <v>23376276.129999999</v>
      </c>
      <c r="H30" s="417">
        <v>892697669.13999999</v>
      </c>
      <c r="I30" s="417">
        <v>892669842.36000001</v>
      </c>
      <c r="J30" s="417">
        <v>892669842.36000001</v>
      </c>
      <c r="K30" s="417">
        <v>891544576.92999995</v>
      </c>
      <c r="L30" s="417">
        <v>27826.78</v>
      </c>
    </row>
    <row r="32" spans="1:12">
      <c r="E32" s="413" t="s">
        <v>510</v>
      </c>
      <c r="F32" s="424">
        <v>1107812858.3800001</v>
      </c>
      <c r="G32" s="424">
        <v>29377095.609999999</v>
      </c>
      <c r="H32" s="424">
        <v>1137189953.99</v>
      </c>
      <c r="I32" s="424">
        <v>1137137476.8</v>
      </c>
      <c r="J32" s="424">
        <v>1137137476.8</v>
      </c>
      <c r="K32" s="424">
        <v>1134893655.4300001</v>
      </c>
      <c r="L32" s="424">
        <v>52477.19</v>
      </c>
    </row>
  </sheetData>
  <pageMargins left="0.19719757252565651" right="0.19719757252565651" top="0.39370078740157477" bottom="0.19719757252565651" header="1.1126239316962329E-308" footer="0.19719757252565651"/>
  <pageSetup orientation="portrait" errors="NA" horizontalDpi="0" verticalDpi="0"/>
  <headerFooter alignWithMargins="0"/>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dimension ref="A1:S1021"/>
  <sheetViews>
    <sheetView showGridLines="0" view="pageBreakPreview" topLeftCell="A37" zoomScale="145" zoomScaleNormal="100" zoomScaleSheetLayoutView="145" workbookViewId="0">
      <selection activeCell="D49" sqref="D49"/>
    </sheetView>
  </sheetViews>
  <sheetFormatPr baseColWidth="10" defaultColWidth="14.42578125" defaultRowHeight="15" customHeight="1"/>
  <cols>
    <col min="1" max="1" width="11" style="1387" customWidth="1"/>
    <col min="2" max="2" width="58.140625" style="1387" customWidth="1"/>
    <col min="3" max="4" width="19" style="1387" customWidth="1"/>
    <col min="5" max="19" width="12.140625" style="1387" customWidth="1"/>
    <col min="20" max="16384" width="14.42578125" style="1387"/>
  </cols>
  <sheetData>
    <row r="1" spans="1:19" ht="14.25" customHeight="1">
      <c r="A1" s="1406"/>
      <c r="B1" s="1406"/>
      <c r="C1" s="1406"/>
      <c r="D1" s="1407"/>
      <c r="E1" s="1407"/>
      <c r="F1" s="1407"/>
      <c r="G1" s="1407"/>
      <c r="H1" s="1407"/>
      <c r="I1" s="1407"/>
      <c r="J1" s="1407"/>
      <c r="K1" s="1407"/>
      <c r="L1" s="1407"/>
      <c r="M1" s="1407"/>
      <c r="N1" s="1407"/>
      <c r="O1" s="1407"/>
      <c r="P1" s="1407"/>
      <c r="Q1" s="1407"/>
      <c r="R1" s="1407"/>
      <c r="S1" s="1407"/>
    </row>
    <row r="2" spans="1:19" ht="30.75" customHeight="1">
      <c r="A2" s="1406"/>
      <c r="B2" s="1406"/>
      <c r="C2" s="1406"/>
      <c r="D2" s="1407"/>
      <c r="E2" s="1407"/>
      <c r="F2" s="1407"/>
      <c r="G2" s="1407"/>
      <c r="H2" s="1407"/>
      <c r="I2" s="1407"/>
      <c r="J2" s="1407"/>
      <c r="K2" s="1407"/>
      <c r="L2" s="1407"/>
      <c r="M2" s="1407"/>
      <c r="N2" s="1407"/>
      <c r="O2" s="1407"/>
      <c r="P2" s="1407"/>
      <c r="Q2" s="1407"/>
      <c r="R2" s="1407"/>
      <c r="S2" s="1407"/>
    </row>
    <row r="3" spans="1:19" ht="24" customHeight="1">
      <c r="A3" s="1763" t="s">
        <v>1075</v>
      </c>
      <c r="B3" s="1764"/>
      <c r="C3" s="1764"/>
      <c r="D3" s="1407"/>
      <c r="E3" s="1407"/>
      <c r="F3" s="1407"/>
      <c r="G3" s="1407"/>
      <c r="H3" s="1407"/>
      <c r="I3" s="1407"/>
      <c r="J3" s="1407"/>
      <c r="K3" s="1407"/>
      <c r="L3" s="1407"/>
      <c r="M3" s="1407"/>
      <c r="N3" s="1407"/>
      <c r="O3" s="1407"/>
      <c r="P3" s="1407"/>
      <c r="Q3" s="1407"/>
      <c r="R3" s="1407"/>
      <c r="S3" s="1407"/>
    </row>
    <row r="4" spans="1:19" ht="14.25" customHeight="1">
      <c r="A4" s="1763" t="s">
        <v>873</v>
      </c>
      <c r="B4" s="1764"/>
      <c r="C4" s="1764"/>
      <c r="D4" s="1407"/>
      <c r="E4" s="1407"/>
      <c r="F4" s="1407"/>
      <c r="G4" s="1407"/>
      <c r="H4" s="1407"/>
      <c r="I4" s="1407"/>
      <c r="J4" s="1407"/>
      <c r="K4" s="1407"/>
      <c r="L4" s="1407"/>
      <c r="M4" s="1407"/>
      <c r="N4" s="1407"/>
      <c r="O4" s="1407"/>
      <c r="P4" s="1407"/>
      <c r="Q4" s="1407"/>
      <c r="R4" s="1407"/>
      <c r="S4" s="1407"/>
    </row>
    <row r="5" spans="1:19" ht="14.25" customHeight="1">
      <c r="A5" s="1763" t="s">
        <v>278</v>
      </c>
      <c r="B5" s="1764"/>
      <c r="C5" s="1764"/>
      <c r="D5" s="1407"/>
      <c r="E5" s="1407"/>
      <c r="F5" s="1407"/>
      <c r="G5" s="1407"/>
      <c r="H5" s="1407"/>
      <c r="I5" s="1407"/>
      <c r="J5" s="1407"/>
      <c r="K5" s="1407"/>
      <c r="L5" s="1407"/>
      <c r="M5" s="1407"/>
      <c r="N5" s="1407"/>
      <c r="O5" s="1407"/>
      <c r="P5" s="1407"/>
      <c r="Q5" s="1407"/>
      <c r="R5" s="1407"/>
      <c r="S5" s="1407"/>
    </row>
    <row r="6" spans="1:19" ht="14.25" customHeight="1">
      <c r="A6" s="1763" t="s">
        <v>1071</v>
      </c>
      <c r="B6" s="1764"/>
      <c r="C6" s="1764"/>
      <c r="D6" s="1763"/>
      <c r="E6" s="1764"/>
      <c r="F6" s="1764"/>
      <c r="G6" s="1407"/>
      <c r="H6" s="1407"/>
      <c r="I6" s="1407"/>
      <c r="J6" s="1407"/>
      <c r="K6" s="1407"/>
      <c r="L6" s="1407"/>
      <c r="M6" s="1407"/>
      <c r="N6" s="1407"/>
      <c r="O6" s="1407"/>
      <c r="P6" s="1407"/>
      <c r="Q6" s="1407"/>
      <c r="R6" s="1407"/>
      <c r="S6" s="1407"/>
    </row>
    <row r="7" spans="1:19" ht="14.25" customHeight="1">
      <c r="A7" s="1408" t="s">
        <v>875</v>
      </c>
      <c r="B7" s="1409" t="s">
        <v>876</v>
      </c>
      <c r="C7" s="1410" t="s">
        <v>877</v>
      </c>
      <c r="D7" s="1407"/>
      <c r="E7" s="1407"/>
      <c r="F7" s="1407"/>
      <c r="G7" s="1407"/>
      <c r="H7" s="1407"/>
      <c r="I7" s="1407"/>
      <c r="J7" s="1407"/>
      <c r="K7" s="1407"/>
      <c r="L7" s="1407"/>
      <c r="M7" s="1407"/>
      <c r="N7" s="1407"/>
      <c r="O7" s="1407"/>
      <c r="P7" s="1407"/>
      <c r="Q7" s="1407"/>
      <c r="R7" s="1407"/>
      <c r="S7" s="1407"/>
    </row>
    <row r="8" spans="1:19">
      <c r="A8" s="1411" t="s">
        <v>878</v>
      </c>
      <c r="B8" s="1412" t="s">
        <v>879</v>
      </c>
      <c r="C8" s="1413">
        <v>3097016</v>
      </c>
      <c r="D8" s="1407"/>
      <c r="E8" s="1407"/>
      <c r="F8" s="1407"/>
      <c r="G8" s="1407"/>
      <c r="H8" s="1407"/>
      <c r="I8" s="1407"/>
      <c r="J8" s="1407"/>
      <c r="K8" s="1407"/>
      <c r="L8" s="1407"/>
      <c r="M8" s="1407"/>
      <c r="N8" s="1407"/>
      <c r="O8" s="1407"/>
      <c r="P8" s="1407"/>
      <c r="Q8" s="1407"/>
      <c r="R8" s="1407"/>
      <c r="S8" s="1407"/>
    </row>
    <row r="9" spans="1:19">
      <c r="A9" s="1411" t="s">
        <v>880</v>
      </c>
      <c r="B9" s="1412" t="s">
        <v>881</v>
      </c>
      <c r="C9" s="1413">
        <v>0</v>
      </c>
      <c r="D9" s="1407"/>
      <c r="E9" s="1407"/>
      <c r="F9" s="1407"/>
      <c r="G9" s="1407"/>
      <c r="H9" s="1407"/>
      <c r="I9" s="1407"/>
      <c r="J9" s="1407"/>
      <c r="K9" s="1407"/>
      <c r="L9" s="1407"/>
      <c r="M9" s="1407"/>
      <c r="N9" s="1407"/>
      <c r="O9" s="1407"/>
      <c r="P9" s="1407"/>
      <c r="Q9" s="1407"/>
      <c r="R9" s="1407"/>
      <c r="S9" s="1407"/>
    </row>
    <row r="10" spans="1:19">
      <c r="A10" s="1411" t="s">
        <v>882</v>
      </c>
      <c r="B10" s="1412" t="s">
        <v>883</v>
      </c>
      <c r="C10" s="1413">
        <v>482978810.98000002</v>
      </c>
      <c r="D10" s="1407"/>
      <c r="E10" s="1407"/>
      <c r="F10" s="1407"/>
      <c r="G10" s="1407"/>
      <c r="H10" s="1407"/>
      <c r="I10" s="1407"/>
      <c r="J10" s="1407"/>
      <c r="K10" s="1407"/>
      <c r="L10" s="1407"/>
      <c r="M10" s="1407"/>
      <c r="N10" s="1407"/>
      <c r="O10" s="1407"/>
      <c r="P10" s="1407"/>
      <c r="Q10" s="1407"/>
      <c r="R10" s="1407"/>
      <c r="S10" s="1407"/>
    </row>
    <row r="11" spans="1:19">
      <c r="A11" s="1411" t="s">
        <v>884</v>
      </c>
      <c r="B11" s="1412" t="s">
        <v>885</v>
      </c>
      <c r="C11" s="1413">
        <v>0</v>
      </c>
      <c r="D11" s="1407"/>
      <c r="E11" s="1407"/>
      <c r="F11" s="1407"/>
      <c r="G11" s="1407"/>
      <c r="H11" s="1407"/>
      <c r="I11" s="1407"/>
      <c r="J11" s="1407"/>
      <c r="K11" s="1407"/>
      <c r="L11" s="1407"/>
      <c r="M11" s="1407"/>
      <c r="N11" s="1407"/>
      <c r="O11" s="1407"/>
      <c r="P11" s="1407"/>
      <c r="Q11" s="1407"/>
      <c r="R11" s="1407"/>
      <c r="S11" s="1407"/>
    </row>
    <row r="12" spans="1:19">
      <c r="A12" s="1411" t="s">
        <v>886</v>
      </c>
      <c r="B12" s="1412" t="s">
        <v>887</v>
      </c>
      <c r="C12" s="1413">
        <v>0</v>
      </c>
      <c r="D12" s="1407"/>
      <c r="E12" s="1407"/>
      <c r="F12" s="1407"/>
      <c r="G12" s="1407"/>
      <c r="H12" s="1407"/>
      <c r="I12" s="1407"/>
      <c r="J12" s="1407"/>
      <c r="K12" s="1407"/>
      <c r="L12" s="1407"/>
      <c r="M12" s="1407"/>
      <c r="N12" s="1407"/>
      <c r="O12" s="1407"/>
      <c r="P12" s="1407"/>
      <c r="Q12" s="1407"/>
      <c r="R12" s="1407"/>
      <c r="S12" s="1407"/>
    </row>
    <row r="13" spans="1:19">
      <c r="A13" s="1411" t="s">
        <v>888</v>
      </c>
      <c r="B13" s="1412" t="s">
        <v>889</v>
      </c>
      <c r="C13" s="1413">
        <v>0</v>
      </c>
      <c r="D13" s="1407"/>
      <c r="E13" s="1407"/>
      <c r="F13" s="1407"/>
      <c r="G13" s="1407"/>
      <c r="H13" s="1407"/>
      <c r="I13" s="1407"/>
      <c r="J13" s="1407"/>
      <c r="K13" s="1407"/>
      <c r="L13" s="1407"/>
      <c r="M13" s="1407"/>
      <c r="N13" s="1407"/>
      <c r="O13" s="1407"/>
      <c r="P13" s="1407"/>
      <c r="Q13" s="1407"/>
      <c r="R13" s="1407"/>
      <c r="S13" s="1407"/>
    </row>
    <row r="14" spans="1:19">
      <c r="A14" s="1411" t="s">
        <v>890</v>
      </c>
      <c r="B14" s="1412" t="s">
        <v>891</v>
      </c>
      <c r="C14" s="1413">
        <v>0</v>
      </c>
      <c r="D14" s="1407"/>
      <c r="E14" s="1407"/>
      <c r="F14" s="1407"/>
      <c r="G14" s="1407"/>
      <c r="H14" s="1407"/>
      <c r="I14" s="1407"/>
      <c r="J14" s="1407"/>
      <c r="K14" s="1407"/>
      <c r="L14" s="1407"/>
      <c r="M14" s="1407"/>
      <c r="N14" s="1407"/>
      <c r="O14" s="1407"/>
      <c r="P14" s="1407"/>
      <c r="Q14" s="1407"/>
      <c r="R14" s="1407"/>
      <c r="S14" s="1407"/>
    </row>
    <row r="15" spans="1:19">
      <c r="A15" s="1411" t="s">
        <v>892</v>
      </c>
      <c r="B15" s="1412" t="s">
        <v>893</v>
      </c>
      <c r="C15" s="1413">
        <v>0</v>
      </c>
      <c r="D15" s="1407"/>
      <c r="E15" s="1407"/>
      <c r="F15" s="1407"/>
      <c r="G15" s="1407"/>
      <c r="H15" s="1407"/>
      <c r="I15" s="1407"/>
      <c r="J15" s="1407"/>
      <c r="K15" s="1407"/>
      <c r="L15" s="1407"/>
      <c r="M15" s="1407"/>
      <c r="N15" s="1407"/>
      <c r="O15" s="1407"/>
      <c r="P15" s="1407"/>
      <c r="Q15" s="1407"/>
      <c r="R15" s="1407"/>
      <c r="S15" s="1407"/>
    </row>
    <row r="16" spans="1:19" ht="22.5">
      <c r="A16" s="1411" t="s">
        <v>894</v>
      </c>
      <c r="B16" s="1412" t="s">
        <v>895</v>
      </c>
      <c r="C16" s="1413">
        <v>0</v>
      </c>
      <c r="D16" s="1407"/>
      <c r="E16" s="1407"/>
      <c r="F16" s="1407"/>
      <c r="G16" s="1407"/>
      <c r="H16" s="1407"/>
      <c r="I16" s="1407"/>
      <c r="J16" s="1407"/>
      <c r="K16" s="1407"/>
      <c r="L16" s="1407"/>
      <c r="M16" s="1407"/>
      <c r="N16" s="1407"/>
      <c r="O16" s="1407"/>
      <c r="P16" s="1407"/>
      <c r="Q16" s="1407"/>
      <c r="R16" s="1407"/>
      <c r="S16" s="1407"/>
    </row>
    <row r="17" spans="1:19">
      <c r="A17" s="1411" t="s">
        <v>896</v>
      </c>
      <c r="B17" s="1412" t="s">
        <v>897</v>
      </c>
      <c r="C17" s="1413">
        <v>0</v>
      </c>
      <c r="D17" s="1407"/>
      <c r="E17" s="1407"/>
      <c r="F17" s="1407"/>
      <c r="G17" s="1407"/>
      <c r="H17" s="1407"/>
      <c r="I17" s="1407"/>
      <c r="J17" s="1407"/>
      <c r="K17" s="1407"/>
      <c r="L17" s="1407"/>
      <c r="M17" s="1407"/>
      <c r="N17" s="1407"/>
      <c r="O17" s="1407"/>
      <c r="P17" s="1407"/>
      <c r="Q17" s="1407"/>
      <c r="R17" s="1407"/>
      <c r="S17" s="1407"/>
    </row>
    <row r="18" spans="1:19">
      <c r="A18" s="1411" t="s">
        <v>898</v>
      </c>
      <c r="B18" s="1412" t="s">
        <v>899</v>
      </c>
      <c r="C18" s="1413">
        <v>0</v>
      </c>
      <c r="D18" s="1407"/>
      <c r="E18" s="1407"/>
      <c r="F18" s="1407"/>
      <c r="G18" s="1407"/>
      <c r="H18" s="1407"/>
      <c r="I18" s="1407"/>
      <c r="J18" s="1407"/>
      <c r="K18" s="1407"/>
      <c r="L18" s="1407"/>
      <c r="M18" s="1407"/>
      <c r="N18" s="1407"/>
      <c r="O18" s="1407"/>
      <c r="P18" s="1407"/>
      <c r="Q18" s="1407"/>
      <c r="R18" s="1407"/>
      <c r="S18" s="1407"/>
    </row>
    <row r="19" spans="1:19">
      <c r="A19" s="1411" t="s">
        <v>900</v>
      </c>
      <c r="B19" s="1412" t="s">
        <v>901</v>
      </c>
      <c r="C19" s="1413">
        <v>0</v>
      </c>
      <c r="D19" s="1407"/>
      <c r="E19" s="1407"/>
      <c r="F19" s="1407"/>
      <c r="G19" s="1407"/>
      <c r="H19" s="1407"/>
      <c r="I19" s="1407"/>
      <c r="J19" s="1407"/>
      <c r="K19" s="1407"/>
      <c r="L19" s="1407"/>
      <c r="M19" s="1407"/>
      <c r="N19" s="1407"/>
      <c r="O19" s="1407"/>
      <c r="P19" s="1407"/>
      <c r="Q19" s="1407"/>
      <c r="R19" s="1407"/>
      <c r="S19" s="1407"/>
    </row>
    <row r="20" spans="1:19">
      <c r="A20" s="1411" t="s">
        <v>902</v>
      </c>
      <c r="B20" s="1412" t="s">
        <v>903</v>
      </c>
      <c r="C20" s="1413">
        <v>0</v>
      </c>
      <c r="D20" s="1407"/>
      <c r="E20" s="1407"/>
      <c r="F20" s="1407"/>
      <c r="G20" s="1407"/>
      <c r="H20" s="1407"/>
      <c r="I20" s="1407"/>
      <c r="J20" s="1407"/>
      <c r="K20" s="1407"/>
      <c r="L20" s="1407"/>
      <c r="M20" s="1407"/>
      <c r="N20" s="1407"/>
      <c r="O20" s="1407"/>
      <c r="P20" s="1407"/>
      <c r="Q20" s="1407"/>
      <c r="R20" s="1407"/>
      <c r="S20" s="1407"/>
    </row>
    <row r="21" spans="1:19">
      <c r="A21" s="1411" t="s">
        <v>904</v>
      </c>
      <c r="B21" s="1412" t="s">
        <v>905</v>
      </c>
      <c r="C21" s="1413">
        <v>9960034.5700000003</v>
      </c>
      <c r="D21" s="1407"/>
      <c r="E21" s="1407"/>
      <c r="F21" s="1407"/>
      <c r="G21" s="1407"/>
      <c r="H21" s="1407"/>
      <c r="I21" s="1407"/>
      <c r="J21" s="1407"/>
      <c r="K21" s="1407"/>
      <c r="L21" s="1407"/>
      <c r="M21" s="1407"/>
      <c r="N21" s="1407"/>
      <c r="O21" s="1407"/>
      <c r="P21" s="1407"/>
      <c r="Q21" s="1407"/>
      <c r="R21" s="1407"/>
      <c r="S21" s="1407"/>
    </row>
    <row r="22" spans="1:19" ht="22.5">
      <c r="A22" s="1411" t="s">
        <v>906</v>
      </c>
      <c r="B22" s="1412" t="s">
        <v>907</v>
      </c>
      <c r="C22" s="1413">
        <v>0</v>
      </c>
      <c r="D22" s="1407"/>
      <c r="E22" s="1407"/>
      <c r="F22" s="1407"/>
      <c r="G22" s="1407"/>
      <c r="H22" s="1407"/>
      <c r="I22" s="1407"/>
      <c r="J22" s="1407"/>
      <c r="K22" s="1407"/>
      <c r="L22" s="1407"/>
      <c r="M22" s="1407"/>
      <c r="N22" s="1407"/>
      <c r="O22" s="1407"/>
      <c r="P22" s="1407"/>
      <c r="Q22" s="1407"/>
      <c r="R22" s="1407"/>
      <c r="S22" s="1407"/>
    </row>
    <row r="23" spans="1:19" ht="22.5">
      <c r="A23" s="1411" t="s">
        <v>908</v>
      </c>
      <c r="B23" s="1412" t="s">
        <v>909</v>
      </c>
      <c r="C23" s="1413">
        <v>0</v>
      </c>
      <c r="D23" s="1407"/>
      <c r="E23" s="1407"/>
      <c r="F23" s="1407"/>
      <c r="G23" s="1407"/>
      <c r="H23" s="1407"/>
      <c r="I23" s="1407"/>
      <c r="J23" s="1407"/>
      <c r="K23" s="1407"/>
      <c r="L23" s="1407"/>
      <c r="M23" s="1407"/>
      <c r="N23" s="1407"/>
      <c r="O23" s="1407"/>
      <c r="P23" s="1407"/>
      <c r="Q23" s="1407"/>
      <c r="R23" s="1407"/>
      <c r="S23" s="1407"/>
    </row>
    <row r="24" spans="1:19">
      <c r="A24" s="1411" t="s">
        <v>910</v>
      </c>
      <c r="B24" s="1412" t="s">
        <v>911</v>
      </c>
      <c r="C24" s="1413">
        <v>0</v>
      </c>
      <c r="D24" s="1407"/>
      <c r="E24" s="1407"/>
      <c r="F24" s="1407"/>
      <c r="G24" s="1407"/>
      <c r="H24" s="1407"/>
      <c r="I24" s="1407"/>
      <c r="J24" s="1407"/>
      <c r="K24" s="1407"/>
      <c r="L24" s="1407"/>
      <c r="M24" s="1407"/>
      <c r="N24" s="1407"/>
      <c r="O24" s="1407"/>
      <c r="P24" s="1407"/>
      <c r="Q24" s="1407"/>
      <c r="R24" s="1407"/>
      <c r="S24" s="1407"/>
    </row>
    <row r="25" spans="1:19" ht="22.5">
      <c r="A25" s="1411" t="s">
        <v>912</v>
      </c>
      <c r="B25" s="1412" t="s">
        <v>913</v>
      </c>
      <c r="C25" s="1413">
        <v>0</v>
      </c>
      <c r="D25" s="1407"/>
      <c r="E25" s="1407"/>
      <c r="F25" s="1407"/>
      <c r="G25" s="1407"/>
      <c r="H25" s="1407"/>
      <c r="I25" s="1407"/>
      <c r="J25" s="1407"/>
      <c r="K25" s="1407"/>
      <c r="L25" s="1407"/>
      <c r="M25" s="1407"/>
      <c r="N25" s="1407"/>
      <c r="O25" s="1407"/>
      <c r="P25" s="1407"/>
      <c r="Q25" s="1407"/>
      <c r="R25" s="1407"/>
      <c r="S25" s="1407"/>
    </row>
    <row r="26" spans="1:19" ht="22.5">
      <c r="A26" s="1411" t="s">
        <v>914</v>
      </c>
      <c r="B26" s="1412" t="s">
        <v>915</v>
      </c>
      <c r="C26" s="1413">
        <v>0</v>
      </c>
      <c r="D26" s="1407"/>
      <c r="E26" s="1407"/>
      <c r="F26" s="1407"/>
      <c r="G26" s="1407"/>
      <c r="H26" s="1407"/>
      <c r="I26" s="1407"/>
      <c r="J26" s="1407"/>
      <c r="K26" s="1407"/>
      <c r="L26" s="1407"/>
      <c r="M26" s="1407"/>
      <c r="N26" s="1407"/>
      <c r="O26" s="1407"/>
      <c r="P26" s="1407"/>
      <c r="Q26" s="1407"/>
      <c r="R26" s="1407"/>
      <c r="S26" s="1407"/>
    </row>
    <row r="27" spans="1:19" ht="22.5">
      <c r="A27" s="1411" t="s">
        <v>916</v>
      </c>
      <c r="B27" s="1412" t="s">
        <v>917</v>
      </c>
      <c r="C27" s="1413">
        <v>0</v>
      </c>
      <c r="D27" s="1407"/>
      <c r="E27" s="1407"/>
      <c r="F27" s="1407"/>
      <c r="G27" s="1407"/>
      <c r="H27" s="1407"/>
      <c r="I27" s="1407"/>
      <c r="J27" s="1407"/>
      <c r="K27" s="1407"/>
      <c r="L27" s="1407"/>
      <c r="M27" s="1407"/>
      <c r="N27" s="1407"/>
      <c r="O27" s="1407"/>
      <c r="P27" s="1407"/>
      <c r="Q27" s="1407"/>
      <c r="R27" s="1407"/>
      <c r="S27" s="1407"/>
    </row>
    <row r="28" spans="1:19">
      <c r="A28" s="1411" t="s">
        <v>918</v>
      </c>
      <c r="B28" s="1412" t="s">
        <v>903</v>
      </c>
      <c r="C28" s="1413">
        <v>0</v>
      </c>
      <c r="D28" s="1407"/>
      <c r="E28" s="1407"/>
      <c r="F28" s="1407"/>
      <c r="G28" s="1407"/>
      <c r="H28" s="1407"/>
      <c r="I28" s="1407"/>
      <c r="J28" s="1407"/>
      <c r="K28" s="1407"/>
      <c r="L28" s="1407"/>
      <c r="M28" s="1407"/>
      <c r="N28" s="1407"/>
      <c r="O28" s="1407"/>
      <c r="P28" s="1407"/>
      <c r="Q28" s="1407"/>
      <c r="R28" s="1407"/>
      <c r="S28" s="1407"/>
    </row>
    <row r="29" spans="1:19">
      <c r="A29" s="1411" t="s">
        <v>919</v>
      </c>
      <c r="B29" s="1412" t="s">
        <v>905</v>
      </c>
      <c r="C29" s="1413">
        <v>0</v>
      </c>
      <c r="D29" s="1407"/>
      <c r="E29" s="1407"/>
      <c r="F29" s="1407"/>
      <c r="G29" s="1407"/>
      <c r="H29" s="1407"/>
      <c r="I29" s="1407"/>
      <c r="J29" s="1407"/>
      <c r="K29" s="1407"/>
      <c r="L29" s="1407"/>
      <c r="M29" s="1407"/>
      <c r="N29" s="1407"/>
      <c r="O29" s="1407"/>
      <c r="P29" s="1407"/>
      <c r="Q29" s="1407"/>
      <c r="R29" s="1407"/>
      <c r="S29" s="1407"/>
    </row>
    <row r="30" spans="1:19" ht="22.5">
      <c r="A30" s="1411" t="s">
        <v>920</v>
      </c>
      <c r="B30" s="1412" t="s">
        <v>907</v>
      </c>
      <c r="C30" s="1413">
        <v>0</v>
      </c>
      <c r="D30" s="1407"/>
      <c r="E30" s="1407"/>
      <c r="F30" s="1407"/>
      <c r="G30" s="1407"/>
      <c r="H30" s="1407"/>
      <c r="I30" s="1407"/>
      <c r="J30" s="1407"/>
      <c r="K30" s="1407"/>
      <c r="L30" s="1407"/>
      <c r="M30" s="1407"/>
      <c r="N30" s="1407"/>
      <c r="O30" s="1407"/>
      <c r="P30" s="1407"/>
      <c r="Q30" s="1407"/>
      <c r="R30" s="1407"/>
      <c r="S30" s="1407"/>
    </row>
    <row r="31" spans="1:19" ht="22.5">
      <c r="A31" s="1411" t="s">
        <v>921</v>
      </c>
      <c r="B31" s="1412" t="s">
        <v>922</v>
      </c>
      <c r="C31" s="1413">
        <v>0</v>
      </c>
      <c r="D31" s="1407"/>
      <c r="E31" s="1407"/>
      <c r="F31" s="1407"/>
      <c r="G31" s="1407"/>
      <c r="H31" s="1407"/>
      <c r="I31" s="1407"/>
      <c r="J31" s="1407"/>
      <c r="K31" s="1407"/>
      <c r="L31" s="1407"/>
      <c r="M31" s="1407"/>
      <c r="N31" s="1407"/>
      <c r="O31" s="1407"/>
      <c r="P31" s="1407"/>
      <c r="Q31" s="1407"/>
      <c r="R31" s="1407"/>
      <c r="S31" s="1407"/>
    </row>
    <row r="32" spans="1:19">
      <c r="A32" s="1411" t="s">
        <v>923</v>
      </c>
      <c r="B32" s="1412" t="s">
        <v>911</v>
      </c>
      <c r="C32" s="1413">
        <v>0</v>
      </c>
      <c r="D32" s="1407"/>
      <c r="E32" s="1407"/>
      <c r="F32" s="1407"/>
      <c r="G32" s="1407"/>
      <c r="H32" s="1407"/>
      <c r="I32" s="1407"/>
      <c r="J32" s="1407"/>
      <c r="K32" s="1407"/>
      <c r="L32" s="1407"/>
      <c r="M32" s="1407"/>
      <c r="N32" s="1407"/>
      <c r="O32" s="1407"/>
      <c r="P32" s="1407"/>
      <c r="Q32" s="1407"/>
      <c r="R32" s="1407"/>
      <c r="S32" s="1407"/>
    </row>
    <row r="33" spans="1:19" ht="22.5">
      <c r="A33" s="1411" t="s">
        <v>924</v>
      </c>
      <c r="B33" s="1412" t="s">
        <v>913</v>
      </c>
      <c r="C33" s="1413">
        <v>0</v>
      </c>
      <c r="D33" s="1407"/>
      <c r="E33" s="1407"/>
      <c r="F33" s="1407"/>
      <c r="G33" s="1407"/>
      <c r="H33" s="1407"/>
      <c r="I33" s="1407"/>
      <c r="J33" s="1407"/>
      <c r="K33" s="1407"/>
      <c r="L33" s="1407"/>
      <c r="M33" s="1407"/>
      <c r="N33" s="1407"/>
      <c r="O33" s="1407"/>
      <c r="P33" s="1407"/>
      <c r="Q33" s="1407"/>
      <c r="R33" s="1407"/>
      <c r="S33" s="1407"/>
    </row>
    <row r="34" spans="1:19" ht="22.5">
      <c r="A34" s="1411" t="s">
        <v>925</v>
      </c>
      <c r="B34" s="1412" t="s">
        <v>915</v>
      </c>
      <c r="C34" s="1413">
        <v>0</v>
      </c>
      <c r="D34" s="1407"/>
      <c r="E34" s="1407"/>
      <c r="F34" s="1407"/>
      <c r="G34" s="1407"/>
      <c r="H34" s="1407"/>
      <c r="I34" s="1407"/>
      <c r="J34" s="1407"/>
      <c r="K34" s="1407"/>
      <c r="L34" s="1407"/>
      <c r="M34" s="1407"/>
      <c r="N34" s="1407"/>
      <c r="O34" s="1407"/>
      <c r="P34" s="1407"/>
      <c r="Q34" s="1407"/>
      <c r="R34" s="1407"/>
      <c r="S34" s="1407"/>
    </row>
    <row r="35" spans="1:19" ht="22.5">
      <c r="A35" s="1411" t="s">
        <v>926</v>
      </c>
      <c r="B35" s="1412" t="s">
        <v>917</v>
      </c>
      <c r="C35" s="1413">
        <v>0</v>
      </c>
      <c r="D35" s="1407"/>
      <c r="E35" s="1407"/>
      <c r="F35" s="1407"/>
      <c r="G35" s="1407"/>
      <c r="H35" s="1407"/>
      <c r="I35" s="1407"/>
      <c r="J35" s="1407"/>
      <c r="K35" s="1407"/>
      <c r="L35" s="1407"/>
      <c r="M35" s="1407"/>
      <c r="N35" s="1407"/>
      <c r="O35" s="1407"/>
      <c r="P35" s="1407"/>
      <c r="Q35" s="1407"/>
      <c r="R35" s="1407"/>
      <c r="S35" s="1407"/>
    </row>
    <row r="36" spans="1:19">
      <c r="A36" s="1411" t="s">
        <v>927</v>
      </c>
      <c r="B36" s="1412" t="s">
        <v>928</v>
      </c>
      <c r="C36" s="1413">
        <v>0</v>
      </c>
      <c r="D36" s="1407"/>
      <c r="E36" s="1407"/>
      <c r="F36" s="1407"/>
      <c r="G36" s="1407"/>
      <c r="H36" s="1407"/>
      <c r="I36" s="1407"/>
      <c r="J36" s="1407"/>
      <c r="K36" s="1407"/>
      <c r="L36" s="1407"/>
      <c r="M36" s="1407"/>
      <c r="N36" s="1407"/>
      <c r="O36" s="1407"/>
      <c r="P36" s="1407"/>
      <c r="Q36" s="1407"/>
      <c r="R36" s="1407"/>
      <c r="S36" s="1407"/>
    </row>
    <row r="37" spans="1:19" ht="14.25" customHeight="1">
      <c r="A37" s="1765" t="s">
        <v>352</v>
      </c>
      <c r="B37" s="1766"/>
      <c r="C37" s="1414">
        <f>SUM(C8:C36)</f>
        <v>496035861.55000001</v>
      </c>
      <c r="D37" s="1407"/>
      <c r="E37" s="1407"/>
      <c r="F37" s="1407"/>
      <c r="G37" s="1407"/>
      <c r="H37" s="1407"/>
      <c r="I37" s="1407"/>
      <c r="J37" s="1407"/>
      <c r="K37" s="1407"/>
      <c r="L37" s="1407"/>
      <c r="M37" s="1407"/>
      <c r="N37" s="1407"/>
      <c r="O37" s="1407"/>
      <c r="P37" s="1407"/>
      <c r="Q37" s="1407"/>
      <c r="R37" s="1407"/>
      <c r="S37" s="1407"/>
    </row>
    <row r="38" spans="1:19" ht="14.25" customHeight="1">
      <c r="A38" s="1407"/>
      <c r="B38" s="1407"/>
      <c r="C38" s="1407"/>
      <c r="D38" s="1407"/>
      <c r="E38" s="1407"/>
      <c r="F38" s="1407"/>
      <c r="G38" s="1407"/>
      <c r="H38" s="1407"/>
      <c r="I38" s="1407"/>
      <c r="J38" s="1407"/>
      <c r="K38" s="1407"/>
      <c r="L38" s="1407"/>
      <c r="M38" s="1407"/>
      <c r="N38" s="1407"/>
      <c r="O38" s="1407"/>
      <c r="P38" s="1407"/>
      <c r="Q38" s="1407"/>
      <c r="R38" s="1407"/>
      <c r="S38" s="1407"/>
    </row>
    <row r="39" spans="1:19" ht="14.25" customHeight="1">
      <c r="A39" s="1407"/>
      <c r="B39" s="1407"/>
      <c r="C39" s="1407"/>
      <c r="D39" s="1415"/>
      <c r="E39" s="1407"/>
      <c r="F39" s="1407"/>
      <c r="G39" s="1407"/>
      <c r="H39" s="1407"/>
      <c r="I39" s="1407"/>
      <c r="J39" s="1407"/>
      <c r="K39" s="1407"/>
      <c r="L39" s="1407"/>
      <c r="M39" s="1407"/>
      <c r="N39" s="1407"/>
      <c r="O39" s="1407"/>
      <c r="P39" s="1407"/>
      <c r="Q39" s="1407"/>
      <c r="R39" s="1407"/>
      <c r="S39" s="1407"/>
    </row>
    <row r="40" spans="1:19" ht="14.25" customHeight="1">
      <c r="A40" s="1406"/>
      <c r="B40" s="1406"/>
      <c r="C40" s="1406"/>
      <c r="D40" s="1407"/>
      <c r="E40" s="1407"/>
      <c r="F40" s="1407"/>
      <c r="G40" s="1407"/>
      <c r="H40" s="1407"/>
      <c r="I40" s="1407"/>
      <c r="J40" s="1407"/>
      <c r="K40" s="1407"/>
      <c r="L40" s="1407"/>
      <c r="M40" s="1407"/>
      <c r="N40" s="1407"/>
      <c r="O40" s="1407"/>
      <c r="P40" s="1407"/>
      <c r="Q40" s="1407"/>
      <c r="R40" s="1407"/>
      <c r="S40" s="1407"/>
    </row>
    <row r="41" spans="1:19" ht="14.25" customHeight="1">
      <c r="A41" s="1406"/>
      <c r="B41" s="1406"/>
      <c r="C41" s="1406"/>
      <c r="D41" s="1407"/>
      <c r="E41" s="1407"/>
      <c r="F41" s="1407"/>
      <c r="G41" s="1407"/>
      <c r="H41" s="1407"/>
      <c r="I41" s="1407"/>
      <c r="J41" s="1407"/>
      <c r="K41" s="1407"/>
      <c r="L41" s="1407"/>
      <c r="M41" s="1407"/>
      <c r="N41" s="1407"/>
      <c r="O41" s="1407"/>
      <c r="P41" s="1407"/>
      <c r="Q41" s="1407"/>
      <c r="R41" s="1407"/>
      <c r="S41" s="1407"/>
    </row>
    <row r="42" spans="1:19" ht="14.25" customHeight="1">
      <c r="A42" s="1406"/>
      <c r="B42" s="1406"/>
      <c r="C42" s="1406"/>
      <c r="D42" s="1407"/>
      <c r="E42" s="1407"/>
      <c r="F42" s="1407"/>
      <c r="G42" s="1407"/>
      <c r="H42" s="1407"/>
      <c r="I42" s="1407"/>
      <c r="J42" s="1407"/>
      <c r="K42" s="1407"/>
      <c r="L42" s="1407"/>
      <c r="M42" s="1407"/>
      <c r="N42" s="1407"/>
      <c r="O42" s="1407"/>
      <c r="P42" s="1407"/>
      <c r="Q42" s="1407"/>
      <c r="R42" s="1407"/>
      <c r="S42" s="1407"/>
    </row>
    <row r="43" spans="1:19" ht="14.25" customHeight="1">
      <c r="A43" s="1406"/>
      <c r="B43" s="1406"/>
      <c r="C43" s="1406"/>
      <c r="D43" s="1407"/>
      <c r="E43" s="1407"/>
      <c r="F43" s="1407"/>
      <c r="G43" s="1407"/>
      <c r="H43" s="1407"/>
      <c r="I43" s="1407"/>
      <c r="J43" s="1407"/>
      <c r="K43" s="1407"/>
      <c r="L43" s="1407"/>
      <c r="M43" s="1407"/>
      <c r="N43" s="1407"/>
      <c r="O43" s="1407"/>
      <c r="P43" s="1407"/>
      <c r="Q43" s="1407"/>
      <c r="R43" s="1407"/>
      <c r="S43" s="1407"/>
    </row>
    <row r="44" spans="1:19" ht="21" customHeight="1">
      <c r="A44" s="1763" t="str">
        <f>A3</f>
        <v xml:space="preserve">
Poder Judicial del Estado de Oaxaca</v>
      </c>
      <c r="B44" s="1764"/>
      <c r="C44" s="1764"/>
      <c r="D44" s="1407"/>
      <c r="E44" s="1407"/>
      <c r="F44" s="1407"/>
      <c r="G44" s="1407"/>
      <c r="H44" s="1407"/>
      <c r="I44" s="1407"/>
      <c r="J44" s="1407"/>
      <c r="K44" s="1407"/>
      <c r="L44" s="1407"/>
      <c r="M44" s="1407"/>
      <c r="N44" s="1407"/>
      <c r="O44" s="1407"/>
      <c r="P44" s="1407"/>
      <c r="Q44" s="1407"/>
      <c r="R44" s="1407"/>
      <c r="S44" s="1407"/>
    </row>
    <row r="45" spans="1:19" ht="14.25" customHeight="1">
      <c r="A45" s="1763" t="s">
        <v>929</v>
      </c>
      <c r="B45" s="1764"/>
      <c r="C45" s="1764"/>
      <c r="D45" s="1407"/>
      <c r="E45" s="1407"/>
      <c r="F45" s="1407"/>
      <c r="G45" s="1407"/>
      <c r="H45" s="1407"/>
      <c r="I45" s="1407"/>
      <c r="J45" s="1407"/>
      <c r="K45" s="1407"/>
      <c r="L45" s="1407"/>
      <c r="M45" s="1407"/>
      <c r="N45" s="1407"/>
      <c r="O45" s="1407"/>
      <c r="P45" s="1407"/>
      <c r="Q45" s="1407"/>
      <c r="R45" s="1407"/>
      <c r="S45" s="1407"/>
    </row>
    <row r="46" spans="1:19" ht="14.25" customHeight="1">
      <c r="A46" s="1763" t="str">
        <f>A5</f>
        <v>Al 31 de diciembre de 2023</v>
      </c>
      <c r="B46" s="1764"/>
      <c r="C46" s="1764"/>
      <c r="D46" s="1407"/>
      <c r="E46" s="1407"/>
      <c r="F46" s="1407"/>
      <c r="G46" s="1407"/>
      <c r="H46" s="1407"/>
      <c r="I46" s="1407"/>
      <c r="J46" s="1407"/>
      <c r="K46" s="1407"/>
      <c r="L46" s="1407"/>
      <c r="M46" s="1407"/>
      <c r="N46" s="1407"/>
      <c r="O46" s="1407"/>
      <c r="P46" s="1407"/>
      <c r="Q46" s="1407"/>
      <c r="R46" s="1407"/>
      <c r="S46" s="1407"/>
    </row>
    <row r="47" spans="1:19" ht="14.25" customHeight="1">
      <c r="A47" s="1763" t="s">
        <v>1071</v>
      </c>
      <c r="B47" s="1764"/>
      <c r="C47" s="1764"/>
      <c r="D47" s="1407"/>
      <c r="E47" s="1407"/>
      <c r="F47" s="1407"/>
      <c r="G47" s="1407"/>
      <c r="H47" s="1407"/>
      <c r="I47" s="1407"/>
      <c r="J47" s="1407"/>
      <c r="K47" s="1407"/>
      <c r="L47" s="1407"/>
      <c r="M47" s="1407"/>
      <c r="N47" s="1407"/>
      <c r="O47" s="1407"/>
      <c r="P47" s="1407"/>
      <c r="Q47" s="1407"/>
      <c r="R47" s="1407"/>
      <c r="S47" s="1407"/>
    </row>
    <row r="48" spans="1:19" ht="14.25" customHeight="1">
      <c r="A48" s="1408" t="s">
        <v>875</v>
      </c>
      <c r="B48" s="1416" t="s">
        <v>876</v>
      </c>
      <c r="C48" s="1410" t="s">
        <v>877</v>
      </c>
      <c r="D48" s="1407"/>
      <c r="E48" s="1407"/>
      <c r="F48" s="1407"/>
      <c r="G48" s="1407"/>
      <c r="H48" s="1407"/>
      <c r="I48" s="1407"/>
      <c r="J48" s="1407"/>
      <c r="K48" s="1407"/>
      <c r="L48" s="1407"/>
      <c r="M48" s="1407"/>
      <c r="N48" s="1407"/>
      <c r="O48" s="1407"/>
      <c r="P48" s="1407"/>
      <c r="Q48" s="1407"/>
      <c r="R48" s="1407"/>
      <c r="S48" s="1407"/>
    </row>
    <row r="49" spans="1:19">
      <c r="A49" s="1411" t="s">
        <v>930</v>
      </c>
      <c r="B49" s="1412" t="s">
        <v>931</v>
      </c>
      <c r="C49" s="1413">
        <v>13302872.75</v>
      </c>
      <c r="D49" s="1407"/>
      <c r="E49" s="1407"/>
      <c r="F49" s="1407"/>
      <c r="G49" s="1407"/>
      <c r="H49" s="1407"/>
      <c r="I49" s="1407"/>
      <c r="J49" s="1407"/>
      <c r="K49" s="1407"/>
      <c r="L49" s="1407"/>
      <c r="M49" s="1407"/>
      <c r="N49" s="1407"/>
      <c r="O49" s="1407"/>
      <c r="P49" s="1407"/>
      <c r="Q49" s="1407"/>
      <c r="R49" s="1407"/>
      <c r="S49" s="1407"/>
    </row>
    <row r="50" spans="1:19">
      <c r="A50" s="1411" t="s">
        <v>932</v>
      </c>
      <c r="B50" s="1412" t="s">
        <v>933</v>
      </c>
      <c r="C50" s="1413">
        <v>587157.76000000001</v>
      </c>
      <c r="D50" s="1407"/>
      <c r="E50" s="1407"/>
      <c r="F50" s="1407"/>
      <c r="G50" s="1407"/>
      <c r="H50" s="1407"/>
      <c r="I50" s="1407"/>
      <c r="J50" s="1407"/>
      <c r="K50" s="1407"/>
      <c r="L50" s="1407"/>
      <c r="M50" s="1407"/>
      <c r="N50" s="1407"/>
      <c r="O50" s="1407"/>
      <c r="P50" s="1407"/>
      <c r="Q50" s="1407"/>
      <c r="R50" s="1407"/>
      <c r="S50" s="1407"/>
    </row>
    <row r="51" spans="1:19">
      <c r="A51" s="1411" t="s">
        <v>934</v>
      </c>
      <c r="B51" s="1412" t="s">
        <v>935</v>
      </c>
      <c r="C51" s="1413">
        <v>93829251.25</v>
      </c>
      <c r="D51" s="1407"/>
      <c r="E51" s="1407"/>
      <c r="F51" s="1407"/>
      <c r="G51" s="1407"/>
      <c r="H51" s="1407"/>
      <c r="I51" s="1407"/>
      <c r="J51" s="1407"/>
      <c r="K51" s="1407"/>
      <c r="L51" s="1407"/>
      <c r="M51" s="1407"/>
      <c r="N51" s="1407"/>
      <c r="O51" s="1407"/>
      <c r="P51" s="1407"/>
      <c r="Q51" s="1407"/>
      <c r="R51" s="1407"/>
      <c r="S51" s="1407"/>
    </row>
    <row r="52" spans="1:19">
      <c r="A52" s="1411" t="s">
        <v>936</v>
      </c>
      <c r="B52" s="1412" t="s">
        <v>937</v>
      </c>
      <c r="C52" s="1413">
        <v>1869426.05</v>
      </c>
      <c r="D52" s="1407"/>
      <c r="E52" s="1407"/>
      <c r="F52" s="1407"/>
      <c r="G52" s="1407"/>
      <c r="H52" s="1407"/>
      <c r="I52" s="1407"/>
      <c r="J52" s="1407"/>
      <c r="K52" s="1407"/>
      <c r="L52" s="1407"/>
      <c r="M52" s="1407"/>
      <c r="N52" s="1407"/>
      <c r="O52" s="1407"/>
      <c r="P52" s="1407"/>
      <c r="Q52" s="1407"/>
      <c r="R52" s="1407"/>
      <c r="S52" s="1407"/>
    </row>
    <row r="53" spans="1:19">
      <c r="A53" s="1411" t="s">
        <v>938</v>
      </c>
      <c r="B53" s="1412" t="s">
        <v>939</v>
      </c>
      <c r="C53" s="1413">
        <v>16360056.460000001</v>
      </c>
      <c r="D53" s="1407"/>
      <c r="E53" s="1407"/>
      <c r="F53" s="1407"/>
      <c r="G53" s="1407"/>
      <c r="H53" s="1407"/>
      <c r="I53" s="1407"/>
      <c r="J53" s="1407"/>
      <c r="K53" s="1407"/>
      <c r="L53" s="1407"/>
      <c r="M53" s="1407"/>
      <c r="N53" s="1407"/>
      <c r="O53" s="1407"/>
      <c r="P53" s="1407"/>
      <c r="Q53" s="1407"/>
      <c r="R53" s="1407"/>
      <c r="S53" s="1407"/>
    </row>
    <row r="54" spans="1:19">
      <c r="A54" s="1411" t="s">
        <v>940</v>
      </c>
      <c r="B54" s="1412" t="s">
        <v>941</v>
      </c>
      <c r="C54" s="1413">
        <v>0</v>
      </c>
      <c r="D54" s="1407"/>
      <c r="E54" s="1407"/>
      <c r="F54" s="1407"/>
      <c r="G54" s="1407"/>
      <c r="H54" s="1407"/>
      <c r="I54" s="1407"/>
      <c r="J54" s="1407"/>
      <c r="K54" s="1407"/>
      <c r="L54" s="1407"/>
      <c r="M54" s="1407"/>
      <c r="N54" s="1407"/>
      <c r="O54" s="1407"/>
      <c r="P54" s="1407"/>
      <c r="Q54" s="1407"/>
      <c r="R54" s="1407"/>
      <c r="S54" s="1407"/>
    </row>
    <row r="55" spans="1:19">
      <c r="A55" s="1411" t="s">
        <v>942</v>
      </c>
      <c r="B55" s="1412" t="s">
        <v>943</v>
      </c>
      <c r="C55" s="1413">
        <v>3807604.83</v>
      </c>
      <c r="D55" s="1407"/>
      <c r="E55" s="1407"/>
      <c r="F55" s="1407"/>
      <c r="G55" s="1407"/>
      <c r="H55" s="1407"/>
      <c r="I55" s="1407"/>
      <c r="J55" s="1407"/>
      <c r="K55" s="1407"/>
      <c r="L55" s="1407"/>
      <c r="M55" s="1407"/>
      <c r="N55" s="1407"/>
      <c r="O55" s="1407"/>
      <c r="P55" s="1407"/>
      <c r="Q55" s="1407"/>
      <c r="R55" s="1407"/>
      <c r="S55" s="1407"/>
    </row>
    <row r="56" spans="1:19">
      <c r="A56" s="1411" t="s">
        <v>944</v>
      </c>
      <c r="B56" s="1412" t="s">
        <v>945</v>
      </c>
      <c r="C56" s="1413">
        <v>304318.83</v>
      </c>
      <c r="D56" s="1407"/>
      <c r="E56" s="1407"/>
      <c r="F56" s="1407"/>
      <c r="G56" s="1407"/>
      <c r="H56" s="1407"/>
      <c r="I56" s="1407"/>
      <c r="J56" s="1407"/>
      <c r="K56" s="1407"/>
      <c r="L56" s="1407"/>
      <c r="M56" s="1407"/>
      <c r="N56" s="1407"/>
      <c r="O56" s="1407"/>
      <c r="P56" s="1407"/>
      <c r="Q56" s="1407"/>
      <c r="R56" s="1407"/>
      <c r="S56" s="1407"/>
    </row>
    <row r="57" spans="1:19">
      <c r="A57" s="1411" t="s">
        <v>946</v>
      </c>
      <c r="B57" s="1412" t="s">
        <v>947</v>
      </c>
      <c r="C57" s="1413">
        <v>58127.6</v>
      </c>
      <c r="D57" s="1407"/>
      <c r="E57" s="1407"/>
      <c r="F57" s="1407"/>
      <c r="G57" s="1407"/>
      <c r="H57" s="1407"/>
      <c r="I57" s="1407"/>
      <c r="J57" s="1407"/>
      <c r="K57" s="1407"/>
      <c r="L57" s="1407"/>
      <c r="M57" s="1407"/>
      <c r="N57" s="1407"/>
      <c r="O57" s="1407"/>
      <c r="P57" s="1407"/>
      <c r="Q57" s="1407"/>
      <c r="R57" s="1407"/>
      <c r="S57" s="1407"/>
    </row>
    <row r="58" spans="1:19">
      <c r="A58" s="1411" t="s">
        <v>948</v>
      </c>
      <c r="B58" s="1412" t="s">
        <v>949</v>
      </c>
      <c r="C58" s="1413">
        <v>6547.99</v>
      </c>
      <c r="D58" s="1407"/>
      <c r="E58" s="1407"/>
      <c r="F58" s="1407"/>
      <c r="G58" s="1407"/>
      <c r="H58" s="1407"/>
      <c r="I58" s="1407"/>
      <c r="J58" s="1407"/>
      <c r="K58" s="1407"/>
      <c r="L58" s="1407"/>
      <c r="M58" s="1407"/>
      <c r="N58" s="1407"/>
      <c r="O58" s="1407"/>
      <c r="P58" s="1407"/>
      <c r="Q58" s="1407"/>
      <c r="R58" s="1407"/>
      <c r="S58" s="1407"/>
    </row>
    <row r="59" spans="1:19">
      <c r="A59" s="1411" t="s">
        <v>950</v>
      </c>
      <c r="B59" s="1412" t="s">
        <v>951</v>
      </c>
      <c r="C59" s="1413">
        <v>11475600</v>
      </c>
      <c r="D59" s="1407"/>
      <c r="E59" s="1407"/>
      <c r="F59" s="1407"/>
      <c r="G59" s="1407"/>
      <c r="H59" s="1407"/>
      <c r="I59" s="1407"/>
      <c r="J59" s="1407"/>
      <c r="K59" s="1407"/>
      <c r="L59" s="1407"/>
      <c r="M59" s="1407"/>
      <c r="N59" s="1407"/>
      <c r="O59" s="1407"/>
      <c r="P59" s="1407"/>
      <c r="Q59" s="1407"/>
      <c r="R59" s="1407"/>
      <c r="S59" s="1407"/>
    </row>
    <row r="60" spans="1:19">
      <c r="A60" s="1411" t="s">
        <v>952</v>
      </c>
      <c r="B60" s="1412" t="s">
        <v>953</v>
      </c>
      <c r="C60" s="1413">
        <v>0</v>
      </c>
      <c r="D60" s="1407"/>
      <c r="E60" s="1407"/>
      <c r="F60" s="1407"/>
      <c r="G60" s="1407"/>
      <c r="H60" s="1407"/>
      <c r="I60" s="1407"/>
      <c r="J60" s="1407"/>
      <c r="K60" s="1407"/>
      <c r="L60" s="1407"/>
      <c r="M60" s="1407"/>
      <c r="N60" s="1407"/>
      <c r="O60" s="1407"/>
      <c r="P60" s="1407"/>
      <c r="Q60" s="1407"/>
      <c r="R60" s="1407"/>
      <c r="S60" s="1407"/>
    </row>
    <row r="61" spans="1:19">
      <c r="A61" s="1411" t="s">
        <v>954</v>
      </c>
      <c r="B61" s="1412" t="s">
        <v>955</v>
      </c>
      <c r="C61" s="1413">
        <v>0</v>
      </c>
      <c r="D61" s="1407"/>
      <c r="E61" s="1407"/>
      <c r="F61" s="1407"/>
      <c r="G61" s="1407"/>
      <c r="H61" s="1407"/>
      <c r="I61" s="1407"/>
      <c r="J61" s="1407"/>
      <c r="K61" s="1407"/>
      <c r="L61" s="1407"/>
      <c r="M61" s="1407"/>
      <c r="N61" s="1407"/>
      <c r="O61" s="1407"/>
      <c r="P61" s="1407"/>
      <c r="Q61" s="1407"/>
      <c r="R61" s="1407"/>
      <c r="S61" s="1407"/>
    </row>
    <row r="62" spans="1:19">
      <c r="A62" s="1411" t="s">
        <v>956</v>
      </c>
      <c r="B62" s="1412" t="s">
        <v>957</v>
      </c>
      <c r="C62" s="1413">
        <v>0</v>
      </c>
      <c r="D62" s="1407"/>
      <c r="E62" s="1407"/>
      <c r="F62" s="1407"/>
      <c r="G62" s="1407"/>
      <c r="H62" s="1407"/>
      <c r="I62" s="1407"/>
      <c r="J62" s="1407"/>
      <c r="K62" s="1407"/>
      <c r="L62" s="1407"/>
      <c r="M62" s="1407"/>
      <c r="N62" s="1407"/>
      <c r="O62" s="1407"/>
      <c r="P62" s="1407"/>
      <c r="Q62" s="1407"/>
      <c r="R62" s="1407"/>
      <c r="S62" s="1407"/>
    </row>
    <row r="63" spans="1:19">
      <c r="A63" s="1411" t="s">
        <v>958</v>
      </c>
      <c r="B63" s="1412" t="s">
        <v>959</v>
      </c>
      <c r="C63" s="1413">
        <v>0</v>
      </c>
      <c r="D63" s="1407"/>
      <c r="E63" s="1407"/>
      <c r="F63" s="1407"/>
      <c r="G63" s="1407"/>
      <c r="H63" s="1407"/>
      <c r="I63" s="1407"/>
      <c r="J63" s="1407"/>
      <c r="K63" s="1407"/>
      <c r="L63" s="1407"/>
      <c r="M63" s="1407"/>
      <c r="N63" s="1407"/>
      <c r="O63" s="1407"/>
      <c r="P63" s="1407"/>
      <c r="Q63" s="1407"/>
      <c r="R63" s="1407"/>
      <c r="S63" s="1407"/>
    </row>
    <row r="64" spans="1:19">
      <c r="A64" s="1411" t="s">
        <v>960</v>
      </c>
      <c r="B64" s="1412" t="s">
        <v>961</v>
      </c>
      <c r="C64" s="1413">
        <v>0</v>
      </c>
      <c r="D64" s="1407"/>
      <c r="E64" s="1407"/>
      <c r="F64" s="1407"/>
      <c r="G64" s="1407"/>
      <c r="H64" s="1407"/>
      <c r="I64" s="1407"/>
      <c r="J64" s="1407"/>
      <c r="K64" s="1407"/>
      <c r="L64" s="1407"/>
      <c r="M64" s="1407"/>
      <c r="N64" s="1407"/>
      <c r="O64" s="1407"/>
      <c r="P64" s="1407"/>
      <c r="Q64" s="1407"/>
      <c r="R64" s="1407"/>
      <c r="S64" s="1407"/>
    </row>
    <row r="65" spans="1:19">
      <c r="A65" s="1411" t="s">
        <v>962</v>
      </c>
      <c r="B65" s="1412" t="s">
        <v>963</v>
      </c>
      <c r="C65" s="1413">
        <v>0</v>
      </c>
      <c r="D65" s="1407"/>
      <c r="E65" s="1407"/>
      <c r="F65" s="1407"/>
      <c r="G65" s="1407"/>
      <c r="H65" s="1407"/>
      <c r="I65" s="1407"/>
      <c r="J65" s="1407"/>
      <c r="K65" s="1407"/>
      <c r="L65" s="1407"/>
      <c r="M65" s="1407"/>
      <c r="N65" s="1407"/>
      <c r="O65" s="1407"/>
      <c r="P65" s="1407"/>
      <c r="Q65" s="1407"/>
      <c r="R65" s="1407"/>
      <c r="S65" s="1407"/>
    </row>
    <row r="66" spans="1:19">
      <c r="A66" s="1411" t="s">
        <v>964</v>
      </c>
      <c r="B66" s="1412" t="s">
        <v>965</v>
      </c>
      <c r="C66" s="1413">
        <v>0</v>
      </c>
      <c r="D66" s="1407"/>
      <c r="E66" s="1407"/>
      <c r="F66" s="1407"/>
      <c r="G66" s="1407"/>
      <c r="H66" s="1407"/>
      <c r="I66" s="1407"/>
      <c r="J66" s="1407"/>
      <c r="K66" s="1407"/>
      <c r="L66" s="1407"/>
      <c r="M66" s="1407"/>
      <c r="N66" s="1407"/>
      <c r="O66" s="1407"/>
      <c r="P66" s="1407"/>
      <c r="Q66" s="1407"/>
      <c r="R66" s="1407"/>
      <c r="S66" s="1407"/>
    </row>
    <row r="67" spans="1:19">
      <c r="A67" s="1411" t="s">
        <v>966</v>
      </c>
      <c r="B67" s="1412" t="s">
        <v>967</v>
      </c>
      <c r="C67" s="1413">
        <v>0</v>
      </c>
      <c r="D67" s="1407"/>
      <c r="E67" s="1407"/>
      <c r="F67" s="1407"/>
      <c r="G67" s="1407"/>
      <c r="H67" s="1407"/>
      <c r="I67" s="1407"/>
      <c r="J67" s="1407"/>
      <c r="K67" s="1407"/>
      <c r="L67" s="1407"/>
      <c r="M67" s="1407"/>
      <c r="N67" s="1407"/>
      <c r="O67" s="1407"/>
      <c r="P67" s="1407"/>
      <c r="Q67" s="1407"/>
      <c r="R67" s="1407"/>
      <c r="S67" s="1407"/>
    </row>
    <row r="68" spans="1:19">
      <c r="A68" s="1411" t="s">
        <v>968</v>
      </c>
      <c r="B68" s="1412" t="s">
        <v>969</v>
      </c>
      <c r="C68" s="1413">
        <v>0</v>
      </c>
      <c r="D68" s="1407"/>
      <c r="E68" s="1407"/>
      <c r="F68" s="1407"/>
      <c r="G68" s="1407"/>
      <c r="H68" s="1407"/>
      <c r="I68" s="1407"/>
      <c r="J68" s="1407"/>
      <c r="K68" s="1407"/>
      <c r="L68" s="1407"/>
      <c r="M68" s="1407"/>
      <c r="N68" s="1407"/>
      <c r="O68" s="1407"/>
      <c r="P68" s="1407"/>
      <c r="Q68" s="1407"/>
      <c r="R68" s="1407"/>
      <c r="S68" s="1407"/>
    </row>
    <row r="69" spans="1:19" ht="22.5">
      <c r="A69" s="1411" t="s">
        <v>970</v>
      </c>
      <c r="B69" s="1412" t="s">
        <v>971</v>
      </c>
      <c r="C69" s="1413">
        <v>3998356.27</v>
      </c>
      <c r="D69" s="1407"/>
      <c r="E69" s="1407"/>
      <c r="F69" s="1407"/>
      <c r="G69" s="1407"/>
      <c r="H69" s="1407"/>
      <c r="I69" s="1407"/>
      <c r="J69" s="1407"/>
      <c r="K69" s="1407"/>
      <c r="L69" s="1407"/>
      <c r="M69" s="1407"/>
      <c r="N69" s="1407"/>
      <c r="O69" s="1407"/>
      <c r="P69" s="1407"/>
      <c r="Q69" s="1407"/>
      <c r="R69" s="1407"/>
      <c r="S69" s="1407"/>
    </row>
    <row r="70" spans="1:19">
      <c r="A70" s="1411" t="s">
        <v>972</v>
      </c>
      <c r="B70" s="1412" t="s">
        <v>973</v>
      </c>
      <c r="C70" s="1413">
        <v>51958342.700000003</v>
      </c>
      <c r="D70" s="1407"/>
      <c r="E70" s="1407"/>
      <c r="F70" s="1407"/>
      <c r="G70" s="1407"/>
      <c r="H70" s="1407"/>
      <c r="I70" s="1407"/>
      <c r="J70" s="1407"/>
      <c r="K70" s="1407"/>
      <c r="L70" s="1407"/>
      <c r="M70" s="1407"/>
      <c r="N70" s="1407"/>
      <c r="O70" s="1407"/>
      <c r="P70" s="1407"/>
      <c r="Q70" s="1407"/>
      <c r="R70" s="1407"/>
      <c r="S70" s="1407"/>
    </row>
    <row r="71" spans="1:19" ht="22.5">
      <c r="A71" s="1411" t="s">
        <v>974</v>
      </c>
      <c r="B71" s="1412" t="s">
        <v>975</v>
      </c>
      <c r="C71" s="1413">
        <v>236816</v>
      </c>
      <c r="D71" s="1407"/>
      <c r="E71" s="1407"/>
      <c r="F71" s="1407"/>
      <c r="G71" s="1407"/>
      <c r="H71" s="1407"/>
      <c r="I71" s="1407"/>
      <c r="J71" s="1407"/>
      <c r="K71" s="1407"/>
      <c r="L71" s="1407"/>
      <c r="M71" s="1407"/>
      <c r="N71" s="1407"/>
      <c r="O71" s="1407"/>
      <c r="P71" s="1407"/>
      <c r="Q71" s="1407"/>
      <c r="R71" s="1407"/>
      <c r="S71" s="1407"/>
    </row>
    <row r="72" spans="1:19">
      <c r="A72" s="1411" t="s">
        <v>976</v>
      </c>
      <c r="B72" s="1412" t="s">
        <v>977</v>
      </c>
      <c r="C72" s="1413">
        <v>31276.76</v>
      </c>
      <c r="D72" s="1407"/>
      <c r="E72" s="1407"/>
      <c r="F72" s="1407"/>
      <c r="G72" s="1407"/>
      <c r="H72" s="1407"/>
      <c r="I72" s="1407"/>
      <c r="J72" s="1407"/>
      <c r="K72" s="1407"/>
      <c r="L72" s="1407"/>
      <c r="M72" s="1407"/>
      <c r="N72" s="1407"/>
      <c r="O72" s="1407"/>
      <c r="P72" s="1407"/>
      <c r="Q72" s="1407"/>
      <c r="R72" s="1407"/>
      <c r="S72" s="1407"/>
    </row>
    <row r="73" spans="1:19">
      <c r="A73" s="1411" t="s">
        <v>978</v>
      </c>
      <c r="B73" s="1412" t="s">
        <v>979</v>
      </c>
      <c r="C73" s="1413">
        <v>1054876.95</v>
      </c>
      <c r="D73" s="1407"/>
      <c r="E73" s="1407"/>
      <c r="F73" s="1407"/>
      <c r="G73" s="1407"/>
      <c r="H73" s="1407"/>
      <c r="I73" s="1407"/>
      <c r="J73" s="1407"/>
      <c r="K73" s="1407"/>
      <c r="L73" s="1407"/>
      <c r="M73" s="1407"/>
      <c r="N73" s="1407"/>
      <c r="O73" s="1407"/>
      <c r="P73" s="1407"/>
      <c r="Q73" s="1407"/>
      <c r="R73" s="1407"/>
      <c r="S73" s="1407"/>
    </row>
    <row r="74" spans="1:19">
      <c r="A74" s="1411" t="s">
        <v>980</v>
      </c>
      <c r="B74" s="1412" t="s">
        <v>981</v>
      </c>
      <c r="C74" s="1413">
        <v>408442.73</v>
      </c>
      <c r="D74" s="1407"/>
      <c r="E74" s="1407"/>
      <c r="F74" s="1407"/>
      <c r="G74" s="1407"/>
      <c r="H74" s="1407"/>
      <c r="I74" s="1407"/>
      <c r="J74" s="1407"/>
      <c r="K74" s="1407"/>
      <c r="L74" s="1407"/>
      <c r="M74" s="1407"/>
      <c r="N74" s="1407"/>
      <c r="O74" s="1407"/>
      <c r="P74" s="1407"/>
      <c r="Q74" s="1407"/>
      <c r="R74" s="1407"/>
      <c r="S74" s="1407"/>
    </row>
    <row r="75" spans="1:19">
      <c r="A75" s="1411" t="s">
        <v>982</v>
      </c>
      <c r="B75" s="1412" t="s">
        <v>983</v>
      </c>
      <c r="C75" s="1413">
        <v>0</v>
      </c>
      <c r="D75" s="1407"/>
      <c r="E75" s="1407"/>
      <c r="F75" s="1407"/>
      <c r="G75" s="1407"/>
      <c r="H75" s="1407"/>
      <c r="I75" s="1407"/>
      <c r="J75" s="1407"/>
      <c r="K75" s="1407"/>
      <c r="L75" s="1407"/>
      <c r="M75" s="1407"/>
      <c r="N75" s="1407"/>
      <c r="O75" s="1407"/>
      <c r="P75" s="1407"/>
      <c r="Q75" s="1407"/>
      <c r="R75" s="1407"/>
      <c r="S75" s="1407"/>
    </row>
    <row r="76" spans="1:19">
      <c r="A76" s="1411" t="s">
        <v>984</v>
      </c>
      <c r="B76" s="1412" t="s">
        <v>985</v>
      </c>
      <c r="C76" s="1413">
        <v>0</v>
      </c>
      <c r="D76" s="1407"/>
      <c r="E76" s="1407"/>
      <c r="F76" s="1407"/>
      <c r="G76" s="1407"/>
      <c r="H76" s="1407"/>
      <c r="I76" s="1407"/>
      <c r="J76" s="1407"/>
      <c r="K76" s="1407"/>
      <c r="L76" s="1407"/>
      <c r="M76" s="1407"/>
      <c r="N76" s="1407"/>
      <c r="O76" s="1407"/>
      <c r="P76" s="1407"/>
      <c r="Q76" s="1407"/>
      <c r="R76" s="1407"/>
      <c r="S76" s="1407"/>
    </row>
    <row r="77" spans="1:19">
      <c r="A77" s="1411" t="s">
        <v>986</v>
      </c>
      <c r="B77" s="1412" t="s">
        <v>987</v>
      </c>
      <c r="C77" s="1413">
        <v>0</v>
      </c>
      <c r="D77" s="1407"/>
      <c r="E77" s="1407"/>
      <c r="F77" s="1407"/>
      <c r="G77" s="1407"/>
      <c r="H77" s="1407"/>
      <c r="I77" s="1407"/>
      <c r="J77" s="1407"/>
      <c r="K77" s="1407"/>
      <c r="L77" s="1407"/>
      <c r="M77" s="1407"/>
      <c r="N77" s="1407"/>
      <c r="O77" s="1407"/>
      <c r="P77" s="1407"/>
      <c r="Q77" s="1407"/>
      <c r="R77" s="1407"/>
      <c r="S77" s="1407"/>
    </row>
    <row r="78" spans="1:19">
      <c r="A78" s="1411" t="s">
        <v>988</v>
      </c>
      <c r="B78" s="1412" t="s">
        <v>989</v>
      </c>
      <c r="C78" s="1413">
        <v>0</v>
      </c>
      <c r="D78" s="1407"/>
      <c r="E78" s="1407"/>
      <c r="F78" s="1407"/>
      <c r="G78" s="1407"/>
      <c r="H78" s="1407"/>
      <c r="I78" s="1407"/>
      <c r="J78" s="1407"/>
      <c r="K78" s="1407"/>
      <c r="L78" s="1407"/>
      <c r="M78" s="1407"/>
      <c r="N78" s="1407"/>
      <c r="O78" s="1407"/>
      <c r="P78" s="1407"/>
      <c r="Q78" s="1407"/>
      <c r="R78" s="1407"/>
      <c r="S78" s="1407"/>
    </row>
    <row r="79" spans="1:19">
      <c r="A79" s="1411" t="s">
        <v>990</v>
      </c>
      <c r="B79" s="1412" t="s">
        <v>991</v>
      </c>
      <c r="C79" s="1413">
        <v>0</v>
      </c>
      <c r="D79" s="1407"/>
      <c r="E79" s="1407"/>
      <c r="F79" s="1407"/>
      <c r="G79" s="1407"/>
      <c r="H79" s="1407"/>
      <c r="I79" s="1407"/>
      <c r="J79" s="1407"/>
      <c r="K79" s="1407"/>
      <c r="L79" s="1407"/>
      <c r="M79" s="1407"/>
      <c r="N79" s="1407"/>
      <c r="O79" s="1407"/>
      <c r="P79" s="1407"/>
      <c r="Q79" s="1407"/>
      <c r="R79" s="1407"/>
      <c r="S79" s="1407"/>
    </row>
    <row r="80" spans="1:19">
      <c r="A80" s="1411" t="s">
        <v>992</v>
      </c>
      <c r="B80" s="1412" t="s">
        <v>993</v>
      </c>
      <c r="C80" s="1413">
        <v>0</v>
      </c>
      <c r="D80" s="1407"/>
      <c r="E80" s="1407"/>
      <c r="F80" s="1407"/>
      <c r="G80" s="1407"/>
      <c r="H80" s="1407"/>
      <c r="I80" s="1407"/>
      <c r="J80" s="1407"/>
      <c r="K80" s="1407"/>
      <c r="L80" s="1407"/>
      <c r="M80" s="1407"/>
      <c r="N80" s="1407"/>
      <c r="O80" s="1407"/>
      <c r="P80" s="1407"/>
      <c r="Q80" s="1407"/>
      <c r="R80" s="1407"/>
      <c r="S80" s="1407"/>
    </row>
    <row r="81" spans="1:19">
      <c r="A81" s="1411" t="s">
        <v>994</v>
      </c>
      <c r="B81" s="1412" t="s">
        <v>995</v>
      </c>
      <c r="C81" s="1413">
        <v>0</v>
      </c>
      <c r="D81" s="1407"/>
      <c r="E81" s="1407"/>
      <c r="F81" s="1407"/>
      <c r="G81" s="1407"/>
      <c r="H81" s="1407"/>
      <c r="I81" s="1407"/>
      <c r="J81" s="1407"/>
      <c r="K81" s="1407"/>
      <c r="L81" s="1407"/>
      <c r="M81" s="1407"/>
      <c r="N81" s="1407"/>
      <c r="O81" s="1407"/>
      <c r="P81" s="1407"/>
      <c r="Q81" s="1407"/>
      <c r="R81" s="1407"/>
      <c r="S81" s="1407"/>
    </row>
    <row r="82" spans="1:19">
      <c r="A82" s="1411" t="s">
        <v>996</v>
      </c>
      <c r="B82" s="1412" t="s">
        <v>997</v>
      </c>
      <c r="C82" s="1413">
        <v>0</v>
      </c>
      <c r="D82" s="1407"/>
      <c r="E82" s="1407"/>
      <c r="F82" s="1407"/>
      <c r="G82" s="1407"/>
      <c r="H82" s="1407"/>
      <c r="I82" s="1407"/>
      <c r="J82" s="1407"/>
      <c r="K82" s="1407"/>
      <c r="L82" s="1407"/>
      <c r="M82" s="1407"/>
      <c r="N82" s="1407"/>
      <c r="O82" s="1407"/>
      <c r="P82" s="1407"/>
      <c r="Q82" s="1407"/>
      <c r="R82" s="1407"/>
      <c r="S82" s="1407"/>
    </row>
    <row r="83" spans="1:19">
      <c r="A83" s="1411" t="s">
        <v>998</v>
      </c>
      <c r="B83" s="1412" t="s">
        <v>999</v>
      </c>
      <c r="C83" s="1413">
        <v>0</v>
      </c>
      <c r="D83" s="1407"/>
      <c r="E83" s="1407"/>
      <c r="F83" s="1407"/>
      <c r="G83" s="1407"/>
      <c r="H83" s="1407"/>
      <c r="I83" s="1407"/>
      <c r="J83" s="1407"/>
      <c r="K83" s="1407"/>
      <c r="L83" s="1407"/>
      <c r="M83" s="1407"/>
      <c r="N83" s="1407"/>
      <c r="O83" s="1407"/>
      <c r="P83" s="1407"/>
      <c r="Q83" s="1407"/>
      <c r="R83" s="1407"/>
      <c r="S83" s="1407"/>
    </row>
    <row r="84" spans="1:19">
      <c r="A84" s="1411" t="s">
        <v>1000</v>
      </c>
      <c r="B84" s="1412" t="s">
        <v>1001</v>
      </c>
      <c r="C84" s="1413">
        <v>0</v>
      </c>
      <c r="D84" s="1407"/>
      <c r="E84" s="1407"/>
      <c r="F84" s="1407"/>
      <c r="G84" s="1407"/>
      <c r="H84" s="1407"/>
      <c r="I84" s="1407"/>
      <c r="J84" s="1407"/>
      <c r="K84" s="1407"/>
      <c r="L84" s="1407"/>
      <c r="M84" s="1407"/>
      <c r="N84" s="1407"/>
      <c r="O84" s="1407"/>
      <c r="P84" s="1407"/>
      <c r="Q84" s="1407"/>
      <c r="R84" s="1407"/>
      <c r="S84" s="1407"/>
    </row>
    <row r="85" spans="1:19" ht="14.25" customHeight="1">
      <c r="A85" s="1765" t="s">
        <v>352</v>
      </c>
      <c r="B85" s="1766"/>
      <c r="C85" s="1414">
        <f>SUM(C49:C84)</f>
        <v>199289074.92999998</v>
      </c>
      <c r="D85" s="1407"/>
      <c r="E85" s="1407"/>
      <c r="F85" s="1407"/>
      <c r="G85" s="1407"/>
      <c r="H85" s="1407"/>
      <c r="I85" s="1407"/>
      <c r="J85" s="1407"/>
      <c r="K85" s="1407"/>
      <c r="L85" s="1407"/>
      <c r="M85" s="1407"/>
      <c r="N85" s="1407"/>
      <c r="O85" s="1407"/>
      <c r="P85" s="1407"/>
      <c r="Q85" s="1407"/>
      <c r="R85" s="1407"/>
      <c r="S85" s="1407"/>
    </row>
    <row r="86" spans="1:19" ht="14.25" customHeight="1">
      <c r="A86" s="1407"/>
      <c r="B86" s="1407"/>
      <c r="C86" s="1407"/>
      <c r="D86" s="1407"/>
      <c r="E86" s="1407"/>
      <c r="F86" s="1407"/>
      <c r="G86" s="1407"/>
      <c r="H86" s="1407"/>
      <c r="I86" s="1407"/>
      <c r="J86" s="1407"/>
      <c r="K86" s="1407"/>
      <c r="L86" s="1407"/>
      <c r="M86" s="1407"/>
      <c r="N86" s="1407"/>
      <c r="O86" s="1407"/>
      <c r="P86" s="1407"/>
      <c r="Q86" s="1407"/>
      <c r="R86" s="1407"/>
      <c r="S86" s="1407"/>
    </row>
    <row r="87" spans="1:19" ht="14.25" customHeight="1">
      <c r="A87" s="1407"/>
      <c r="B87" s="1407"/>
      <c r="C87" s="1407"/>
      <c r="D87" s="1407"/>
      <c r="E87" s="1407"/>
      <c r="F87" s="1407"/>
      <c r="G87" s="1407"/>
      <c r="H87" s="1407"/>
      <c r="I87" s="1407"/>
      <c r="J87" s="1407"/>
      <c r="K87" s="1407"/>
      <c r="L87" s="1407"/>
      <c r="M87" s="1407"/>
      <c r="N87" s="1407"/>
      <c r="O87" s="1407"/>
      <c r="P87" s="1407"/>
      <c r="Q87" s="1407"/>
      <c r="R87" s="1407"/>
      <c r="S87" s="1407"/>
    </row>
    <row r="88" spans="1:19" ht="14.25" customHeight="1">
      <c r="A88" s="1407"/>
      <c r="B88" s="1407"/>
      <c r="C88" s="1407"/>
      <c r="D88" s="1407"/>
      <c r="E88" s="1407"/>
      <c r="F88" s="1407"/>
      <c r="G88" s="1407"/>
      <c r="H88" s="1407"/>
      <c r="I88" s="1407"/>
      <c r="J88" s="1407"/>
      <c r="K88" s="1407"/>
      <c r="L88" s="1407"/>
      <c r="M88" s="1407"/>
      <c r="N88" s="1407"/>
      <c r="O88" s="1407"/>
      <c r="P88" s="1407"/>
      <c r="Q88" s="1407"/>
      <c r="R88" s="1407"/>
      <c r="S88" s="1407"/>
    </row>
    <row r="89" spans="1:19" ht="14.25" customHeight="1">
      <c r="A89" s="1407"/>
      <c r="B89" s="1407"/>
      <c r="C89" s="1407"/>
      <c r="D89" s="1407"/>
      <c r="E89" s="1407"/>
      <c r="F89" s="1407"/>
      <c r="G89" s="1407"/>
      <c r="H89" s="1407"/>
      <c r="I89" s="1407"/>
      <c r="J89" s="1407"/>
      <c r="K89" s="1407"/>
      <c r="L89" s="1407"/>
      <c r="M89" s="1407"/>
      <c r="N89" s="1407"/>
      <c r="O89" s="1407"/>
      <c r="P89" s="1407"/>
      <c r="Q89" s="1407"/>
      <c r="R89" s="1407"/>
      <c r="S89" s="1407"/>
    </row>
    <row r="90" spans="1:19" ht="14.25" customHeight="1">
      <c r="A90" s="1407"/>
      <c r="B90" s="1407"/>
      <c r="C90" s="1407"/>
      <c r="D90" s="1407"/>
      <c r="E90" s="1407"/>
      <c r="F90" s="1407"/>
      <c r="G90" s="1407"/>
      <c r="H90" s="1407"/>
      <c r="I90" s="1407"/>
      <c r="J90" s="1407"/>
      <c r="K90" s="1407"/>
      <c r="L90" s="1407"/>
      <c r="M90" s="1407"/>
      <c r="N90" s="1407"/>
      <c r="O90" s="1407"/>
      <c r="P90" s="1407"/>
      <c r="Q90" s="1407"/>
      <c r="R90" s="1407"/>
      <c r="S90" s="1407"/>
    </row>
    <row r="91" spans="1:19" ht="14.25" customHeight="1">
      <c r="A91" s="1407"/>
      <c r="B91" s="1407"/>
      <c r="C91" s="1407"/>
      <c r="D91" s="1407"/>
      <c r="E91" s="1407"/>
      <c r="F91" s="1407"/>
      <c r="G91" s="1407"/>
      <c r="H91" s="1407"/>
      <c r="I91" s="1407"/>
      <c r="J91" s="1407"/>
      <c r="K91" s="1407"/>
      <c r="L91" s="1407"/>
      <c r="M91" s="1407"/>
      <c r="N91" s="1407"/>
      <c r="O91" s="1407"/>
      <c r="P91" s="1407"/>
      <c r="Q91" s="1407"/>
      <c r="R91" s="1407"/>
      <c r="S91" s="1407"/>
    </row>
    <row r="92" spans="1:19" ht="14.25" customHeight="1">
      <c r="A92" s="1407"/>
      <c r="B92" s="1407"/>
      <c r="C92" s="1407"/>
      <c r="D92" s="1407"/>
      <c r="E92" s="1407"/>
      <c r="F92" s="1407"/>
      <c r="G92" s="1407"/>
      <c r="H92" s="1407"/>
      <c r="I92" s="1407"/>
      <c r="J92" s="1407"/>
      <c r="K92" s="1407"/>
      <c r="L92" s="1407"/>
      <c r="M92" s="1407"/>
      <c r="N92" s="1407"/>
      <c r="O92" s="1407"/>
      <c r="P92" s="1407"/>
      <c r="Q92" s="1407"/>
      <c r="R92" s="1407"/>
      <c r="S92" s="1407"/>
    </row>
    <row r="93" spans="1:19" ht="14.25" customHeight="1">
      <c r="A93" s="1407"/>
      <c r="B93" s="1407"/>
      <c r="C93" s="1407"/>
      <c r="D93" s="1407"/>
      <c r="E93" s="1407"/>
      <c r="F93" s="1407"/>
      <c r="G93" s="1407"/>
      <c r="H93" s="1407"/>
      <c r="I93" s="1407"/>
      <c r="J93" s="1407"/>
      <c r="K93" s="1407"/>
      <c r="L93" s="1407"/>
      <c r="M93" s="1407"/>
      <c r="N93" s="1407"/>
      <c r="O93" s="1407"/>
      <c r="P93" s="1407"/>
      <c r="Q93" s="1407"/>
      <c r="R93" s="1407"/>
      <c r="S93" s="1407"/>
    </row>
    <row r="94" spans="1:19" ht="14.25" customHeight="1">
      <c r="A94" s="1407"/>
      <c r="B94" s="1407"/>
      <c r="C94" s="1407"/>
      <c r="D94" s="1407"/>
      <c r="E94" s="1407"/>
      <c r="F94" s="1407"/>
      <c r="G94" s="1407"/>
      <c r="H94" s="1407"/>
      <c r="I94" s="1407"/>
      <c r="J94" s="1407"/>
      <c r="K94" s="1407"/>
      <c r="L94" s="1407"/>
      <c r="M94" s="1407"/>
      <c r="N94" s="1407"/>
      <c r="O94" s="1407"/>
      <c r="P94" s="1407"/>
      <c r="Q94" s="1407"/>
      <c r="R94" s="1407"/>
      <c r="S94" s="1407"/>
    </row>
    <row r="95" spans="1:19" ht="14.25" customHeight="1">
      <c r="A95" s="1407"/>
      <c r="B95" s="1407"/>
      <c r="C95" s="1407"/>
      <c r="D95" s="1407"/>
      <c r="E95" s="1407"/>
      <c r="F95" s="1407"/>
      <c r="G95" s="1407"/>
      <c r="H95" s="1407"/>
      <c r="I95" s="1407"/>
      <c r="J95" s="1407"/>
      <c r="K95" s="1407"/>
      <c r="L95" s="1407"/>
      <c r="M95" s="1407"/>
      <c r="N95" s="1407"/>
      <c r="O95" s="1407"/>
      <c r="P95" s="1407"/>
      <c r="Q95" s="1407"/>
      <c r="R95" s="1407"/>
      <c r="S95" s="1407"/>
    </row>
    <row r="96" spans="1:19" ht="14.25" customHeight="1">
      <c r="A96" s="1407"/>
      <c r="B96" s="1407"/>
      <c r="C96" s="1407"/>
      <c r="D96" s="1407"/>
      <c r="E96" s="1407"/>
      <c r="F96" s="1407"/>
      <c r="G96" s="1407"/>
      <c r="H96" s="1407"/>
      <c r="I96" s="1407"/>
      <c r="J96" s="1407"/>
      <c r="K96" s="1407"/>
      <c r="L96" s="1407"/>
      <c r="M96" s="1407"/>
      <c r="N96" s="1407"/>
      <c r="O96" s="1407"/>
      <c r="P96" s="1407"/>
      <c r="Q96" s="1407"/>
      <c r="R96" s="1407"/>
      <c r="S96" s="1407"/>
    </row>
    <row r="97" spans="1:19" ht="14.25" customHeight="1">
      <c r="A97" s="1407"/>
      <c r="B97" s="1407"/>
      <c r="C97" s="1407"/>
      <c r="D97" s="1407"/>
      <c r="E97" s="1407"/>
      <c r="F97" s="1407"/>
      <c r="G97" s="1407"/>
      <c r="H97" s="1407"/>
      <c r="I97" s="1407"/>
      <c r="J97" s="1407"/>
      <c r="K97" s="1407"/>
      <c r="L97" s="1407"/>
      <c r="M97" s="1407"/>
      <c r="N97" s="1407"/>
      <c r="O97" s="1407"/>
      <c r="P97" s="1407"/>
      <c r="Q97" s="1407"/>
      <c r="R97" s="1407"/>
      <c r="S97" s="1407"/>
    </row>
    <row r="98" spans="1:19" ht="14.25" customHeight="1">
      <c r="A98" s="1407"/>
      <c r="B98" s="1407"/>
      <c r="C98" s="1407"/>
      <c r="D98" s="1407"/>
      <c r="E98" s="1407"/>
      <c r="F98" s="1407"/>
      <c r="G98" s="1407"/>
      <c r="H98" s="1407"/>
      <c r="I98" s="1407"/>
      <c r="J98" s="1407"/>
      <c r="K98" s="1407"/>
      <c r="L98" s="1407"/>
      <c r="M98" s="1407"/>
      <c r="N98" s="1407"/>
      <c r="O98" s="1407"/>
      <c r="P98" s="1407"/>
      <c r="Q98" s="1407"/>
      <c r="R98" s="1407"/>
      <c r="S98" s="1407"/>
    </row>
    <row r="99" spans="1:19" ht="14.25" customHeight="1">
      <c r="A99" s="1407"/>
      <c r="B99" s="1407"/>
      <c r="C99" s="1407"/>
      <c r="D99" s="1407"/>
      <c r="E99" s="1407"/>
      <c r="F99" s="1407"/>
      <c r="G99" s="1407"/>
      <c r="H99" s="1407"/>
      <c r="I99" s="1407"/>
      <c r="J99" s="1407"/>
      <c r="K99" s="1407"/>
      <c r="L99" s="1407"/>
      <c r="M99" s="1407"/>
      <c r="N99" s="1407"/>
      <c r="O99" s="1407"/>
      <c r="P99" s="1407"/>
      <c r="Q99" s="1407"/>
      <c r="R99" s="1407"/>
      <c r="S99" s="1407"/>
    </row>
    <row r="100" spans="1:19" ht="14.25" customHeight="1">
      <c r="A100" s="1407"/>
      <c r="B100" s="1407"/>
      <c r="C100" s="1407"/>
      <c r="D100" s="1407"/>
      <c r="E100" s="1407"/>
      <c r="F100" s="1407"/>
      <c r="G100" s="1407"/>
      <c r="H100" s="1407"/>
      <c r="I100" s="1407"/>
      <c r="J100" s="1407"/>
      <c r="K100" s="1407"/>
      <c r="L100" s="1407"/>
      <c r="M100" s="1407"/>
      <c r="N100" s="1407"/>
      <c r="O100" s="1407"/>
      <c r="P100" s="1407"/>
      <c r="Q100" s="1407"/>
      <c r="R100" s="1407"/>
      <c r="S100" s="1407"/>
    </row>
    <row r="101" spans="1:19" ht="14.25" customHeight="1">
      <c r="A101" s="1407"/>
      <c r="B101" s="1407"/>
      <c r="C101" s="1407"/>
      <c r="D101" s="1407"/>
      <c r="E101" s="1407"/>
      <c r="F101" s="1407"/>
      <c r="G101" s="1407"/>
      <c r="H101" s="1407"/>
      <c r="I101" s="1407"/>
      <c r="J101" s="1407"/>
      <c r="K101" s="1407"/>
      <c r="L101" s="1407"/>
      <c r="M101" s="1407"/>
      <c r="N101" s="1407"/>
      <c r="O101" s="1407"/>
      <c r="P101" s="1407"/>
      <c r="Q101" s="1407"/>
      <c r="R101" s="1407"/>
      <c r="S101" s="1407"/>
    </row>
    <row r="102" spans="1:19" ht="14.25" customHeight="1">
      <c r="A102" s="1407"/>
      <c r="B102" s="1407"/>
      <c r="C102" s="1407"/>
      <c r="D102" s="1407"/>
      <c r="E102" s="1407"/>
      <c r="F102" s="1407"/>
      <c r="G102" s="1407"/>
      <c r="H102" s="1407"/>
      <c r="I102" s="1407"/>
      <c r="J102" s="1407"/>
      <c r="K102" s="1407"/>
      <c r="L102" s="1407"/>
      <c r="M102" s="1407"/>
      <c r="N102" s="1407"/>
      <c r="O102" s="1407"/>
      <c r="P102" s="1407"/>
      <c r="Q102" s="1407"/>
      <c r="R102" s="1407"/>
      <c r="S102" s="1407"/>
    </row>
    <row r="103" spans="1:19" ht="14.25" customHeight="1">
      <c r="A103" s="1407"/>
      <c r="B103" s="1407"/>
      <c r="C103" s="1407"/>
      <c r="D103" s="1407"/>
      <c r="E103" s="1407"/>
      <c r="F103" s="1407"/>
      <c r="G103" s="1407"/>
      <c r="H103" s="1407"/>
      <c r="I103" s="1407"/>
      <c r="J103" s="1407"/>
      <c r="K103" s="1407"/>
      <c r="L103" s="1407"/>
      <c r="M103" s="1407"/>
      <c r="N103" s="1407"/>
      <c r="O103" s="1407"/>
      <c r="P103" s="1407"/>
      <c r="Q103" s="1407"/>
      <c r="R103" s="1407"/>
      <c r="S103" s="1407"/>
    </row>
    <row r="104" spans="1:19" ht="14.25" customHeight="1">
      <c r="A104" s="1407"/>
      <c r="B104" s="1407"/>
      <c r="C104" s="1407"/>
      <c r="D104" s="1407"/>
      <c r="E104" s="1407"/>
      <c r="F104" s="1407"/>
      <c r="G104" s="1407"/>
      <c r="H104" s="1407"/>
      <c r="I104" s="1407"/>
      <c r="J104" s="1407"/>
      <c r="K104" s="1407"/>
      <c r="L104" s="1407"/>
      <c r="M104" s="1407"/>
      <c r="N104" s="1407"/>
      <c r="O104" s="1407"/>
      <c r="P104" s="1407"/>
      <c r="Q104" s="1407"/>
      <c r="R104" s="1407"/>
      <c r="S104" s="1407"/>
    </row>
    <row r="105" spans="1:19" ht="14.25" customHeight="1">
      <c r="A105" s="1407"/>
      <c r="B105" s="1407"/>
      <c r="C105" s="1407"/>
      <c r="D105" s="1407"/>
      <c r="E105" s="1407"/>
      <c r="F105" s="1407"/>
      <c r="G105" s="1407"/>
      <c r="H105" s="1407"/>
      <c r="I105" s="1407"/>
      <c r="J105" s="1407"/>
      <c r="K105" s="1407"/>
      <c r="L105" s="1407"/>
      <c r="M105" s="1407"/>
      <c r="N105" s="1407"/>
      <c r="O105" s="1407"/>
      <c r="P105" s="1407"/>
      <c r="Q105" s="1407"/>
      <c r="R105" s="1407"/>
      <c r="S105" s="1407"/>
    </row>
    <row r="106" spans="1:19" ht="14.25" customHeight="1">
      <c r="A106" s="1407"/>
      <c r="B106" s="1407"/>
      <c r="C106" s="1407"/>
      <c r="D106" s="1407"/>
      <c r="E106" s="1407"/>
      <c r="F106" s="1407"/>
      <c r="G106" s="1407"/>
      <c r="H106" s="1407"/>
      <c r="I106" s="1407"/>
      <c r="J106" s="1407"/>
      <c r="K106" s="1407"/>
      <c r="L106" s="1407"/>
      <c r="M106" s="1407"/>
      <c r="N106" s="1407"/>
      <c r="O106" s="1407"/>
      <c r="P106" s="1407"/>
      <c r="Q106" s="1407"/>
      <c r="R106" s="1407"/>
      <c r="S106" s="1407"/>
    </row>
    <row r="107" spans="1:19" ht="14.25" customHeight="1">
      <c r="A107" s="1407"/>
      <c r="B107" s="1407"/>
      <c r="C107" s="1407"/>
      <c r="D107" s="1407"/>
      <c r="E107" s="1407"/>
      <c r="F107" s="1407"/>
      <c r="G107" s="1407"/>
      <c r="H107" s="1407"/>
      <c r="I107" s="1407"/>
      <c r="J107" s="1407"/>
      <c r="K107" s="1407"/>
      <c r="L107" s="1407"/>
      <c r="M107" s="1407"/>
      <c r="N107" s="1407"/>
      <c r="O107" s="1407"/>
      <c r="P107" s="1407"/>
      <c r="Q107" s="1407"/>
      <c r="R107" s="1407"/>
      <c r="S107" s="1407"/>
    </row>
    <row r="108" spans="1:19" ht="14.25" customHeight="1">
      <c r="A108" s="1407"/>
      <c r="B108" s="1407"/>
      <c r="C108" s="1407"/>
      <c r="D108" s="1407"/>
      <c r="E108" s="1407"/>
      <c r="F108" s="1407"/>
      <c r="G108" s="1407"/>
      <c r="H108" s="1407"/>
      <c r="I108" s="1407"/>
      <c r="J108" s="1407"/>
      <c r="K108" s="1407"/>
      <c r="L108" s="1407"/>
      <c r="M108" s="1407"/>
      <c r="N108" s="1407"/>
      <c r="O108" s="1407"/>
      <c r="P108" s="1407"/>
      <c r="Q108" s="1407"/>
      <c r="R108" s="1407"/>
      <c r="S108" s="1407"/>
    </row>
    <row r="109" spans="1:19" ht="14.25" customHeight="1">
      <c r="A109" s="1407"/>
      <c r="B109" s="1407"/>
      <c r="C109" s="1407"/>
      <c r="D109" s="1407"/>
      <c r="E109" s="1407"/>
      <c r="F109" s="1407"/>
      <c r="G109" s="1407"/>
      <c r="H109" s="1407"/>
      <c r="I109" s="1407"/>
      <c r="J109" s="1407"/>
      <c r="K109" s="1407"/>
      <c r="L109" s="1407"/>
      <c r="M109" s="1407"/>
      <c r="N109" s="1407"/>
      <c r="O109" s="1407"/>
      <c r="P109" s="1407"/>
      <c r="Q109" s="1407"/>
      <c r="R109" s="1407"/>
      <c r="S109" s="1407"/>
    </row>
    <row r="110" spans="1:19" ht="14.25" customHeight="1">
      <c r="A110" s="1407"/>
      <c r="B110" s="1407"/>
      <c r="C110" s="1407"/>
      <c r="D110" s="1407"/>
      <c r="E110" s="1407"/>
      <c r="F110" s="1407"/>
      <c r="G110" s="1407"/>
      <c r="H110" s="1407"/>
      <c r="I110" s="1407"/>
      <c r="J110" s="1407"/>
      <c r="K110" s="1407"/>
      <c r="L110" s="1407"/>
      <c r="M110" s="1407"/>
      <c r="N110" s="1407"/>
      <c r="O110" s="1407"/>
      <c r="P110" s="1407"/>
      <c r="Q110" s="1407"/>
      <c r="R110" s="1407"/>
      <c r="S110" s="1407"/>
    </row>
    <row r="111" spans="1:19" ht="14.25" customHeight="1">
      <c r="A111" s="1407"/>
      <c r="B111" s="1407"/>
      <c r="C111" s="1407"/>
      <c r="D111" s="1407"/>
      <c r="E111" s="1407"/>
      <c r="F111" s="1407"/>
      <c r="G111" s="1407"/>
      <c r="H111" s="1407"/>
      <c r="I111" s="1407"/>
      <c r="J111" s="1407"/>
      <c r="K111" s="1407"/>
      <c r="L111" s="1407"/>
      <c r="M111" s="1407"/>
      <c r="N111" s="1407"/>
      <c r="O111" s="1407"/>
      <c r="P111" s="1407"/>
      <c r="Q111" s="1407"/>
      <c r="R111" s="1407"/>
      <c r="S111" s="1407"/>
    </row>
    <row r="112" spans="1:19" ht="14.25" customHeight="1">
      <c r="A112" s="1407"/>
      <c r="B112" s="1407"/>
      <c r="C112" s="1407"/>
      <c r="D112" s="1407"/>
      <c r="E112" s="1407"/>
      <c r="F112" s="1407"/>
      <c r="G112" s="1407"/>
      <c r="H112" s="1407"/>
      <c r="I112" s="1407"/>
      <c r="J112" s="1407"/>
      <c r="K112" s="1407"/>
      <c r="L112" s="1407"/>
      <c r="M112" s="1407"/>
      <c r="N112" s="1407"/>
      <c r="O112" s="1407"/>
      <c r="P112" s="1407"/>
      <c r="Q112" s="1407"/>
      <c r="R112" s="1407"/>
      <c r="S112" s="1407"/>
    </row>
    <row r="113" spans="1:19" ht="14.25" customHeight="1">
      <c r="A113" s="1407"/>
      <c r="B113" s="1407"/>
      <c r="C113" s="1407"/>
      <c r="D113" s="1407"/>
      <c r="E113" s="1407"/>
      <c r="F113" s="1407"/>
      <c r="G113" s="1407"/>
      <c r="H113" s="1407"/>
      <c r="I113" s="1407"/>
      <c r="J113" s="1407"/>
      <c r="K113" s="1407"/>
      <c r="L113" s="1407"/>
      <c r="M113" s="1407"/>
      <c r="N113" s="1407"/>
      <c r="O113" s="1407"/>
      <c r="P113" s="1407"/>
      <c r="Q113" s="1407"/>
      <c r="R113" s="1407"/>
      <c r="S113" s="1407"/>
    </row>
    <row r="114" spans="1:19" ht="14.25" customHeight="1">
      <c r="A114" s="1407"/>
      <c r="B114" s="1407"/>
      <c r="C114" s="1407"/>
      <c r="D114" s="1407"/>
      <c r="E114" s="1407"/>
      <c r="F114" s="1407"/>
      <c r="G114" s="1407"/>
      <c r="H114" s="1407"/>
      <c r="I114" s="1407"/>
      <c r="J114" s="1407"/>
      <c r="K114" s="1407"/>
      <c r="L114" s="1407"/>
      <c r="M114" s="1407"/>
      <c r="N114" s="1407"/>
      <c r="O114" s="1407"/>
      <c r="P114" s="1407"/>
      <c r="Q114" s="1407"/>
      <c r="R114" s="1407"/>
      <c r="S114" s="1407"/>
    </row>
    <row r="115" spans="1:19" ht="14.25" customHeight="1">
      <c r="A115" s="1407"/>
      <c r="B115" s="1407"/>
      <c r="C115" s="1407"/>
      <c r="D115" s="1407"/>
      <c r="E115" s="1407"/>
      <c r="F115" s="1407"/>
      <c r="G115" s="1407"/>
      <c r="H115" s="1407"/>
      <c r="I115" s="1407"/>
      <c r="J115" s="1407"/>
      <c r="K115" s="1407"/>
      <c r="L115" s="1407"/>
      <c r="M115" s="1407"/>
      <c r="N115" s="1407"/>
      <c r="O115" s="1407"/>
      <c r="P115" s="1407"/>
      <c r="Q115" s="1407"/>
      <c r="R115" s="1407"/>
      <c r="S115" s="1407"/>
    </row>
    <row r="116" spans="1:19" ht="14.25" customHeight="1">
      <c r="A116" s="1407"/>
      <c r="B116" s="1407"/>
      <c r="C116" s="1407"/>
      <c r="D116" s="1407"/>
      <c r="E116" s="1407"/>
      <c r="F116" s="1407"/>
      <c r="G116" s="1407"/>
      <c r="H116" s="1407"/>
      <c r="I116" s="1407"/>
      <c r="J116" s="1407"/>
      <c r="K116" s="1407"/>
      <c r="L116" s="1407"/>
      <c r="M116" s="1407"/>
      <c r="N116" s="1407"/>
      <c r="O116" s="1407"/>
      <c r="P116" s="1407"/>
      <c r="Q116" s="1407"/>
      <c r="R116" s="1407"/>
      <c r="S116" s="1407"/>
    </row>
    <row r="117" spans="1:19" ht="14.25" customHeight="1">
      <c r="A117" s="1407"/>
      <c r="B117" s="1407"/>
      <c r="C117" s="1407"/>
      <c r="D117" s="1407"/>
      <c r="E117" s="1407"/>
      <c r="F117" s="1407"/>
      <c r="G117" s="1407"/>
      <c r="H117" s="1407"/>
      <c r="I117" s="1407"/>
      <c r="J117" s="1407"/>
      <c r="K117" s="1407"/>
      <c r="L117" s="1407"/>
      <c r="M117" s="1407"/>
      <c r="N117" s="1407"/>
      <c r="O117" s="1407"/>
      <c r="P117" s="1407"/>
      <c r="Q117" s="1407"/>
      <c r="R117" s="1407"/>
      <c r="S117" s="1407"/>
    </row>
    <row r="118" spans="1:19" ht="14.25" customHeight="1">
      <c r="A118" s="1407"/>
      <c r="B118" s="1407"/>
      <c r="C118" s="1407"/>
      <c r="D118" s="1407"/>
      <c r="E118" s="1407"/>
      <c r="F118" s="1407"/>
      <c r="G118" s="1407"/>
      <c r="H118" s="1407"/>
      <c r="I118" s="1407"/>
      <c r="J118" s="1407"/>
      <c r="K118" s="1407"/>
      <c r="L118" s="1407"/>
      <c r="M118" s="1407"/>
      <c r="N118" s="1407"/>
      <c r="O118" s="1407"/>
      <c r="P118" s="1407"/>
      <c r="Q118" s="1407"/>
      <c r="R118" s="1407"/>
      <c r="S118" s="1407"/>
    </row>
    <row r="119" spans="1:19" ht="14.25" customHeight="1">
      <c r="A119" s="1407"/>
      <c r="B119" s="1407"/>
      <c r="C119" s="1407"/>
      <c r="D119" s="1407"/>
      <c r="E119" s="1407"/>
      <c r="F119" s="1407"/>
      <c r="G119" s="1407"/>
      <c r="H119" s="1407"/>
      <c r="I119" s="1407"/>
      <c r="J119" s="1407"/>
      <c r="K119" s="1407"/>
      <c r="L119" s="1407"/>
      <c r="M119" s="1407"/>
      <c r="N119" s="1407"/>
      <c r="O119" s="1407"/>
      <c r="P119" s="1407"/>
      <c r="Q119" s="1407"/>
      <c r="R119" s="1407"/>
      <c r="S119" s="1407"/>
    </row>
    <row r="120" spans="1:19" ht="14.25" customHeight="1">
      <c r="A120" s="1407"/>
      <c r="B120" s="1407"/>
      <c r="C120" s="1407"/>
      <c r="D120" s="1407"/>
      <c r="E120" s="1407"/>
      <c r="F120" s="1407"/>
      <c r="G120" s="1407"/>
      <c r="H120" s="1407"/>
      <c r="I120" s="1407"/>
      <c r="J120" s="1407"/>
      <c r="K120" s="1407"/>
      <c r="L120" s="1407"/>
      <c r="M120" s="1407"/>
      <c r="N120" s="1407"/>
      <c r="O120" s="1407"/>
      <c r="P120" s="1407"/>
      <c r="Q120" s="1407"/>
      <c r="R120" s="1407"/>
      <c r="S120" s="1407"/>
    </row>
    <row r="121" spans="1:19" ht="14.25" customHeight="1">
      <c r="A121" s="1407"/>
      <c r="B121" s="1407"/>
      <c r="C121" s="1407"/>
      <c r="D121" s="1407"/>
      <c r="E121" s="1407"/>
      <c r="F121" s="1407"/>
      <c r="G121" s="1407"/>
      <c r="H121" s="1407"/>
      <c r="I121" s="1407"/>
      <c r="J121" s="1407"/>
      <c r="K121" s="1407"/>
      <c r="L121" s="1407"/>
      <c r="M121" s="1407"/>
      <c r="N121" s="1407"/>
      <c r="O121" s="1407"/>
      <c r="P121" s="1407"/>
      <c r="Q121" s="1407"/>
      <c r="R121" s="1407"/>
      <c r="S121" s="1407"/>
    </row>
    <row r="122" spans="1:19" ht="14.25" customHeight="1">
      <c r="A122" s="1407"/>
      <c r="B122" s="1407"/>
      <c r="C122" s="1407"/>
      <c r="D122" s="1407"/>
      <c r="E122" s="1407"/>
      <c r="F122" s="1407"/>
      <c r="G122" s="1407"/>
      <c r="H122" s="1407"/>
      <c r="I122" s="1407"/>
      <c r="J122" s="1407"/>
      <c r="K122" s="1407"/>
      <c r="L122" s="1407"/>
      <c r="M122" s="1407"/>
      <c r="N122" s="1407"/>
      <c r="O122" s="1407"/>
      <c r="P122" s="1407"/>
      <c r="Q122" s="1407"/>
      <c r="R122" s="1407"/>
      <c r="S122" s="1407"/>
    </row>
    <row r="123" spans="1:19" ht="14.25" customHeight="1">
      <c r="A123" s="1407"/>
      <c r="B123" s="1407"/>
      <c r="C123" s="1407"/>
      <c r="D123" s="1407"/>
      <c r="E123" s="1407"/>
      <c r="F123" s="1407"/>
      <c r="G123" s="1407"/>
      <c r="H123" s="1407"/>
      <c r="I123" s="1407"/>
      <c r="J123" s="1407"/>
      <c r="K123" s="1407"/>
      <c r="L123" s="1407"/>
      <c r="M123" s="1407"/>
      <c r="N123" s="1407"/>
      <c r="O123" s="1407"/>
      <c r="P123" s="1407"/>
      <c r="Q123" s="1407"/>
      <c r="R123" s="1407"/>
      <c r="S123" s="1407"/>
    </row>
    <row r="124" spans="1:19" ht="14.25" customHeight="1">
      <c r="A124" s="1407"/>
      <c r="B124" s="1407"/>
      <c r="C124" s="1407"/>
      <c r="D124" s="1407"/>
      <c r="E124" s="1407"/>
      <c r="F124" s="1407"/>
      <c r="G124" s="1407"/>
      <c r="H124" s="1407"/>
      <c r="I124" s="1407"/>
      <c r="J124" s="1407"/>
      <c r="K124" s="1407"/>
      <c r="L124" s="1407"/>
      <c r="M124" s="1407"/>
      <c r="N124" s="1407"/>
      <c r="O124" s="1407"/>
      <c r="P124" s="1407"/>
      <c r="Q124" s="1407"/>
      <c r="R124" s="1407"/>
      <c r="S124" s="1407"/>
    </row>
    <row r="125" spans="1:19" ht="14.25" customHeight="1">
      <c r="A125" s="1407"/>
      <c r="B125" s="1407"/>
      <c r="C125" s="1407"/>
      <c r="D125" s="1407"/>
      <c r="E125" s="1407"/>
      <c r="F125" s="1407"/>
      <c r="G125" s="1407"/>
      <c r="H125" s="1407"/>
      <c r="I125" s="1407"/>
      <c r="J125" s="1407"/>
      <c r="K125" s="1407"/>
      <c r="L125" s="1407"/>
      <c r="M125" s="1407"/>
      <c r="N125" s="1407"/>
      <c r="O125" s="1407"/>
      <c r="P125" s="1407"/>
      <c r="Q125" s="1407"/>
      <c r="R125" s="1407"/>
      <c r="S125" s="1407"/>
    </row>
    <row r="126" spans="1:19" ht="14.25" customHeight="1">
      <c r="A126" s="1407"/>
      <c r="B126" s="1407"/>
      <c r="C126" s="1407"/>
      <c r="D126" s="1407"/>
      <c r="E126" s="1407"/>
      <c r="F126" s="1407"/>
      <c r="G126" s="1407"/>
      <c r="H126" s="1407"/>
      <c r="I126" s="1407"/>
      <c r="J126" s="1407"/>
      <c r="K126" s="1407"/>
      <c r="L126" s="1407"/>
      <c r="M126" s="1407"/>
      <c r="N126" s="1407"/>
      <c r="O126" s="1407"/>
      <c r="P126" s="1407"/>
      <c r="Q126" s="1407"/>
      <c r="R126" s="1407"/>
      <c r="S126" s="1407"/>
    </row>
    <row r="127" spans="1:19" ht="14.25" customHeight="1">
      <c r="A127" s="1407"/>
      <c r="B127" s="1407"/>
      <c r="C127" s="1407"/>
      <c r="D127" s="1407"/>
      <c r="E127" s="1407"/>
      <c r="F127" s="1407"/>
      <c r="G127" s="1407"/>
      <c r="H127" s="1407"/>
      <c r="I127" s="1407"/>
      <c r="J127" s="1407"/>
      <c r="K127" s="1407"/>
      <c r="L127" s="1407"/>
      <c r="M127" s="1407"/>
      <c r="N127" s="1407"/>
      <c r="O127" s="1407"/>
      <c r="P127" s="1407"/>
      <c r="Q127" s="1407"/>
      <c r="R127" s="1407"/>
      <c r="S127" s="1407"/>
    </row>
    <row r="128" spans="1:19" ht="14.25" customHeight="1">
      <c r="A128" s="1407"/>
      <c r="B128" s="1407"/>
      <c r="C128" s="1407"/>
      <c r="D128" s="1407"/>
      <c r="E128" s="1407"/>
      <c r="F128" s="1407"/>
      <c r="G128" s="1407"/>
      <c r="H128" s="1407"/>
      <c r="I128" s="1407"/>
      <c r="J128" s="1407"/>
      <c r="K128" s="1407"/>
      <c r="L128" s="1407"/>
      <c r="M128" s="1407"/>
      <c r="N128" s="1407"/>
      <c r="O128" s="1407"/>
      <c r="P128" s="1407"/>
      <c r="Q128" s="1407"/>
      <c r="R128" s="1407"/>
      <c r="S128" s="1407"/>
    </row>
    <row r="129" spans="1:19" ht="14.25" customHeight="1">
      <c r="A129" s="1407"/>
      <c r="B129" s="1407"/>
      <c r="C129" s="1407"/>
      <c r="D129" s="1407"/>
      <c r="E129" s="1407"/>
      <c r="F129" s="1407"/>
      <c r="G129" s="1407"/>
      <c r="H129" s="1407"/>
      <c r="I129" s="1407"/>
      <c r="J129" s="1407"/>
      <c r="K129" s="1407"/>
      <c r="L129" s="1407"/>
      <c r="M129" s="1407"/>
      <c r="N129" s="1407"/>
      <c r="O129" s="1407"/>
      <c r="P129" s="1407"/>
      <c r="Q129" s="1407"/>
      <c r="R129" s="1407"/>
      <c r="S129" s="1407"/>
    </row>
    <row r="130" spans="1:19" ht="14.25" customHeight="1">
      <c r="A130" s="1407"/>
      <c r="B130" s="1407"/>
      <c r="C130" s="1407"/>
      <c r="D130" s="1407"/>
      <c r="E130" s="1407"/>
      <c r="F130" s="1407"/>
      <c r="G130" s="1407"/>
      <c r="H130" s="1407"/>
      <c r="I130" s="1407"/>
      <c r="J130" s="1407"/>
      <c r="K130" s="1407"/>
      <c r="L130" s="1407"/>
      <c r="M130" s="1407"/>
      <c r="N130" s="1407"/>
      <c r="O130" s="1407"/>
      <c r="P130" s="1407"/>
      <c r="Q130" s="1407"/>
      <c r="R130" s="1407"/>
      <c r="S130" s="1407"/>
    </row>
    <row r="131" spans="1:19" ht="14.25" customHeight="1">
      <c r="A131" s="1407"/>
      <c r="B131" s="1407"/>
      <c r="C131" s="1407"/>
      <c r="D131" s="1407"/>
      <c r="E131" s="1407"/>
      <c r="F131" s="1407"/>
      <c r="G131" s="1407"/>
      <c r="H131" s="1407"/>
      <c r="I131" s="1407"/>
      <c r="J131" s="1407"/>
      <c r="K131" s="1407"/>
      <c r="L131" s="1407"/>
      <c r="M131" s="1407"/>
      <c r="N131" s="1407"/>
      <c r="O131" s="1407"/>
      <c r="P131" s="1407"/>
      <c r="Q131" s="1407"/>
      <c r="R131" s="1407"/>
      <c r="S131" s="1407"/>
    </row>
    <row r="132" spans="1:19" ht="14.25" customHeight="1">
      <c r="A132" s="1407"/>
      <c r="B132" s="1407"/>
      <c r="C132" s="1407"/>
      <c r="D132" s="1407"/>
      <c r="E132" s="1407"/>
      <c r="F132" s="1407"/>
      <c r="G132" s="1407"/>
      <c r="H132" s="1407"/>
      <c r="I132" s="1407"/>
      <c r="J132" s="1407"/>
      <c r="K132" s="1407"/>
      <c r="L132" s="1407"/>
      <c r="M132" s="1407"/>
      <c r="N132" s="1407"/>
      <c r="O132" s="1407"/>
      <c r="P132" s="1407"/>
      <c r="Q132" s="1407"/>
      <c r="R132" s="1407"/>
      <c r="S132" s="1407"/>
    </row>
    <row r="133" spans="1:19" ht="14.25" customHeight="1">
      <c r="A133" s="1407"/>
      <c r="B133" s="1407"/>
      <c r="C133" s="1407"/>
      <c r="D133" s="1407"/>
      <c r="E133" s="1407"/>
      <c r="F133" s="1407"/>
      <c r="G133" s="1407"/>
      <c r="H133" s="1407"/>
      <c r="I133" s="1407"/>
      <c r="J133" s="1407"/>
      <c r="K133" s="1407"/>
      <c r="L133" s="1407"/>
      <c r="M133" s="1407"/>
      <c r="N133" s="1407"/>
      <c r="O133" s="1407"/>
      <c r="P133" s="1407"/>
      <c r="Q133" s="1407"/>
      <c r="R133" s="1407"/>
      <c r="S133" s="1407"/>
    </row>
    <row r="134" spans="1:19" ht="14.25" customHeight="1">
      <c r="A134" s="1407"/>
      <c r="B134" s="1407"/>
      <c r="C134" s="1407"/>
      <c r="D134" s="1407"/>
      <c r="E134" s="1407"/>
      <c r="F134" s="1407"/>
      <c r="G134" s="1407"/>
      <c r="H134" s="1407"/>
      <c r="I134" s="1407"/>
      <c r="J134" s="1407"/>
      <c r="K134" s="1407"/>
      <c r="L134" s="1407"/>
      <c r="M134" s="1407"/>
      <c r="N134" s="1407"/>
      <c r="O134" s="1407"/>
      <c r="P134" s="1407"/>
      <c r="Q134" s="1407"/>
      <c r="R134" s="1407"/>
      <c r="S134" s="1407"/>
    </row>
    <row r="135" spans="1:19" ht="14.25" customHeight="1">
      <c r="A135" s="1407"/>
      <c r="B135" s="1407"/>
      <c r="C135" s="1407"/>
      <c r="D135" s="1407"/>
      <c r="E135" s="1407"/>
      <c r="F135" s="1407"/>
      <c r="G135" s="1407"/>
      <c r="H135" s="1407"/>
      <c r="I135" s="1407"/>
      <c r="J135" s="1407"/>
      <c r="K135" s="1407"/>
      <c r="L135" s="1407"/>
      <c r="M135" s="1407"/>
      <c r="N135" s="1407"/>
      <c r="O135" s="1407"/>
      <c r="P135" s="1407"/>
      <c r="Q135" s="1407"/>
      <c r="R135" s="1407"/>
      <c r="S135" s="1407"/>
    </row>
    <row r="136" spans="1:19" ht="14.25" customHeight="1">
      <c r="A136" s="1407"/>
      <c r="B136" s="1407"/>
      <c r="C136" s="1407"/>
      <c r="D136" s="1407"/>
      <c r="E136" s="1407"/>
      <c r="F136" s="1407"/>
      <c r="G136" s="1407"/>
      <c r="H136" s="1407"/>
      <c r="I136" s="1407"/>
      <c r="J136" s="1407"/>
      <c r="K136" s="1407"/>
      <c r="L136" s="1407"/>
      <c r="M136" s="1407"/>
      <c r="N136" s="1407"/>
      <c r="O136" s="1407"/>
      <c r="P136" s="1407"/>
      <c r="Q136" s="1407"/>
      <c r="R136" s="1407"/>
      <c r="S136" s="1407"/>
    </row>
    <row r="137" spans="1:19" ht="14.25" customHeight="1">
      <c r="A137" s="1407"/>
      <c r="B137" s="1407"/>
      <c r="C137" s="1407"/>
      <c r="D137" s="1407"/>
      <c r="E137" s="1407"/>
      <c r="F137" s="1407"/>
      <c r="G137" s="1407"/>
      <c r="H137" s="1407"/>
      <c r="I137" s="1407"/>
      <c r="J137" s="1407"/>
      <c r="K137" s="1407"/>
      <c r="L137" s="1407"/>
      <c r="M137" s="1407"/>
      <c r="N137" s="1407"/>
      <c r="O137" s="1407"/>
      <c r="P137" s="1407"/>
      <c r="Q137" s="1407"/>
      <c r="R137" s="1407"/>
      <c r="S137" s="1407"/>
    </row>
    <row r="138" spans="1:19" ht="14.25" customHeight="1">
      <c r="A138" s="1407"/>
      <c r="B138" s="1407"/>
      <c r="C138" s="1407"/>
      <c r="D138" s="1407"/>
      <c r="E138" s="1407"/>
      <c r="F138" s="1407"/>
      <c r="G138" s="1407"/>
      <c r="H138" s="1407"/>
      <c r="I138" s="1407"/>
      <c r="J138" s="1407"/>
      <c r="K138" s="1407"/>
      <c r="L138" s="1407"/>
      <c r="M138" s="1407"/>
      <c r="N138" s="1407"/>
      <c r="O138" s="1407"/>
      <c r="P138" s="1407"/>
      <c r="Q138" s="1407"/>
      <c r="R138" s="1407"/>
      <c r="S138" s="1407"/>
    </row>
    <row r="139" spans="1:19" ht="14.25" customHeight="1">
      <c r="A139" s="1407"/>
      <c r="B139" s="1407"/>
      <c r="C139" s="1407"/>
      <c r="D139" s="1407"/>
      <c r="E139" s="1407"/>
      <c r="F139" s="1407"/>
      <c r="G139" s="1407"/>
      <c r="H139" s="1407"/>
      <c r="I139" s="1407"/>
      <c r="J139" s="1407"/>
      <c r="K139" s="1407"/>
      <c r="L139" s="1407"/>
      <c r="M139" s="1407"/>
      <c r="N139" s="1407"/>
      <c r="O139" s="1407"/>
      <c r="P139" s="1407"/>
      <c r="Q139" s="1407"/>
      <c r="R139" s="1407"/>
      <c r="S139" s="1407"/>
    </row>
    <row r="140" spans="1:19" ht="14.25" customHeight="1">
      <c r="A140" s="1407"/>
      <c r="B140" s="1407"/>
      <c r="C140" s="1407"/>
      <c r="D140" s="1407"/>
      <c r="E140" s="1407"/>
      <c r="F140" s="1407"/>
      <c r="G140" s="1407"/>
      <c r="H140" s="1407"/>
      <c r="I140" s="1407"/>
      <c r="J140" s="1407"/>
      <c r="K140" s="1407"/>
      <c r="L140" s="1407"/>
      <c r="M140" s="1407"/>
      <c r="N140" s="1407"/>
      <c r="O140" s="1407"/>
      <c r="P140" s="1407"/>
      <c r="Q140" s="1407"/>
      <c r="R140" s="1407"/>
      <c r="S140" s="1407"/>
    </row>
    <row r="141" spans="1:19" ht="14.25" customHeight="1">
      <c r="A141" s="1407"/>
      <c r="B141" s="1407"/>
      <c r="C141" s="1407"/>
      <c r="D141" s="1407"/>
      <c r="E141" s="1407"/>
      <c r="F141" s="1407"/>
      <c r="G141" s="1407"/>
      <c r="H141" s="1407"/>
      <c r="I141" s="1407"/>
      <c r="J141" s="1407"/>
      <c r="K141" s="1407"/>
      <c r="L141" s="1407"/>
      <c r="M141" s="1407"/>
      <c r="N141" s="1407"/>
      <c r="O141" s="1407"/>
      <c r="P141" s="1407"/>
      <c r="Q141" s="1407"/>
      <c r="R141" s="1407"/>
      <c r="S141" s="1407"/>
    </row>
    <row r="142" spans="1:19" ht="14.25" customHeight="1">
      <c r="A142" s="1407"/>
      <c r="B142" s="1407"/>
      <c r="C142" s="1407"/>
      <c r="D142" s="1407"/>
      <c r="E142" s="1407"/>
      <c r="F142" s="1407"/>
      <c r="G142" s="1407"/>
      <c r="H142" s="1407"/>
      <c r="I142" s="1407"/>
      <c r="J142" s="1407"/>
      <c r="K142" s="1407"/>
      <c r="L142" s="1407"/>
      <c r="M142" s="1407"/>
      <c r="N142" s="1407"/>
      <c r="O142" s="1407"/>
      <c r="P142" s="1407"/>
      <c r="Q142" s="1407"/>
      <c r="R142" s="1407"/>
      <c r="S142" s="1407"/>
    </row>
    <row r="143" spans="1:19" ht="14.25" customHeight="1">
      <c r="A143" s="1407"/>
      <c r="B143" s="1407"/>
      <c r="C143" s="1407"/>
      <c r="D143" s="1407"/>
      <c r="E143" s="1407"/>
      <c r="F143" s="1407"/>
      <c r="G143" s="1407"/>
      <c r="H143" s="1407"/>
      <c r="I143" s="1407"/>
      <c r="J143" s="1407"/>
      <c r="K143" s="1407"/>
      <c r="L143" s="1407"/>
      <c r="M143" s="1407"/>
      <c r="N143" s="1407"/>
      <c r="O143" s="1407"/>
      <c r="P143" s="1407"/>
      <c r="Q143" s="1407"/>
      <c r="R143" s="1407"/>
      <c r="S143" s="1407"/>
    </row>
    <row r="144" spans="1:19" ht="14.25" customHeight="1">
      <c r="A144" s="1407"/>
      <c r="B144" s="1407"/>
      <c r="C144" s="1407"/>
      <c r="D144" s="1407"/>
      <c r="E144" s="1407"/>
      <c r="F144" s="1407"/>
      <c r="G144" s="1407"/>
      <c r="H144" s="1407"/>
      <c r="I144" s="1407"/>
      <c r="J144" s="1407"/>
      <c r="K144" s="1407"/>
      <c r="L144" s="1407"/>
      <c r="M144" s="1407"/>
      <c r="N144" s="1407"/>
      <c r="O144" s="1407"/>
      <c r="P144" s="1407"/>
      <c r="Q144" s="1407"/>
      <c r="R144" s="1407"/>
      <c r="S144" s="1407"/>
    </row>
    <row r="145" spans="1:19" ht="14.25" customHeight="1">
      <c r="A145" s="1407"/>
      <c r="B145" s="1407"/>
      <c r="C145" s="1407"/>
      <c r="D145" s="1407"/>
      <c r="E145" s="1407"/>
      <c r="F145" s="1407"/>
      <c r="G145" s="1407"/>
      <c r="H145" s="1407"/>
      <c r="I145" s="1407"/>
      <c r="J145" s="1407"/>
      <c r="K145" s="1407"/>
      <c r="L145" s="1407"/>
      <c r="M145" s="1407"/>
      <c r="N145" s="1407"/>
      <c r="O145" s="1407"/>
      <c r="P145" s="1407"/>
      <c r="Q145" s="1407"/>
      <c r="R145" s="1407"/>
      <c r="S145" s="1407"/>
    </row>
    <row r="146" spans="1:19" ht="14.25" customHeight="1">
      <c r="A146" s="1407"/>
      <c r="B146" s="1407"/>
      <c r="C146" s="1407"/>
      <c r="D146" s="1407"/>
      <c r="E146" s="1407"/>
      <c r="F146" s="1407"/>
      <c r="G146" s="1407"/>
      <c r="H146" s="1407"/>
      <c r="I146" s="1407"/>
      <c r="J146" s="1407"/>
      <c r="K146" s="1407"/>
      <c r="L146" s="1407"/>
      <c r="M146" s="1407"/>
      <c r="N146" s="1407"/>
      <c r="O146" s="1407"/>
      <c r="P146" s="1407"/>
      <c r="Q146" s="1407"/>
      <c r="R146" s="1407"/>
      <c r="S146" s="1407"/>
    </row>
    <row r="147" spans="1:19" ht="14.25" customHeight="1">
      <c r="A147" s="1407"/>
      <c r="B147" s="1407"/>
      <c r="C147" s="1407"/>
      <c r="D147" s="1407"/>
      <c r="E147" s="1407"/>
      <c r="F147" s="1407"/>
      <c r="G147" s="1407"/>
      <c r="H147" s="1407"/>
      <c r="I147" s="1407"/>
      <c r="J147" s="1407"/>
      <c r="K147" s="1407"/>
      <c r="L147" s="1407"/>
      <c r="M147" s="1407"/>
      <c r="N147" s="1407"/>
      <c r="O147" s="1407"/>
      <c r="P147" s="1407"/>
      <c r="Q147" s="1407"/>
      <c r="R147" s="1407"/>
      <c r="S147" s="1407"/>
    </row>
    <row r="148" spans="1:19" ht="14.25" customHeight="1">
      <c r="A148" s="1407"/>
      <c r="B148" s="1407"/>
      <c r="C148" s="1407"/>
      <c r="D148" s="1407"/>
      <c r="E148" s="1407"/>
      <c r="F148" s="1407"/>
      <c r="G148" s="1407"/>
      <c r="H148" s="1407"/>
      <c r="I148" s="1407"/>
      <c r="J148" s="1407"/>
      <c r="K148" s="1407"/>
      <c r="L148" s="1407"/>
      <c r="M148" s="1407"/>
      <c r="N148" s="1407"/>
      <c r="O148" s="1407"/>
      <c r="P148" s="1407"/>
      <c r="Q148" s="1407"/>
      <c r="R148" s="1407"/>
      <c r="S148" s="1407"/>
    </row>
    <row r="149" spans="1:19" ht="14.25" customHeight="1">
      <c r="A149" s="1407"/>
      <c r="B149" s="1407"/>
      <c r="C149" s="1407"/>
      <c r="D149" s="1407"/>
      <c r="E149" s="1407"/>
      <c r="F149" s="1407"/>
      <c r="G149" s="1407"/>
      <c r="H149" s="1407"/>
      <c r="I149" s="1407"/>
      <c r="J149" s="1407"/>
      <c r="K149" s="1407"/>
      <c r="L149" s="1407"/>
      <c r="M149" s="1407"/>
      <c r="N149" s="1407"/>
      <c r="O149" s="1407"/>
      <c r="P149" s="1407"/>
      <c r="Q149" s="1407"/>
      <c r="R149" s="1407"/>
      <c r="S149" s="1407"/>
    </row>
    <row r="150" spans="1:19" ht="14.25" customHeight="1">
      <c r="A150" s="1407"/>
      <c r="B150" s="1407"/>
      <c r="C150" s="1407"/>
      <c r="D150" s="1407"/>
      <c r="E150" s="1407"/>
      <c r="F150" s="1407"/>
      <c r="G150" s="1407"/>
      <c r="H150" s="1407"/>
      <c r="I150" s="1407"/>
      <c r="J150" s="1407"/>
      <c r="K150" s="1407"/>
      <c r="L150" s="1407"/>
      <c r="M150" s="1407"/>
      <c r="N150" s="1407"/>
      <c r="O150" s="1407"/>
      <c r="P150" s="1407"/>
      <c r="Q150" s="1407"/>
      <c r="R150" s="1407"/>
      <c r="S150" s="1407"/>
    </row>
    <row r="151" spans="1:19" ht="14.25" customHeight="1">
      <c r="A151" s="1407"/>
      <c r="B151" s="1407"/>
      <c r="C151" s="1407"/>
      <c r="D151" s="1407"/>
      <c r="E151" s="1407"/>
      <c r="F151" s="1407"/>
      <c r="G151" s="1407"/>
      <c r="H151" s="1407"/>
      <c r="I151" s="1407"/>
      <c r="J151" s="1407"/>
      <c r="K151" s="1407"/>
      <c r="L151" s="1407"/>
      <c r="M151" s="1407"/>
      <c r="N151" s="1407"/>
      <c r="O151" s="1407"/>
      <c r="P151" s="1407"/>
      <c r="Q151" s="1407"/>
      <c r="R151" s="1407"/>
      <c r="S151" s="1407"/>
    </row>
    <row r="152" spans="1:19" ht="14.25" customHeight="1">
      <c r="A152" s="1407"/>
      <c r="B152" s="1407"/>
      <c r="C152" s="1407"/>
      <c r="D152" s="1407"/>
      <c r="E152" s="1407"/>
      <c r="F152" s="1407"/>
      <c r="G152" s="1407"/>
      <c r="H152" s="1407"/>
      <c r="I152" s="1407"/>
      <c r="J152" s="1407"/>
      <c r="K152" s="1407"/>
      <c r="L152" s="1407"/>
      <c r="M152" s="1407"/>
      <c r="N152" s="1407"/>
      <c r="O152" s="1407"/>
      <c r="P152" s="1407"/>
      <c r="Q152" s="1407"/>
      <c r="R152" s="1407"/>
      <c r="S152" s="1407"/>
    </row>
    <row r="153" spans="1:19" ht="14.25" customHeight="1">
      <c r="A153" s="1407"/>
      <c r="B153" s="1407"/>
      <c r="C153" s="1407"/>
      <c r="D153" s="1407"/>
      <c r="E153" s="1407"/>
      <c r="F153" s="1407"/>
      <c r="G153" s="1407"/>
      <c r="H153" s="1407"/>
      <c r="I153" s="1407"/>
      <c r="J153" s="1407"/>
      <c r="K153" s="1407"/>
      <c r="L153" s="1407"/>
      <c r="M153" s="1407"/>
      <c r="N153" s="1407"/>
      <c r="O153" s="1407"/>
      <c r="P153" s="1407"/>
      <c r="Q153" s="1407"/>
      <c r="R153" s="1407"/>
      <c r="S153" s="1407"/>
    </row>
    <row r="154" spans="1:19" ht="14.25" customHeight="1">
      <c r="A154" s="1407"/>
      <c r="B154" s="1407"/>
      <c r="C154" s="1407"/>
      <c r="D154" s="1407"/>
      <c r="E154" s="1407"/>
      <c r="F154" s="1407"/>
      <c r="G154" s="1407"/>
      <c r="H154" s="1407"/>
      <c r="I154" s="1407"/>
      <c r="J154" s="1407"/>
      <c r="K154" s="1407"/>
      <c r="L154" s="1407"/>
      <c r="M154" s="1407"/>
      <c r="N154" s="1407"/>
      <c r="O154" s="1407"/>
      <c r="P154" s="1407"/>
      <c r="Q154" s="1407"/>
      <c r="R154" s="1407"/>
      <c r="S154" s="1407"/>
    </row>
    <row r="155" spans="1:19" ht="14.25" customHeight="1">
      <c r="A155" s="1407"/>
      <c r="B155" s="1407"/>
      <c r="C155" s="1407"/>
      <c r="D155" s="1407"/>
      <c r="E155" s="1407"/>
      <c r="F155" s="1407"/>
      <c r="G155" s="1407"/>
      <c r="H155" s="1407"/>
      <c r="I155" s="1407"/>
      <c r="J155" s="1407"/>
      <c r="K155" s="1407"/>
      <c r="L155" s="1407"/>
      <c r="M155" s="1407"/>
      <c r="N155" s="1407"/>
      <c r="O155" s="1407"/>
      <c r="P155" s="1407"/>
      <c r="Q155" s="1407"/>
      <c r="R155" s="1407"/>
      <c r="S155" s="1407"/>
    </row>
    <row r="156" spans="1:19" ht="14.25" customHeight="1">
      <c r="A156" s="1407"/>
      <c r="B156" s="1407"/>
      <c r="C156" s="1407"/>
      <c r="D156" s="1407"/>
      <c r="E156" s="1407"/>
      <c r="F156" s="1407"/>
      <c r="G156" s="1407"/>
      <c r="H156" s="1407"/>
      <c r="I156" s="1407"/>
      <c r="J156" s="1407"/>
      <c r="K156" s="1407"/>
      <c r="L156" s="1407"/>
      <c r="M156" s="1407"/>
      <c r="N156" s="1407"/>
      <c r="O156" s="1407"/>
      <c r="P156" s="1407"/>
      <c r="Q156" s="1407"/>
      <c r="R156" s="1407"/>
      <c r="S156" s="1407"/>
    </row>
    <row r="157" spans="1:19" ht="14.25" customHeight="1">
      <c r="A157" s="1407"/>
      <c r="B157" s="1407"/>
      <c r="C157" s="1407"/>
      <c r="D157" s="1407"/>
      <c r="E157" s="1407"/>
      <c r="F157" s="1407"/>
      <c r="G157" s="1407"/>
      <c r="H157" s="1407"/>
      <c r="I157" s="1407"/>
      <c r="J157" s="1407"/>
      <c r="K157" s="1407"/>
      <c r="L157" s="1407"/>
      <c r="M157" s="1407"/>
      <c r="N157" s="1407"/>
      <c r="O157" s="1407"/>
      <c r="P157" s="1407"/>
      <c r="Q157" s="1407"/>
      <c r="R157" s="1407"/>
      <c r="S157" s="1407"/>
    </row>
    <row r="158" spans="1:19" ht="14.25" customHeight="1">
      <c r="A158" s="1407"/>
      <c r="B158" s="1407"/>
      <c r="C158" s="1407"/>
      <c r="D158" s="1407"/>
      <c r="E158" s="1407"/>
      <c r="F158" s="1407"/>
      <c r="G158" s="1407"/>
      <c r="H158" s="1407"/>
      <c r="I158" s="1407"/>
      <c r="J158" s="1407"/>
      <c r="K158" s="1407"/>
      <c r="L158" s="1407"/>
      <c r="M158" s="1407"/>
      <c r="N158" s="1407"/>
      <c r="O158" s="1407"/>
      <c r="P158" s="1407"/>
      <c r="Q158" s="1407"/>
      <c r="R158" s="1407"/>
      <c r="S158" s="1407"/>
    </row>
    <row r="159" spans="1:19" ht="14.25" customHeight="1">
      <c r="A159" s="1407"/>
      <c r="B159" s="1407"/>
      <c r="C159" s="1407"/>
      <c r="D159" s="1407"/>
      <c r="E159" s="1407"/>
      <c r="F159" s="1407"/>
      <c r="G159" s="1407"/>
      <c r="H159" s="1407"/>
      <c r="I159" s="1407"/>
      <c r="J159" s="1407"/>
      <c r="K159" s="1407"/>
      <c r="L159" s="1407"/>
      <c r="M159" s="1407"/>
      <c r="N159" s="1407"/>
      <c r="O159" s="1407"/>
      <c r="P159" s="1407"/>
      <c r="Q159" s="1407"/>
      <c r="R159" s="1407"/>
      <c r="S159" s="1407"/>
    </row>
    <row r="160" spans="1:19" ht="14.25" customHeight="1">
      <c r="A160" s="1407"/>
      <c r="B160" s="1407"/>
      <c r="C160" s="1407"/>
      <c r="D160" s="1407"/>
      <c r="E160" s="1407"/>
      <c r="F160" s="1407"/>
      <c r="G160" s="1407"/>
      <c r="H160" s="1407"/>
      <c r="I160" s="1407"/>
      <c r="J160" s="1407"/>
      <c r="K160" s="1407"/>
      <c r="L160" s="1407"/>
      <c r="M160" s="1407"/>
      <c r="N160" s="1407"/>
      <c r="O160" s="1407"/>
      <c r="P160" s="1407"/>
      <c r="Q160" s="1407"/>
      <c r="R160" s="1407"/>
      <c r="S160" s="1407"/>
    </row>
    <row r="161" spans="1:19" ht="14.25" customHeight="1">
      <c r="A161" s="1407"/>
      <c r="B161" s="1407"/>
      <c r="C161" s="1407"/>
      <c r="D161" s="1407"/>
      <c r="E161" s="1407"/>
      <c r="F161" s="1407"/>
      <c r="G161" s="1407"/>
      <c r="H161" s="1407"/>
      <c r="I161" s="1407"/>
      <c r="J161" s="1407"/>
      <c r="K161" s="1407"/>
      <c r="L161" s="1407"/>
      <c r="M161" s="1407"/>
      <c r="N161" s="1407"/>
      <c r="O161" s="1407"/>
      <c r="P161" s="1407"/>
      <c r="Q161" s="1407"/>
      <c r="R161" s="1407"/>
      <c r="S161" s="1407"/>
    </row>
    <row r="162" spans="1:19" ht="14.25" customHeight="1">
      <c r="A162" s="1407"/>
      <c r="B162" s="1407"/>
      <c r="C162" s="1407"/>
      <c r="D162" s="1407"/>
      <c r="E162" s="1407"/>
      <c r="F162" s="1407"/>
      <c r="G162" s="1407"/>
      <c r="H162" s="1407"/>
      <c r="I162" s="1407"/>
      <c r="J162" s="1407"/>
      <c r="K162" s="1407"/>
      <c r="L162" s="1407"/>
      <c r="M162" s="1407"/>
      <c r="N162" s="1407"/>
      <c r="O162" s="1407"/>
      <c r="P162" s="1407"/>
      <c r="Q162" s="1407"/>
      <c r="R162" s="1407"/>
      <c r="S162" s="1407"/>
    </row>
    <row r="163" spans="1:19" ht="14.25" customHeight="1">
      <c r="A163" s="1407"/>
      <c r="B163" s="1407"/>
      <c r="C163" s="1407"/>
      <c r="D163" s="1407"/>
      <c r="E163" s="1407"/>
      <c r="F163" s="1407"/>
      <c r="G163" s="1407"/>
      <c r="H163" s="1407"/>
      <c r="I163" s="1407"/>
      <c r="J163" s="1407"/>
      <c r="K163" s="1407"/>
      <c r="L163" s="1407"/>
      <c r="M163" s="1407"/>
      <c r="N163" s="1407"/>
      <c r="O163" s="1407"/>
      <c r="P163" s="1407"/>
      <c r="Q163" s="1407"/>
      <c r="R163" s="1407"/>
      <c r="S163" s="1407"/>
    </row>
    <row r="164" spans="1:19" ht="14.25" customHeight="1">
      <c r="A164" s="1407"/>
      <c r="B164" s="1407"/>
      <c r="C164" s="1407"/>
      <c r="D164" s="1407"/>
      <c r="E164" s="1407"/>
      <c r="F164" s="1407"/>
      <c r="G164" s="1407"/>
      <c r="H164" s="1407"/>
      <c r="I164" s="1407"/>
      <c r="J164" s="1407"/>
      <c r="K164" s="1407"/>
      <c r="L164" s="1407"/>
      <c r="M164" s="1407"/>
      <c r="N164" s="1407"/>
      <c r="O164" s="1407"/>
      <c r="P164" s="1407"/>
      <c r="Q164" s="1407"/>
      <c r="R164" s="1407"/>
      <c r="S164" s="1407"/>
    </row>
    <row r="165" spans="1:19" ht="14.25" customHeight="1">
      <c r="A165" s="1407"/>
      <c r="B165" s="1407"/>
      <c r="C165" s="1407"/>
      <c r="D165" s="1407"/>
      <c r="E165" s="1407"/>
      <c r="F165" s="1407"/>
      <c r="G165" s="1407"/>
      <c r="H165" s="1407"/>
      <c r="I165" s="1407"/>
      <c r="J165" s="1407"/>
      <c r="K165" s="1407"/>
      <c r="L165" s="1407"/>
      <c r="M165" s="1407"/>
      <c r="N165" s="1407"/>
      <c r="O165" s="1407"/>
      <c r="P165" s="1407"/>
      <c r="Q165" s="1407"/>
      <c r="R165" s="1407"/>
      <c r="S165" s="1407"/>
    </row>
    <row r="166" spans="1:19" ht="14.25" customHeight="1">
      <c r="A166" s="1407"/>
      <c r="B166" s="1407"/>
      <c r="C166" s="1407"/>
      <c r="D166" s="1407"/>
      <c r="E166" s="1407"/>
      <c r="F166" s="1407"/>
      <c r="G166" s="1407"/>
      <c r="H166" s="1407"/>
      <c r="I166" s="1407"/>
      <c r="J166" s="1407"/>
      <c r="K166" s="1407"/>
      <c r="L166" s="1407"/>
      <c r="M166" s="1407"/>
      <c r="N166" s="1407"/>
      <c r="O166" s="1407"/>
      <c r="P166" s="1407"/>
      <c r="Q166" s="1407"/>
      <c r="R166" s="1407"/>
      <c r="S166" s="1407"/>
    </row>
    <row r="167" spans="1:19" ht="14.25" customHeight="1">
      <c r="A167" s="1407"/>
      <c r="B167" s="1407"/>
      <c r="C167" s="1407"/>
      <c r="D167" s="1407"/>
      <c r="E167" s="1407"/>
      <c r="F167" s="1407"/>
      <c r="G167" s="1407"/>
      <c r="H167" s="1407"/>
      <c r="I167" s="1407"/>
      <c r="J167" s="1407"/>
      <c r="K167" s="1407"/>
      <c r="L167" s="1407"/>
      <c r="M167" s="1407"/>
      <c r="N167" s="1407"/>
      <c r="O167" s="1407"/>
      <c r="P167" s="1407"/>
      <c r="Q167" s="1407"/>
      <c r="R167" s="1407"/>
      <c r="S167" s="1407"/>
    </row>
    <row r="168" spans="1:19" ht="14.25" customHeight="1">
      <c r="A168" s="1407"/>
      <c r="B168" s="1407"/>
      <c r="C168" s="1407"/>
      <c r="D168" s="1407"/>
      <c r="E168" s="1407"/>
      <c r="F168" s="1407"/>
      <c r="G168" s="1407"/>
      <c r="H168" s="1407"/>
      <c r="I168" s="1407"/>
      <c r="J168" s="1407"/>
      <c r="K168" s="1407"/>
      <c r="L168" s="1407"/>
      <c r="M168" s="1407"/>
      <c r="N168" s="1407"/>
      <c r="O168" s="1407"/>
      <c r="P168" s="1407"/>
      <c r="Q168" s="1407"/>
      <c r="R168" s="1407"/>
      <c r="S168" s="1407"/>
    </row>
    <row r="169" spans="1:19" ht="14.25" customHeight="1">
      <c r="A169" s="1407"/>
      <c r="B169" s="1407"/>
      <c r="C169" s="1407"/>
      <c r="D169" s="1407"/>
      <c r="E169" s="1407"/>
      <c r="F169" s="1407"/>
      <c r="G169" s="1407"/>
      <c r="H169" s="1407"/>
      <c r="I169" s="1407"/>
      <c r="J169" s="1407"/>
      <c r="K169" s="1407"/>
      <c r="L169" s="1407"/>
      <c r="M169" s="1407"/>
      <c r="N169" s="1407"/>
      <c r="O169" s="1407"/>
      <c r="P169" s="1407"/>
      <c r="Q169" s="1407"/>
      <c r="R169" s="1407"/>
      <c r="S169" s="1407"/>
    </row>
    <row r="170" spans="1:19" ht="14.25" customHeight="1">
      <c r="A170" s="1407"/>
      <c r="B170" s="1407"/>
      <c r="C170" s="1407"/>
      <c r="D170" s="1407"/>
      <c r="E170" s="1407"/>
      <c r="F170" s="1407"/>
      <c r="G170" s="1407"/>
      <c r="H170" s="1407"/>
      <c r="I170" s="1407"/>
      <c r="J170" s="1407"/>
      <c r="K170" s="1407"/>
      <c r="L170" s="1407"/>
      <c r="M170" s="1407"/>
      <c r="N170" s="1407"/>
      <c r="O170" s="1407"/>
      <c r="P170" s="1407"/>
      <c r="Q170" s="1407"/>
      <c r="R170" s="1407"/>
      <c r="S170" s="1407"/>
    </row>
    <row r="171" spans="1:19" ht="14.25" customHeight="1">
      <c r="A171" s="1407"/>
      <c r="B171" s="1407"/>
      <c r="C171" s="1407"/>
      <c r="D171" s="1407"/>
      <c r="E171" s="1407"/>
      <c r="F171" s="1407"/>
      <c r="G171" s="1407"/>
      <c r="H171" s="1407"/>
      <c r="I171" s="1407"/>
      <c r="J171" s="1407"/>
      <c r="K171" s="1407"/>
      <c r="L171" s="1407"/>
      <c r="M171" s="1407"/>
      <c r="N171" s="1407"/>
      <c r="O171" s="1407"/>
      <c r="P171" s="1407"/>
      <c r="Q171" s="1407"/>
      <c r="R171" s="1407"/>
      <c r="S171" s="1407"/>
    </row>
    <row r="172" spans="1:19" ht="14.25" customHeight="1">
      <c r="A172" s="1407"/>
      <c r="B172" s="1407"/>
      <c r="C172" s="1407"/>
      <c r="D172" s="1407"/>
      <c r="E172" s="1407"/>
      <c r="F172" s="1407"/>
      <c r="G172" s="1407"/>
      <c r="H172" s="1407"/>
      <c r="I172" s="1407"/>
      <c r="J172" s="1407"/>
      <c r="K172" s="1407"/>
      <c r="L172" s="1407"/>
      <c r="M172" s="1407"/>
      <c r="N172" s="1407"/>
      <c r="O172" s="1407"/>
      <c r="P172" s="1407"/>
      <c r="Q172" s="1407"/>
      <c r="R172" s="1407"/>
      <c r="S172" s="1407"/>
    </row>
    <row r="173" spans="1:19" ht="14.25" customHeight="1">
      <c r="A173" s="1407"/>
      <c r="B173" s="1407"/>
      <c r="C173" s="1407"/>
      <c r="D173" s="1407"/>
      <c r="E173" s="1407"/>
      <c r="F173" s="1407"/>
      <c r="G173" s="1407"/>
      <c r="H173" s="1407"/>
      <c r="I173" s="1407"/>
      <c r="J173" s="1407"/>
      <c r="K173" s="1407"/>
      <c r="L173" s="1407"/>
      <c r="M173" s="1407"/>
      <c r="N173" s="1407"/>
      <c r="O173" s="1407"/>
      <c r="P173" s="1407"/>
      <c r="Q173" s="1407"/>
      <c r="R173" s="1407"/>
      <c r="S173" s="1407"/>
    </row>
    <row r="174" spans="1:19" ht="14.25" customHeight="1">
      <c r="A174" s="1407"/>
      <c r="B174" s="1407"/>
      <c r="C174" s="1407"/>
      <c r="D174" s="1407"/>
      <c r="E174" s="1407"/>
      <c r="F174" s="1407"/>
      <c r="G174" s="1407"/>
      <c r="H174" s="1407"/>
      <c r="I174" s="1407"/>
      <c r="J174" s="1407"/>
      <c r="K174" s="1407"/>
      <c r="L174" s="1407"/>
      <c r="M174" s="1407"/>
      <c r="N174" s="1407"/>
      <c r="O174" s="1407"/>
      <c r="P174" s="1407"/>
      <c r="Q174" s="1407"/>
      <c r="R174" s="1407"/>
      <c r="S174" s="1407"/>
    </row>
    <row r="175" spans="1:19" ht="14.25" customHeight="1">
      <c r="A175" s="1407"/>
      <c r="B175" s="1407"/>
      <c r="C175" s="1407"/>
      <c r="D175" s="1407"/>
      <c r="E175" s="1407"/>
      <c r="F175" s="1407"/>
      <c r="G175" s="1407"/>
      <c r="H175" s="1407"/>
      <c r="I175" s="1407"/>
      <c r="J175" s="1407"/>
      <c r="K175" s="1407"/>
      <c r="L175" s="1407"/>
      <c r="M175" s="1407"/>
      <c r="N175" s="1407"/>
      <c r="O175" s="1407"/>
      <c r="P175" s="1407"/>
      <c r="Q175" s="1407"/>
      <c r="R175" s="1407"/>
      <c r="S175" s="1407"/>
    </row>
    <row r="176" spans="1:19" ht="14.25" customHeight="1">
      <c r="A176" s="1407"/>
      <c r="B176" s="1407"/>
      <c r="C176" s="1407"/>
      <c r="D176" s="1407"/>
      <c r="E176" s="1407"/>
      <c r="F176" s="1407"/>
      <c r="G176" s="1407"/>
      <c r="H176" s="1407"/>
      <c r="I176" s="1407"/>
      <c r="J176" s="1407"/>
      <c r="K176" s="1407"/>
      <c r="L176" s="1407"/>
      <c r="M176" s="1407"/>
      <c r="N176" s="1407"/>
      <c r="O176" s="1407"/>
      <c r="P176" s="1407"/>
      <c r="Q176" s="1407"/>
      <c r="R176" s="1407"/>
      <c r="S176" s="1407"/>
    </row>
    <row r="177" spans="1:19" ht="14.25" customHeight="1">
      <c r="A177" s="1407"/>
      <c r="B177" s="1407"/>
      <c r="C177" s="1407"/>
      <c r="D177" s="1407"/>
      <c r="E177" s="1407"/>
      <c r="F177" s="1407"/>
      <c r="G177" s="1407"/>
      <c r="H177" s="1407"/>
      <c r="I177" s="1407"/>
      <c r="J177" s="1407"/>
      <c r="K177" s="1407"/>
      <c r="L177" s="1407"/>
      <c r="M177" s="1407"/>
      <c r="N177" s="1407"/>
      <c r="O177" s="1407"/>
      <c r="P177" s="1407"/>
      <c r="Q177" s="1407"/>
      <c r="R177" s="1407"/>
      <c r="S177" s="1407"/>
    </row>
    <row r="178" spans="1:19" ht="14.25" customHeight="1">
      <c r="A178" s="1407"/>
      <c r="B178" s="1407"/>
      <c r="C178" s="1407"/>
      <c r="D178" s="1407"/>
      <c r="E178" s="1407"/>
      <c r="F178" s="1407"/>
      <c r="G178" s="1407"/>
      <c r="H178" s="1407"/>
      <c r="I178" s="1407"/>
      <c r="J178" s="1407"/>
      <c r="K178" s="1407"/>
      <c r="L178" s="1407"/>
      <c r="M178" s="1407"/>
      <c r="N178" s="1407"/>
      <c r="O178" s="1407"/>
      <c r="P178" s="1407"/>
      <c r="Q178" s="1407"/>
      <c r="R178" s="1407"/>
      <c r="S178" s="1407"/>
    </row>
    <row r="179" spans="1:19" ht="14.25" customHeight="1">
      <c r="A179" s="1407"/>
      <c r="B179" s="1407"/>
      <c r="C179" s="1407"/>
      <c r="D179" s="1407"/>
      <c r="E179" s="1407"/>
      <c r="F179" s="1407"/>
      <c r="G179" s="1407"/>
      <c r="H179" s="1407"/>
      <c r="I179" s="1407"/>
      <c r="J179" s="1407"/>
      <c r="K179" s="1407"/>
      <c r="L179" s="1407"/>
      <c r="M179" s="1407"/>
      <c r="N179" s="1407"/>
      <c r="O179" s="1407"/>
      <c r="P179" s="1407"/>
      <c r="Q179" s="1407"/>
      <c r="R179" s="1407"/>
      <c r="S179" s="1407"/>
    </row>
    <row r="180" spans="1:19" ht="14.25" customHeight="1">
      <c r="A180" s="1407"/>
      <c r="B180" s="1407"/>
      <c r="C180" s="1407"/>
      <c r="D180" s="1407"/>
      <c r="E180" s="1407"/>
      <c r="F180" s="1407"/>
      <c r="G180" s="1407"/>
      <c r="H180" s="1407"/>
      <c r="I180" s="1407"/>
      <c r="J180" s="1407"/>
      <c r="K180" s="1407"/>
      <c r="L180" s="1407"/>
      <c r="M180" s="1407"/>
      <c r="N180" s="1407"/>
      <c r="O180" s="1407"/>
      <c r="P180" s="1407"/>
      <c r="Q180" s="1407"/>
      <c r="R180" s="1407"/>
      <c r="S180" s="1407"/>
    </row>
    <row r="181" spans="1:19" ht="14.25" customHeight="1">
      <c r="A181" s="1407"/>
      <c r="B181" s="1407"/>
      <c r="C181" s="1407"/>
      <c r="D181" s="1407"/>
      <c r="E181" s="1407"/>
      <c r="F181" s="1407"/>
      <c r="G181" s="1407"/>
      <c r="H181" s="1407"/>
      <c r="I181" s="1407"/>
      <c r="J181" s="1407"/>
      <c r="K181" s="1407"/>
      <c r="L181" s="1407"/>
      <c r="M181" s="1407"/>
      <c r="N181" s="1407"/>
      <c r="O181" s="1407"/>
      <c r="P181" s="1407"/>
      <c r="Q181" s="1407"/>
      <c r="R181" s="1407"/>
      <c r="S181" s="1407"/>
    </row>
    <row r="182" spans="1:19" ht="14.25" customHeight="1">
      <c r="A182" s="1407"/>
      <c r="B182" s="1407"/>
      <c r="C182" s="1407"/>
      <c r="D182" s="1407"/>
      <c r="E182" s="1407"/>
      <c r="F182" s="1407"/>
      <c r="G182" s="1407"/>
      <c r="H182" s="1407"/>
      <c r="I182" s="1407"/>
      <c r="J182" s="1407"/>
      <c r="K182" s="1407"/>
      <c r="L182" s="1407"/>
      <c r="M182" s="1407"/>
      <c r="N182" s="1407"/>
      <c r="O182" s="1407"/>
      <c r="P182" s="1407"/>
      <c r="Q182" s="1407"/>
      <c r="R182" s="1407"/>
      <c r="S182" s="1407"/>
    </row>
    <row r="183" spans="1:19" ht="14.25" customHeight="1">
      <c r="A183" s="1407"/>
      <c r="B183" s="1407"/>
      <c r="C183" s="1407"/>
      <c r="D183" s="1407"/>
      <c r="E183" s="1407"/>
      <c r="F183" s="1407"/>
      <c r="G183" s="1407"/>
      <c r="H183" s="1407"/>
      <c r="I183" s="1407"/>
      <c r="J183" s="1407"/>
      <c r="K183" s="1407"/>
      <c r="L183" s="1407"/>
      <c r="M183" s="1407"/>
      <c r="N183" s="1407"/>
      <c r="O183" s="1407"/>
      <c r="P183" s="1407"/>
      <c r="Q183" s="1407"/>
      <c r="R183" s="1407"/>
      <c r="S183" s="1407"/>
    </row>
    <row r="184" spans="1:19" ht="14.25" customHeight="1">
      <c r="A184" s="1407"/>
      <c r="B184" s="1407"/>
      <c r="C184" s="1407"/>
      <c r="D184" s="1407"/>
      <c r="E184" s="1407"/>
      <c r="F184" s="1407"/>
      <c r="G184" s="1407"/>
      <c r="H184" s="1407"/>
      <c r="I184" s="1407"/>
      <c r="J184" s="1407"/>
      <c r="K184" s="1407"/>
      <c r="L184" s="1407"/>
      <c r="M184" s="1407"/>
      <c r="N184" s="1407"/>
      <c r="O184" s="1407"/>
      <c r="P184" s="1407"/>
      <c r="Q184" s="1407"/>
      <c r="R184" s="1407"/>
      <c r="S184" s="1407"/>
    </row>
    <row r="185" spans="1:19" ht="14.25" customHeight="1">
      <c r="A185" s="1407"/>
      <c r="B185" s="1407"/>
      <c r="C185" s="1407"/>
      <c r="D185" s="1407"/>
      <c r="E185" s="1407"/>
      <c r="F185" s="1407"/>
      <c r="G185" s="1407"/>
      <c r="H185" s="1407"/>
      <c r="I185" s="1407"/>
      <c r="J185" s="1407"/>
      <c r="K185" s="1407"/>
      <c r="L185" s="1407"/>
      <c r="M185" s="1407"/>
      <c r="N185" s="1407"/>
      <c r="O185" s="1407"/>
      <c r="P185" s="1407"/>
      <c r="Q185" s="1407"/>
      <c r="R185" s="1407"/>
      <c r="S185" s="1407"/>
    </row>
    <row r="186" spans="1:19" ht="14.25" customHeight="1">
      <c r="A186" s="1407"/>
      <c r="B186" s="1407"/>
      <c r="C186" s="1407"/>
      <c r="D186" s="1407"/>
      <c r="E186" s="1407"/>
      <c r="F186" s="1407"/>
      <c r="G186" s="1407"/>
      <c r="H186" s="1407"/>
      <c r="I186" s="1407"/>
      <c r="J186" s="1407"/>
      <c r="K186" s="1407"/>
      <c r="L186" s="1407"/>
      <c r="M186" s="1407"/>
      <c r="N186" s="1407"/>
      <c r="O186" s="1407"/>
      <c r="P186" s="1407"/>
      <c r="Q186" s="1407"/>
      <c r="R186" s="1407"/>
      <c r="S186" s="1407"/>
    </row>
    <row r="187" spans="1:19" ht="14.25" customHeight="1">
      <c r="A187" s="1407"/>
      <c r="B187" s="1407"/>
      <c r="C187" s="1407"/>
      <c r="D187" s="1407"/>
      <c r="E187" s="1407"/>
      <c r="F187" s="1407"/>
      <c r="G187" s="1407"/>
      <c r="H187" s="1407"/>
      <c r="I187" s="1407"/>
      <c r="J187" s="1407"/>
      <c r="K187" s="1407"/>
      <c r="L187" s="1407"/>
      <c r="M187" s="1407"/>
      <c r="N187" s="1407"/>
      <c r="O187" s="1407"/>
      <c r="P187" s="1407"/>
      <c r="Q187" s="1407"/>
      <c r="R187" s="1407"/>
      <c r="S187" s="1407"/>
    </row>
    <row r="188" spans="1:19" ht="14.25" customHeight="1">
      <c r="A188" s="1407"/>
      <c r="B188" s="1407"/>
      <c r="C188" s="1407"/>
      <c r="D188" s="1407"/>
      <c r="E188" s="1407"/>
      <c r="F188" s="1407"/>
      <c r="G188" s="1407"/>
      <c r="H188" s="1407"/>
      <c r="I188" s="1407"/>
      <c r="J188" s="1407"/>
      <c r="K188" s="1407"/>
      <c r="L188" s="1407"/>
      <c r="M188" s="1407"/>
      <c r="N188" s="1407"/>
      <c r="O188" s="1407"/>
      <c r="P188" s="1407"/>
      <c r="Q188" s="1407"/>
      <c r="R188" s="1407"/>
      <c r="S188" s="1407"/>
    </row>
    <row r="189" spans="1:19" ht="14.25" customHeight="1">
      <c r="A189" s="1407"/>
      <c r="B189" s="1407"/>
      <c r="C189" s="1407"/>
      <c r="D189" s="1407"/>
      <c r="E189" s="1407"/>
      <c r="F189" s="1407"/>
      <c r="G189" s="1407"/>
      <c r="H189" s="1407"/>
      <c r="I189" s="1407"/>
      <c r="J189" s="1407"/>
      <c r="K189" s="1407"/>
      <c r="L189" s="1407"/>
      <c r="M189" s="1407"/>
      <c r="N189" s="1407"/>
      <c r="O189" s="1407"/>
      <c r="P189" s="1407"/>
      <c r="Q189" s="1407"/>
      <c r="R189" s="1407"/>
      <c r="S189" s="1407"/>
    </row>
    <row r="190" spans="1:19" ht="14.25" customHeight="1">
      <c r="A190" s="1407"/>
      <c r="B190" s="1407"/>
      <c r="C190" s="1407"/>
      <c r="D190" s="1407"/>
      <c r="E190" s="1407"/>
      <c r="F190" s="1407"/>
      <c r="G190" s="1407"/>
      <c r="H190" s="1407"/>
      <c r="I190" s="1407"/>
      <c r="J190" s="1407"/>
      <c r="K190" s="1407"/>
      <c r="L190" s="1407"/>
      <c r="M190" s="1407"/>
      <c r="N190" s="1407"/>
      <c r="O190" s="1407"/>
      <c r="P190" s="1407"/>
      <c r="Q190" s="1407"/>
      <c r="R190" s="1407"/>
      <c r="S190" s="1407"/>
    </row>
    <row r="191" spans="1:19" ht="14.25" customHeight="1">
      <c r="A191" s="1407"/>
      <c r="B191" s="1407"/>
      <c r="C191" s="1407"/>
      <c r="D191" s="1407"/>
      <c r="E191" s="1407"/>
      <c r="F191" s="1407"/>
      <c r="G191" s="1407"/>
      <c r="H191" s="1407"/>
      <c r="I191" s="1407"/>
      <c r="J191" s="1407"/>
      <c r="K191" s="1407"/>
      <c r="L191" s="1407"/>
      <c r="M191" s="1407"/>
      <c r="N191" s="1407"/>
      <c r="O191" s="1407"/>
      <c r="P191" s="1407"/>
      <c r="Q191" s="1407"/>
      <c r="R191" s="1407"/>
      <c r="S191" s="1407"/>
    </row>
    <row r="192" spans="1:19" ht="14.25" customHeight="1">
      <c r="A192" s="1407"/>
      <c r="B192" s="1407"/>
      <c r="C192" s="1407"/>
      <c r="D192" s="1407"/>
      <c r="E192" s="1407"/>
      <c r="F192" s="1407"/>
      <c r="G192" s="1407"/>
      <c r="H192" s="1407"/>
      <c r="I192" s="1407"/>
      <c r="J192" s="1407"/>
      <c r="K192" s="1407"/>
      <c r="L192" s="1407"/>
      <c r="M192" s="1407"/>
      <c r="N192" s="1407"/>
      <c r="O192" s="1407"/>
      <c r="P192" s="1407"/>
      <c r="Q192" s="1407"/>
      <c r="R192" s="1407"/>
      <c r="S192" s="1407"/>
    </row>
    <row r="193" spans="1:19" ht="14.25" customHeight="1">
      <c r="A193" s="1407"/>
      <c r="B193" s="1407"/>
      <c r="C193" s="1407"/>
      <c r="D193" s="1407"/>
      <c r="E193" s="1407"/>
      <c r="F193" s="1407"/>
      <c r="G193" s="1407"/>
      <c r="H193" s="1407"/>
      <c r="I193" s="1407"/>
      <c r="J193" s="1407"/>
      <c r="K193" s="1407"/>
      <c r="L193" s="1407"/>
      <c r="M193" s="1407"/>
      <c r="N193" s="1407"/>
      <c r="O193" s="1407"/>
      <c r="P193" s="1407"/>
      <c r="Q193" s="1407"/>
      <c r="R193" s="1407"/>
      <c r="S193" s="1407"/>
    </row>
    <row r="194" spans="1:19" ht="14.25" customHeight="1">
      <c r="A194" s="1407"/>
      <c r="B194" s="1407"/>
      <c r="C194" s="1407"/>
      <c r="D194" s="1407"/>
      <c r="E194" s="1407"/>
      <c r="F194" s="1407"/>
      <c r="G194" s="1407"/>
      <c r="H194" s="1407"/>
      <c r="I194" s="1407"/>
      <c r="J194" s="1407"/>
      <c r="K194" s="1407"/>
      <c r="L194" s="1407"/>
      <c r="M194" s="1407"/>
      <c r="N194" s="1407"/>
      <c r="O194" s="1407"/>
      <c r="P194" s="1407"/>
      <c r="Q194" s="1407"/>
      <c r="R194" s="1407"/>
      <c r="S194" s="1407"/>
    </row>
    <row r="195" spans="1:19" ht="14.25" customHeight="1">
      <c r="A195" s="1407"/>
      <c r="B195" s="1407"/>
      <c r="C195" s="1407"/>
      <c r="D195" s="1407"/>
      <c r="E195" s="1407"/>
      <c r="F195" s="1407"/>
      <c r="G195" s="1407"/>
      <c r="H195" s="1407"/>
      <c r="I195" s="1407"/>
      <c r="J195" s="1407"/>
      <c r="K195" s="1407"/>
      <c r="L195" s="1407"/>
      <c r="M195" s="1407"/>
      <c r="N195" s="1407"/>
      <c r="O195" s="1407"/>
      <c r="P195" s="1407"/>
      <c r="Q195" s="1407"/>
      <c r="R195" s="1407"/>
      <c r="S195" s="1407"/>
    </row>
    <row r="196" spans="1:19" ht="14.25" customHeight="1">
      <c r="A196" s="1407"/>
      <c r="B196" s="1407"/>
      <c r="C196" s="1407"/>
      <c r="D196" s="1407"/>
      <c r="E196" s="1407"/>
      <c r="F196" s="1407"/>
      <c r="G196" s="1407"/>
      <c r="H196" s="1407"/>
      <c r="I196" s="1407"/>
      <c r="J196" s="1407"/>
      <c r="K196" s="1407"/>
      <c r="L196" s="1407"/>
      <c r="M196" s="1407"/>
      <c r="N196" s="1407"/>
      <c r="O196" s="1407"/>
      <c r="P196" s="1407"/>
      <c r="Q196" s="1407"/>
      <c r="R196" s="1407"/>
      <c r="S196" s="1407"/>
    </row>
    <row r="197" spans="1:19" ht="14.25" customHeight="1">
      <c r="A197" s="1407"/>
      <c r="B197" s="1407"/>
      <c r="C197" s="1407"/>
      <c r="D197" s="1407"/>
      <c r="E197" s="1407"/>
      <c r="F197" s="1407"/>
      <c r="G197" s="1407"/>
      <c r="H197" s="1407"/>
      <c r="I197" s="1407"/>
      <c r="J197" s="1407"/>
      <c r="K197" s="1407"/>
      <c r="L197" s="1407"/>
      <c r="M197" s="1407"/>
      <c r="N197" s="1407"/>
      <c r="O197" s="1407"/>
      <c r="P197" s="1407"/>
      <c r="Q197" s="1407"/>
      <c r="R197" s="1407"/>
      <c r="S197" s="1407"/>
    </row>
    <row r="198" spans="1:19" ht="14.25" customHeight="1">
      <c r="A198" s="1407"/>
      <c r="B198" s="1407"/>
      <c r="C198" s="1407"/>
      <c r="D198" s="1407"/>
      <c r="E198" s="1407"/>
      <c r="F198" s="1407"/>
      <c r="G198" s="1407"/>
      <c r="H198" s="1407"/>
      <c r="I198" s="1407"/>
      <c r="J198" s="1407"/>
      <c r="K198" s="1407"/>
      <c r="L198" s="1407"/>
      <c r="M198" s="1407"/>
      <c r="N198" s="1407"/>
      <c r="O198" s="1407"/>
      <c r="P198" s="1407"/>
      <c r="Q198" s="1407"/>
      <c r="R198" s="1407"/>
      <c r="S198" s="1407"/>
    </row>
    <row r="199" spans="1:19" ht="14.25" customHeight="1">
      <c r="A199" s="1407"/>
      <c r="B199" s="1407"/>
      <c r="C199" s="1407"/>
      <c r="D199" s="1407"/>
      <c r="E199" s="1407"/>
      <c r="F199" s="1407"/>
      <c r="G199" s="1407"/>
      <c r="H199" s="1407"/>
      <c r="I199" s="1407"/>
      <c r="J199" s="1407"/>
      <c r="K199" s="1407"/>
      <c r="L199" s="1407"/>
      <c r="M199" s="1407"/>
      <c r="N199" s="1407"/>
      <c r="O199" s="1407"/>
      <c r="P199" s="1407"/>
      <c r="Q199" s="1407"/>
      <c r="R199" s="1407"/>
      <c r="S199" s="1407"/>
    </row>
    <row r="200" spans="1:19" ht="14.25" customHeight="1">
      <c r="A200" s="1407"/>
      <c r="B200" s="1407"/>
      <c r="C200" s="1407"/>
      <c r="D200" s="1407"/>
      <c r="E200" s="1407"/>
      <c r="F200" s="1407"/>
      <c r="G200" s="1407"/>
      <c r="H200" s="1407"/>
      <c r="I200" s="1407"/>
      <c r="J200" s="1407"/>
      <c r="K200" s="1407"/>
      <c r="L200" s="1407"/>
      <c r="M200" s="1407"/>
      <c r="N200" s="1407"/>
      <c r="O200" s="1407"/>
      <c r="P200" s="1407"/>
      <c r="Q200" s="1407"/>
      <c r="R200" s="1407"/>
      <c r="S200" s="1407"/>
    </row>
    <row r="201" spans="1:19" ht="14.25" customHeight="1">
      <c r="A201" s="1407"/>
      <c r="B201" s="1407"/>
      <c r="C201" s="1407"/>
      <c r="D201" s="1407"/>
      <c r="E201" s="1407"/>
      <c r="F201" s="1407"/>
      <c r="G201" s="1407"/>
      <c r="H201" s="1407"/>
      <c r="I201" s="1407"/>
      <c r="J201" s="1407"/>
      <c r="K201" s="1407"/>
      <c r="L201" s="1407"/>
      <c r="M201" s="1407"/>
      <c r="N201" s="1407"/>
      <c r="O201" s="1407"/>
      <c r="P201" s="1407"/>
      <c r="Q201" s="1407"/>
      <c r="R201" s="1407"/>
      <c r="S201" s="1407"/>
    </row>
    <row r="202" spans="1:19" ht="14.25" customHeight="1">
      <c r="A202" s="1407"/>
      <c r="B202" s="1407"/>
      <c r="C202" s="1407"/>
      <c r="D202" s="1407"/>
      <c r="E202" s="1407"/>
      <c r="F202" s="1407"/>
      <c r="G202" s="1407"/>
      <c r="H202" s="1407"/>
      <c r="I202" s="1407"/>
      <c r="J202" s="1407"/>
      <c r="K202" s="1407"/>
      <c r="L202" s="1407"/>
      <c r="M202" s="1407"/>
      <c r="N202" s="1407"/>
      <c r="O202" s="1407"/>
      <c r="P202" s="1407"/>
      <c r="Q202" s="1407"/>
      <c r="R202" s="1407"/>
      <c r="S202" s="1407"/>
    </row>
    <row r="203" spans="1:19" ht="14.25" customHeight="1">
      <c r="A203" s="1407"/>
      <c r="B203" s="1407"/>
      <c r="C203" s="1407"/>
      <c r="D203" s="1407"/>
      <c r="E203" s="1407"/>
      <c r="F203" s="1407"/>
      <c r="G203" s="1407"/>
      <c r="H203" s="1407"/>
      <c r="I203" s="1407"/>
      <c r="J203" s="1407"/>
      <c r="K203" s="1407"/>
      <c r="L203" s="1407"/>
      <c r="M203" s="1407"/>
      <c r="N203" s="1407"/>
      <c r="O203" s="1407"/>
      <c r="P203" s="1407"/>
      <c r="Q203" s="1407"/>
      <c r="R203" s="1407"/>
      <c r="S203" s="1407"/>
    </row>
    <row r="204" spans="1:19" ht="14.25" customHeight="1">
      <c r="A204" s="1407"/>
      <c r="B204" s="1407"/>
      <c r="C204" s="1407"/>
      <c r="D204" s="1407"/>
      <c r="E204" s="1407"/>
      <c r="F204" s="1407"/>
      <c r="G204" s="1407"/>
      <c r="H204" s="1407"/>
      <c r="I204" s="1407"/>
      <c r="J204" s="1407"/>
      <c r="K204" s="1407"/>
      <c r="L204" s="1407"/>
      <c r="M204" s="1407"/>
      <c r="N204" s="1407"/>
      <c r="O204" s="1407"/>
      <c r="P204" s="1407"/>
      <c r="Q204" s="1407"/>
      <c r="R204" s="1407"/>
      <c r="S204" s="1407"/>
    </row>
    <row r="205" spans="1:19" ht="14.25" customHeight="1">
      <c r="A205" s="1407"/>
      <c r="B205" s="1407"/>
      <c r="C205" s="1407"/>
      <c r="D205" s="1407"/>
      <c r="E205" s="1407"/>
      <c r="F205" s="1407"/>
      <c r="G205" s="1407"/>
      <c r="H205" s="1407"/>
      <c r="I205" s="1407"/>
      <c r="J205" s="1407"/>
      <c r="K205" s="1407"/>
      <c r="L205" s="1407"/>
      <c r="M205" s="1407"/>
      <c r="N205" s="1407"/>
      <c r="O205" s="1407"/>
      <c r="P205" s="1407"/>
      <c r="Q205" s="1407"/>
      <c r="R205" s="1407"/>
      <c r="S205" s="1407"/>
    </row>
    <row r="206" spans="1:19" ht="14.25" customHeight="1">
      <c r="A206" s="1407"/>
      <c r="B206" s="1407"/>
      <c r="C206" s="1407"/>
      <c r="D206" s="1407"/>
      <c r="E206" s="1407"/>
      <c r="F206" s="1407"/>
      <c r="G206" s="1407"/>
      <c r="H206" s="1407"/>
      <c r="I206" s="1407"/>
      <c r="J206" s="1407"/>
      <c r="K206" s="1407"/>
      <c r="L206" s="1407"/>
      <c r="M206" s="1407"/>
      <c r="N206" s="1407"/>
      <c r="O206" s="1407"/>
      <c r="P206" s="1407"/>
      <c r="Q206" s="1407"/>
      <c r="R206" s="1407"/>
      <c r="S206" s="1407"/>
    </row>
    <row r="207" spans="1:19" ht="14.25" customHeight="1">
      <c r="A207" s="1407"/>
      <c r="B207" s="1407"/>
      <c r="C207" s="1407"/>
      <c r="D207" s="1407"/>
      <c r="E207" s="1407"/>
      <c r="F207" s="1407"/>
      <c r="G207" s="1407"/>
      <c r="H207" s="1407"/>
      <c r="I207" s="1407"/>
      <c r="J207" s="1407"/>
      <c r="K207" s="1407"/>
      <c r="L207" s="1407"/>
      <c r="M207" s="1407"/>
      <c r="N207" s="1407"/>
      <c r="O207" s="1407"/>
      <c r="P207" s="1407"/>
      <c r="Q207" s="1407"/>
      <c r="R207" s="1407"/>
      <c r="S207" s="1407"/>
    </row>
    <row r="208" spans="1:19" ht="14.25" customHeight="1">
      <c r="A208" s="1407"/>
      <c r="B208" s="1407"/>
      <c r="C208" s="1407"/>
      <c r="D208" s="1407"/>
      <c r="E208" s="1407"/>
      <c r="F208" s="1407"/>
      <c r="G208" s="1407"/>
      <c r="H208" s="1407"/>
      <c r="I208" s="1407"/>
      <c r="J208" s="1407"/>
      <c r="K208" s="1407"/>
      <c r="L208" s="1407"/>
      <c r="M208" s="1407"/>
      <c r="N208" s="1407"/>
      <c r="O208" s="1407"/>
      <c r="P208" s="1407"/>
      <c r="Q208" s="1407"/>
      <c r="R208" s="1407"/>
      <c r="S208" s="1407"/>
    </row>
    <row r="209" spans="1:19" ht="14.25" customHeight="1">
      <c r="A209" s="1407"/>
      <c r="B209" s="1407"/>
      <c r="C209" s="1407"/>
      <c r="D209" s="1407"/>
      <c r="E209" s="1407"/>
      <c r="F209" s="1407"/>
      <c r="G209" s="1407"/>
      <c r="H209" s="1407"/>
      <c r="I209" s="1407"/>
      <c r="J209" s="1407"/>
      <c r="K209" s="1407"/>
      <c r="L209" s="1407"/>
      <c r="M209" s="1407"/>
      <c r="N209" s="1407"/>
      <c r="O209" s="1407"/>
      <c r="P209" s="1407"/>
      <c r="Q209" s="1407"/>
      <c r="R209" s="1407"/>
      <c r="S209" s="1407"/>
    </row>
    <row r="210" spans="1:19" ht="14.25" customHeight="1">
      <c r="A210" s="1407"/>
      <c r="B210" s="1407"/>
      <c r="C210" s="1407"/>
      <c r="D210" s="1407"/>
      <c r="E210" s="1407"/>
      <c r="F210" s="1407"/>
      <c r="G210" s="1407"/>
      <c r="H210" s="1407"/>
      <c r="I210" s="1407"/>
      <c r="J210" s="1407"/>
      <c r="K210" s="1407"/>
      <c r="L210" s="1407"/>
      <c r="M210" s="1407"/>
      <c r="N210" s="1407"/>
      <c r="O210" s="1407"/>
      <c r="P210" s="1407"/>
      <c r="Q210" s="1407"/>
      <c r="R210" s="1407"/>
      <c r="S210" s="1407"/>
    </row>
    <row r="211" spans="1:19" ht="14.25" customHeight="1">
      <c r="A211" s="1407"/>
      <c r="B211" s="1407"/>
      <c r="C211" s="1407"/>
      <c r="D211" s="1407"/>
      <c r="E211" s="1407"/>
      <c r="F211" s="1407"/>
      <c r="G211" s="1407"/>
      <c r="H211" s="1407"/>
      <c r="I211" s="1407"/>
      <c r="J211" s="1407"/>
      <c r="K211" s="1407"/>
      <c r="L211" s="1407"/>
      <c r="M211" s="1407"/>
      <c r="N211" s="1407"/>
      <c r="O211" s="1407"/>
      <c r="P211" s="1407"/>
      <c r="Q211" s="1407"/>
      <c r="R211" s="1407"/>
      <c r="S211" s="1407"/>
    </row>
    <row r="212" spans="1:19" ht="14.25" customHeight="1">
      <c r="A212" s="1407"/>
      <c r="B212" s="1407"/>
      <c r="C212" s="1407"/>
      <c r="D212" s="1407"/>
      <c r="E212" s="1407"/>
      <c r="F212" s="1407"/>
      <c r="G212" s="1407"/>
      <c r="H212" s="1407"/>
      <c r="I212" s="1407"/>
      <c r="J212" s="1407"/>
      <c r="K212" s="1407"/>
      <c r="L212" s="1407"/>
      <c r="M212" s="1407"/>
      <c r="N212" s="1407"/>
      <c r="O212" s="1407"/>
      <c r="P212" s="1407"/>
      <c r="Q212" s="1407"/>
      <c r="R212" s="1407"/>
      <c r="S212" s="1407"/>
    </row>
    <row r="213" spans="1:19" ht="14.25" customHeight="1">
      <c r="A213" s="1407"/>
      <c r="B213" s="1407"/>
      <c r="C213" s="1407"/>
      <c r="D213" s="1407"/>
      <c r="E213" s="1407"/>
      <c r="F213" s="1407"/>
      <c r="G213" s="1407"/>
      <c r="H213" s="1407"/>
      <c r="I213" s="1407"/>
      <c r="J213" s="1407"/>
      <c r="K213" s="1407"/>
      <c r="L213" s="1407"/>
      <c r="M213" s="1407"/>
      <c r="N213" s="1407"/>
      <c r="O213" s="1407"/>
      <c r="P213" s="1407"/>
      <c r="Q213" s="1407"/>
      <c r="R213" s="1407"/>
      <c r="S213" s="1407"/>
    </row>
    <row r="214" spans="1:19" ht="14.25" customHeight="1">
      <c r="A214" s="1407"/>
      <c r="B214" s="1407"/>
      <c r="C214" s="1407"/>
      <c r="D214" s="1407"/>
      <c r="E214" s="1407"/>
      <c r="F214" s="1407"/>
      <c r="G214" s="1407"/>
      <c r="H214" s="1407"/>
      <c r="I214" s="1407"/>
      <c r="J214" s="1407"/>
      <c r="K214" s="1407"/>
      <c r="L214" s="1407"/>
      <c r="M214" s="1407"/>
      <c r="N214" s="1407"/>
      <c r="O214" s="1407"/>
      <c r="P214" s="1407"/>
      <c r="Q214" s="1407"/>
      <c r="R214" s="1407"/>
      <c r="S214" s="1407"/>
    </row>
    <row r="215" spans="1:19" ht="14.25" customHeight="1">
      <c r="A215" s="1407"/>
      <c r="B215" s="1407"/>
      <c r="C215" s="1407"/>
      <c r="D215" s="1407"/>
      <c r="E215" s="1407"/>
      <c r="F215" s="1407"/>
      <c r="G215" s="1407"/>
      <c r="H215" s="1407"/>
      <c r="I215" s="1407"/>
      <c r="J215" s="1407"/>
      <c r="K215" s="1407"/>
      <c r="L215" s="1407"/>
      <c r="M215" s="1407"/>
      <c r="N215" s="1407"/>
      <c r="O215" s="1407"/>
      <c r="P215" s="1407"/>
      <c r="Q215" s="1407"/>
      <c r="R215" s="1407"/>
      <c r="S215" s="1407"/>
    </row>
    <row r="216" spans="1:19" ht="14.25" customHeight="1">
      <c r="A216" s="1407"/>
      <c r="B216" s="1407"/>
      <c r="C216" s="1407"/>
      <c r="D216" s="1407"/>
      <c r="E216" s="1407"/>
      <c r="F216" s="1407"/>
      <c r="G216" s="1407"/>
      <c r="H216" s="1407"/>
      <c r="I216" s="1407"/>
      <c r="J216" s="1407"/>
      <c r="K216" s="1407"/>
      <c r="L216" s="1407"/>
      <c r="M216" s="1407"/>
      <c r="N216" s="1407"/>
      <c r="O216" s="1407"/>
      <c r="P216" s="1407"/>
      <c r="Q216" s="1407"/>
      <c r="R216" s="1407"/>
      <c r="S216" s="1407"/>
    </row>
    <row r="217" spans="1:19" ht="14.25" customHeight="1">
      <c r="A217" s="1407"/>
      <c r="B217" s="1407"/>
      <c r="C217" s="1407"/>
      <c r="D217" s="1407"/>
      <c r="E217" s="1407"/>
      <c r="F217" s="1407"/>
      <c r="G217" s="1407"/>
      <c r="H217" s="1407"/>
      <c r="I217" s="1407"/>
      <c r="J217" s="1407"/>
      <c r="K217" s="1407"/>
      <c r="L217" s="1407"/>
      <c r="M217" s="1407"/>
      <c r="N217" s="1407"/>
      <c r="O217" s="1407"/>
      <c r="P217" s="1407"/>
      <c r="Q217" s="1407"/>
      <c r="R217" s="1407"/>
      <c r="S217" s="1407"/>
    </row>
    <row r="218" spans="1:19" ht="14.25" customHeight="1">
      <c r="A218" s="1407"/>
      <c r="B218" s="1407"/>
      <c r="C218" s="1407"/>
      <c r="D218" s="1407"/>
      <c r="E218" s="1407"/>
      <c r="F218" s="1407"/>
      <c r="G218" s="1407"/>
      <c r="H218" s="1407"/>
      <c r="I218" s="1407"/>
      <c r="J218" s="1407"/>
      <c r="K218" s="1407"/>
      <c r="L218" s="1407"/>
      <c r="M218" s="1407"/>
      <c r="N218" s="1407"/>
      <c r="O218" s="1407"/>
      <c r="P218" s="1407"/>
      <c r="Q218" s="1407"/>
      <c r="R218" s="1407"/>
      <c r="S218" s="1407"/>
    </row>
    <row r="219" spans="1:19" ht="14.25" customHeight="1">
      <c r="A219" s="1407"/>
      <c r="B219" s="1407"/>
      <c r="C219" s="1407"/>
      <c r="D219" s="1407"/>
      <c r="E219" s="1407"/>
      <c r="F219" s="1407"/>
      <c r="G219" s="1407"/>
      <c r="H219" s="1407"/>
      <c r="I219" s="1407"/>
      <c r="J219" s="1407"/>
      <c r="K219" s="1407"/>
      <c r="L219" s="1407"/>
      <c r="M219" s="1407"/>
      <c r="N219" s="1407"/>
      <c r="O219" s="1407"/>
      <c r="P219" s="1407"/>
      <c r="Q219" s="1407"/>
      <c r="R219" s="1407"/>
      <c r="S219" s="1407"/>
    </row>
    <row r="220" spans="1:19" ht="14.25" customHeight="1">
      <c r="A220" s="1407"/>
      <c r="B220" s="1407"/>
      <c r="C220" s="1407"/>
      <c r="D220" s="1407"/>
      <c r="E220" s="1407"/>
      <c r="F220" s="1407"/>
      <c r="G220" s="1407"/>
      <c r="H220" s="1407"/>
      <c r="I220" s="1407"/>
      <c r="J220" s="1407"/>
      <c r="K220" s="1407"/>
      <c r="L220" s="1407"/>
      <c r="M220" s="1407"/>
      <c r="N220" s="1407"/>
      <c r="O220" s="1407"/>
      <c r="P220" s="1407"/>
      <c r="Q220" s="1407"/>
      <c r="R220" s="1407"/>
      <c r="S220" s="1407"/>
    </row>
    <row r="221" spans="1:19" ht="14.25" customHeight="1">
      <c r="A221" s="1407"/>
      <c r="B221" s="1407"/>
      <c r="C221" s="1407"/>
      <c r="D221" s="1407"/>
      <c r="E221" s="1407"/>
      <c r="F221" s="1407"/>
      <c r="G221" s="1407"/>
      <c r="H221" s="1407"/>
      <c r="I221" s="1407"/>
      <c r="J221" s="1407"/>
      <c r="K221" s="1407"/>
      <c r="L221" s="1407"/>
      <c r="M221" s="1407"/>
      <c r="N221" s="1407"/>
      <c r="O221" s="1407"/>
      <c r="P221" s="1407"/>
      <c r="Q221" s="1407"/>
      <c r="R221" s="1407"/>
      <c r="S221" s="1407"/>
    </row>
    <row r="222" spans="1:19" ht="14.25" customHeight="1">
      <c r="A222" s="1407"/>
      <c r="B222" s="1407"/>
      <c r="C222" s="1407"/>
      <c r="D222" s="1407"/>
      <c r="E222" s="1407"/>
      <c r="F222" s="1407"/>
      <c r="G222" s="1407"/>
      <c r="H222" s="1407"/>
      <c r="I222" s="1407"/>
      <c r="J222" s="1407"/>
      <c r="K222" s="1407"/>
      <c r="L222" s="1407"/>
      <c r="M222" s="1407"/>
      <c r="N222" s="1407"/>
      <c r="O222" s="1407"/>
      <c r="P222" s="1407"/>
      <c r="Q222" s="1407"/>
      <c r="R222" s="1407"/>
      <c r="S222" s="1407"/>
    </row>
    <row r="223" spans="1:19" ht="14.25" customHeight="1">
      <c r="A223" s="1407"/>
      <c r="B223" s="1407"/>
      <c r="C223" s="1407"/>
      <c r="D223" s="1407"/>
      <c r="E223" s="1407"/>
      <c r="F223" s="1407"/>
      <c r="G223" s="1407"/>
      <c r="H223" s="1407"/>
      <c r="I223" s="1407"/>
      <c r="J223" s="1407"/>
      <c r="K223" s="1407"/>
      <c r="L223" s="1407"/>
      <c r="M223" s="1407"/>
      <c r="N223" s="1407"/>
      <c r="O223" s="1407"/>
      <c r="P223" s="1407"/>
      <c r="Q223" s="1407"/>
      <c r="R223" s="1407"/>
      <c r="S223" s="1407"/>
    </row>
    <row r="224" spans="1:19" ht="14.25" customHeight="1">
      <c r="A224" s="1407"/>
      <c r="B224" s="1407"/>
      <c r="C224" s="1407"/>
      <c r="D224" s="1407"/>
      <c r="E224" s="1407"/>
      <c r="F224" s="1407"/>
      <c r="G224" s="1407"/>
      <c r="H224" s="1407"/>
      <c r="I224" s="1407"/>
      <c r="J224" s="1407"/>
      <c r="K224" s="1407"/>
      <c r="L224" s="1407"/>
      <c r="M224" s="1407"/>
      <c r="N224" s="1407"/>
      <c r="O224" s="1407"/>
      <c r="P224" s="1407"/>
      <c r="Q224" s="1407"/>
      <c r="R224" s="1407"/>
      <c r="S224" s="1407"/>
    </row>
    <row r="225" spans="1:19" ht="14.25" customHeight="1">
      <c r="A225" s="1407"/>
      <c r="B225" s="1407"/>
      <c r="C225" s="1407"/>
      <c r="D225" s="1407"/>
      <c r="E225" s="1407"/>
      <c r="F225" s="1407"/>
      <c r="G225" s="1407"/>
      <c r="H225" s="1407"/>
      <c r="I225" s="1407"/>
      <c r="J225" s="1407"/>
      <c r="K225" s="1407"/>
      <c r="L225" s="1407"/>
      <c r="M225" s="1407"/>
      <c r="N225" s="1407"/>
      <c r="O225" s="1407"/>
      <c r="P225" s="1407"/>
      <c r="Q225" s="1407"/>
      <c r="R225" s="1407"/>
      <c r="S225" s="1407"/>
    </row>
    <row r="226" spans="1:19" ht="14.25" customHeight="1">
      <c r="A226" s="1407"/>
      <c r="B226" s="1407"/>
      <c r="C226" s="1407"/>
      <c r="D226" s="1407"/>
      <c r="E226" s="1407"/>
      <c r="F226" s="1407"/>
      <c r="G226" s="1407"/>
      <c r="H226" s="1407"/>
      <c r="I226" s="1407"/>
      <c r="J226" s="1407"/>
      <c r="K226" s="1407"/>
      <c r="L226" s="1407"/>
      <c r="M226" s="1407"/>
      <c r="N226" s="1407"/>
      <c r="O226" s="1407"/>
      <c r="P226" s="1407"/>
      <c r="Q226" s="1407"/>
      <c r="R226" s="1407"/>
      <c r="S226" s="1407"/>
    </row>
    <row r="227" spans="1:19" ht="14.25" customHeight="1">
      <c r="A227" s="1407"/>
      <c r="B227" s="1407"/>
      <c r="C227" s="1407"/>
      <c r="D227" s="1407"/>
      <c r="E227" s="1407"/>
      <c r="F227" s="1407"/>
      <c r="G227" s="1407"/>
      <c r="H227" s="1407"/>
      <c r="I227" s="1407"/>
      <c r="J227" s="1407"/>
      <c r="K227" s="1407"/>
      <c r="L227" s="1407"/>
      <c r="M227" s="1407"/>
      <c r="N227" s="1407"/>
      <c r="O227" s="1407"/>
      <c r="P227" s="1407"/>
      <c r="Q227" s="1407"/>
      <c r="R227" s="1407"/>
      <c r="S227" s="1407"/>
    </row>
    <row r="228" spans="1:19" ht="14.25" customHeight="1">
      <c r="A228" s="1407"/>
      <c r="B228" s="1407"/>
      <c r="C228" s="1407"/>
      <c r="D228" s="1407"/>
      <c r="E228" s="1407"/>
      <c r="F228" s="1407"/>
      <c r="G228" s="1407"/>
      <c r="H228" s="1407"/>
      <c r="I228" s="1407"/>
      <c r="J228" s="1407"/>
      <c r="K228" s="1407"/>
      <c r="L228" s="1407"/>
      <c r="M228" s="1407"/>
      <c r="N228" s="1407"/>
      <c r="O228" s="1407"/>
      <c r="P228" s="1407"/>
      <c r="Q228" s="1407"/>
      <c r="R228" s="1407"/>
      <c r="S228" s="1407"/>
    </row>
    <row r="229" spans="1:19" ht="14.25" customHeight="1">
      <c r="A229" s="1407"/>
      <c r="B229" s="1407"/>
      <c r="C229" s="1407"/>
      <c r="D229" s="1407"/>
      <c r="E229" s="1407"/>
      <c r="F229" s="1407"/>
      <c r="G229" s="1407"/>
      <c r="H229" s="1407"/>
      <c r="I229" s="1407"/>
      <c r="J229" s="1407"/>
      <c r="K229" s="1407"/>
      <c r="L229" s="1407"/>
      <c r="M229" s="1407"/>
      <c r="N229" s="1407"/>
      <c r="O229" s="1407"/>
      <c r="P229" s="1407"/>
      <c r="Q229" s="1407"/>
      <c r="R229" s="1407"/>
      <c r="S229" s="1407"/>
    </row>
    <row r="230" spans="1:19" ht="14.25" customHeight="1">
      <c r="A230" s="1407"/>
      <c r="B230" s="1407"/>
      <c r="C230" s="1407"/>
      <c r="D230" s="1407"/>
      <c r="E230" s="1407"/>
      <c r="F230" s="1407"/>
      <c r="G230" s="1407"/>
      <c r="H230" s="1407"/>
      <c r="I230" s="1407"/>
      <c r="J230" s="1407"/>
      <c r="K230" s="1407"/>
      <c r="L230" s="1407"/>
      <c r="M230" s="1407"/>
      <c r="N230" s="1407"/>
      <c r="O230" s="1407"/>
      <c r="P230" s="1407"/>
      <c r="Q230" s="1407"/>
      <c r="R230" s="1407"/>
      <c r="S230" s="1407"/>
    </row>
    <row r="231" spans="1:19" ht="14.25" customHeight="1">
      <c r="A231" s="1407"/>
      <c r="B231" s="1407"/>
      <c r="C231" s="1407"/>
      <c r="D231" s="1407"/>
      <c r="E231" s="1407"/>
      <c r="F231" s="1407"/>
      <c r="G231" s="1407"/>
      <c r="H231" s="1407"/>
      <c r="I231" s="1407"/>
      <c r="J231" s="1407"/>
      <c r="K231" s="1407"/>
      <c r="L231" s="1407"/>
      <c r="M231" s="1407"/>
      <c r="N231" s="1407"/>
      <c r="O231" s="1407"/>
      <c r="P231" s="1407"/>
      <c r="Q231" s="1407"/>
      <c r="R231" s="1407"/>
      <c r="S231" s="1407"/>
    </row>
    <row r="232" spans="1:19" ht="14.25" customHeight="1">
      <c r="A232" s="1407"/>
      <c r="B232" s="1407"/>
      <c r="C232" s="1407"/>
      <c r="D232" s="1407"/>
      <c r="E232" s="1407"/>
      <c r="F232" s="1407"/>
      <c r="G232" s="1407"/>
      <c r="H232" s="1407"/>
      <c r="I232" s="1407"/>
      <c r="J232" s="1407"/>
      <c r="K232" s="1407"/>
      <c r="L232" s="1407"/>
      <c r="M232" s="1407"/>
      <c r="N232" s="1407"/>
      <c r="O232" s="1407"/>
      <c r="P232" s="1407"/>
      <c r="Q232" s="1407"/>
      <c r="R232" s="1407"/>
      <c r="S232" s="1407"/>
    </row>
    <row r="233" spans="1:19" ht="14.25" customHeight="1">
      <c r="A233" s="1407"/>
      <c r="B233" s="1407"/>
      <c r="C233" s="1407"/>
      <c r="D233" s="1407"/>
      <c r="E233" s="1407"/>
      <c r="F233" s="1407"/>
      <c r="G233" s="1407"/>
      <c r="H233" s="1407"/>
      <c r="I233" s="1407"/>
      <c r="J233" s="1407"/>
      <c r="K233" s="1407"/>
      <c r="L233" s="1407"/>
      <c r="M233" s="1407"/>
      <c r="N233" s="1407"/>
      <c r="O233" s="1407"/>
      <c r="P233" s="1407"/>
      <c r="Q233" s="1407"/>
      <c r="R233" s="1407"/>
      <c r="S233" s="1407"/>
    </row>
    <row r="234" spans="1:19" ht="14.25" customHeight="1">
      <c r="A234" s="1407"/>
      <c r="B234" s="1407"/>
      <c r="C234" s="1407"/>
      <c r="D234" s="1407"/>
      <c r="E234" s="1407"/>
      <c r="F234" s="1407"/>
      <c r="G234" s="1407"/>
      <c r="H234" s="1407"/>
      <c r="I234" s="1407"/>
      <c r="J234" s="1407"/>
      <c r="K234" s="1407"/>
      <c r="L234" s="1407"/>
      <c r="M234" s="1407"/>
      <c r="N234" s="1407"/>
      <c r="O234" s="1407"/>
      <c r="P234" s="1407"/>
      <c r="Q234" s="1407"/>
      <c r="R234" s="1407"/>
      <c r="S234" s="1407"/>
    </row>
    <row r="235" spans="1:19" ht="14.25" customHeight="1">
      <c r="A235" s="1407"/>
      <c r="B235" s="1407"/>
      <c r="C235" s="1407"/>
      <c r="D235" s="1407"/>
      <c r="E235" s="1407"/>
      <c r="F235" s="1407"/>
      <c r="G235" s="1407"/>
      <c r="H235" s="1407"/>
      <c r="I235" s="1407"/>
      <c r="J235" s="1407"/>
      <c r="K235" s="1407"/>
      <c r="L235" s="1407"/>
      <c r="M235" s="1407"/>
      <c r="N235" s="1407"/>
      <c r="O235" s="1407"/>
      <c r="P235" s="1407"/>
      <c r="Q235" s="1407"/>
      <c r="R235" s="1407"/>
      <c r="S235" s="1407"/>
    </row>
    <row r="236" spans="1:19" ht="14.25" customHeight="1">
      <c r="A236" s="1407"/>
      <c r="B236" s="1407"/>
      <c r="C236" s="1407"/>
      <c r="D236" s="1407"/>
      <c r="E236" s="1407"/>
      <c r="F236" s="1407"/>
      <c r="G236" s="1407"/>
      <c r="H236" s="1407"/>
      <c r="I236" s="1407"/>
      <c r="J236" s="1407"/>
      <c r="K236" s="1407"/>
      <c r="L236" s="1407"/>
      <c r="M236" s="1407"/>
      <c r="N236" s="1407"/>
      <c r="O236" s="1407"/>
      <c r="P236" s="1407"/>
      <c r="Q236" s="1407"/>
      <c r="R236" s="1407"/>
      <c r="S236" s="1407"/>
    </row>
    <row r="237" spans="1:19" ht="14.25" customHeight="1">
      <c r="A237" s="1407"/>
      <c r="B237" s="1407"/>
      <c r="C237" s="1407"/>
      <c r="D237" s="1407"/>
      <c r="E237" s="1407"/>
      <c r="F237" s="1407"/>
      <c r="G237" s="1407"/>
      <c r="H237" s="1407"/>
      <c r="I237" s="1407"/>
      <c r="J237" s="1407"/>
      <c r="K237" s="1407"/>
      <c r="L237" s="1407"/>
      <c r="M237" s="1407"/>
      <c r="N237" s="1407"/>
      <c r="O237" s="1407"/>
      <c r="P237" s="1407"/>
      <c r="Q237" s="1407"/>
      <c r="R237" s="1407"/>
      <c r="S237" s="1407"/>
    </row>
    <row r="238" spans="1:19" ht="14.25" customHeight="1">
      <c r="A238" s="1407"/>
      <c r="B238" s="1407"/>
      <c r="C238" s="1407"/>
      <c r="D238" s="1407"/>
      <c r="E238" s="1407"/>
      <c r="F238" s="1407"/>
      <c r="G238" s="1407"/>
      <c r="H238" s="1407"/>
      <c r="I238" s="1407"/>
      <c r="J238" s="1407"/>
      <c r="K238" s="1407"/>
      <c r="L238" s="1407"/>
      <c r="M238" s="1407"/>
      <c r="N238" s="1407"/>
      <c r="O238" s="1407"/>
      <c r="P238" s="1407"/>
      <c r="Q238" s="1407"/>
      <c r="R238" s="1407"/>
      <c r="S238" s="1407"/>
    </row>
    <row r="239" spans="1:19" ht="14.25" customHeight="1">
      <c r="A239" s="1407"/>
      <c r="B239" s="1407"/>
      <c r="C239" s="1407"/>
      <c r="D239" s="1407"/>
      <c r="E239" s="1407"/>
      <c r="F239" s="1407"/>
      <c r="G239" s="1407"/>
      <c r="H239" s="1407"/>
      <c r="I239" s="1407"/>
      <c r="J239" s="1407"/>
      <c r="K239" s="1407"/>
      <c r="L239" s="1407"/>
      <c r="M239" s="1407"/>
      <c r="N239" s="1407"/>
      <c r="O239" s="1407"/>
      <c r="P239" s="1407"/>
      <c r="Q239" s="1407"/>
      <c r="R239" s="1407"/>
      <c r="S239" s="1407"/>
    </row>
    <row r="240" spans="1:19" ht="14.25" customHeight="1">
      <c r="A240" s="1407"/>
      <c r="B240" s="1407"/>
      <c r="C240" s="1407"/>
      <c r="D240" s="1407"/>
      <c r="E240" s="1407"/>
      <c r="F240" s="1407"/>
      <c r="G240" s="1407"/>
      <c r="H240" s="1407"/>
      <c r="I240" s="1407"/>
      <c r="J240" s="1407"/>
      <c r="K240" s="1407"/>
      <c r="L240" s="1407"/>
      <c r="M240" s="1407"/>
      <c r="N240" s="1407"/>
      <c r="O240" s="1407"/>
      <c r="P240" s="1407"/>
      <c r="Q240" s="1407"/>
      <c r="R240" s="1407"/>
      <c r="S240" s="1407"/>
    </row>
    <row r="241" spans="1:19" ht="14.25" customHeight="1">
      <c r="A241" s="1407"/>
      <c r="B241" s="1407"/>
      <c r="C241" s="1407"/>
      <c r="D241" s="1407"/>
      <c r="E241" s="1407"/>
      <c r="F241" s="1407"/>
      <c r="G241" s="1407"/>
      <c r="H241" s="1407"/>
      <c r="I241" s="1407"/>
      <c r="J241" s="1407"/>
      <c r="K241" s="1407"/>
      <c r="L241" s="1407"/>
      <c r="M241" s="1407"/>
      <c r="N241" s="1407"/>
      <c r="O241" s="1407"/>
      <c r="P241" s="1407"/>
      <c r="Q241" s="1407"/>
      <c r="R241" s="1407"/>
      <c r="S241" s="1407"/>
    </row>
    <row r="242" spans="1:19" ht="14.25" customHeight="1">
      <c r="A242" s="1407"/>
      <c r="B242" s="1407"/>
      <c r="C242" s="1407"/>
      <c r="D242" s="1407"/>
      <c r="E242" s="1407"/>
      <c r="F242" s="1407"/>
      <c r="G242" s="1407"/>
      <c r="H242" s="1407"/>
      <c r="I242" s="1407"/>
      <c r="J242" s="1407"/>
      <c r="K242" s="1407"/>
      <c r="L242" s="1407"/>
      <c r="M242" s="1407"/>
      <c r="N242" s="1407"/>
      <c r="O242" s="1407"/>
      <c r="P242" s="1407"/>
      <c r="Q242" s="1407"/>
      <c r="R242" s="1407"/>
      <c r="S242" s="1407"/>
    </row>
    <row r="243" spans="1:19" ht="14.25" customHeight="1">
      <c r="A243" s="1407"/>
      <c r="B243" s="1407"/>
      <c r="C243" s="1407"/>
      <c r="D243" s="1407"/>
      <c r="E243" s="1407"/>
      <c r="F243" s="1407"/>
      <c r="G243" s="1407"/>
      <c r="H243" s="1407"/>
      <c r="I243" s="1407"/>
      <c r="J243" s="1407"/>
      <c r="K243" s="1407"/>
      <c r="L243" s="1407"/>
      <c r="M243" s="1407"/>
      <c r="N243" s="1407"/>
      <c r="O243" s="1407"/>
      <c r="P243" s="1407"/>
      <c r="Q243" s="1407"/>
      <c r="R243" s="1407"/>
      <c r="S243" s="1407"/>
    </row>
    <row r="244" spans="1:19" ht="14.25" customHeight="1">
      <c r="A244" s="1407"/>
      <c r="B244" s="1407"/>
      <c r="C244" s="1407"/>
      <c r="D244" s="1407"/>
      <c r="E244" s="1407"/>
      <c r="F244" s="1407"/>
      <c r="G244" s="1407"/>
      <c r="H244" s="1407"/>
      <c r="I244" s="1407"/>
      <c r="J244" s="1407"/>
      <c r="K244" s="1407"/>
      <c r="L244" s="1407"/>
      <c r="M244" s="1407"/>
      <c r="N244" s="1407"/>
      <c r="O244" s="1407"/>
      <c r="P244" s="1407"/>
      <c r="Q244" s="1407"/>
      <c r="R244" s="1407"/>
      <c r="S244" s="1407"/>
    </row>
    <row r="245" spans="1:19" ht="14.25" customHeight="1">
      <c r="A245" s="1407"/>
      <c r="B245" s="1407"/>
      <c r="C245" s="1407"/>
      <c r="D245" s="1407"/>
      <c r="E245" s="1407"/>
      <c r="F245" s="1407"/>
      <c r="G245" s="1407"/>
      <c r="H245" s="1407"/>
      <c r="I245" s="1407"/>
      <c r="J245" s="1407"/>
      <c r="K245" s="1407"/>
      <c r="L245" s="1407"/>
      <c r="M245" s="1407"/>
      <c r="N245" s="1407"/>
      <c r="O245" s="1407"/>
      <c r="P245" s="1407"/>
      <c r="Q245" s="1407"/>
      <c r="R245" s="1407"/>
      <c r="S245" s="1407"/>
    </row>
    <row r="246" spans="1:19" ht="14.25" customHeight="1">
      <c r="A246" s="1407"/>
      <c r="B246" s="1407"/>
      <c r="C246" s="1407"/>
      <c r="D246" s="1407"/>
      <c r="E246" s="1407"/>
      <c r="F246" s="1407"/>
      <c r="G246" s="1407"/>
      <c r="H246" s="1407"/>
      <c r="I246" s="1407"/>
      <c r="J246" s="1407"/>
      <c r="K246" s="1407"/>
      <c r="L246" s="1407"/>
      <c r="M246" s="1407"/>
      <c r="N246" s="1407"/>
      <c r="O246" s="1407"/>
      <c r="P246" s="1407"/>
      <c r="Q246" s="1407"/>
      <c r="R246" s="1407"/>
      <c r="S246" s="1407"/>
    </row>
    <row r="247" spans="1:19" ht="14.25" customHeight="1">
      <c r="A247" s="1407"/>
      <c r="B247" s="1407"/>
      <c r="C247" s="1407"/>
      <c r="D247" s="1407"/>
      <c r="E247" s="1407"/>
      <c r="F247" s="1407"/>
      <c r="G247" s="1407"/>
      <c r="H247" s="1407"/>
      <c r="I247" s="1407"/>
      <c r="J247" s="1407"/>
      <c r="K247" s="1407"/>
      <c r="L247" s="1407"/>
      <c r="M247" s="1407"/>
      <c r="N247" s="1407"/>
      <c r="O247" s="1407"/>
      <c r="P247" s="1407"/>
      <c r="Q247" s="1407"/>
      <c r="R247" s="1407"/>
      <c r="S247" s="1407"/>
    </row>
    <row r="248" spans="1:19" ht="14.25" customHeight="1">
      <c r="A248" s="1407"/>
      <c r="B248" s="1407"/>
      <c r="C248" s="1407"/>
      <c r="D248" s="1407"/>
      <c r="E248" s="1407"/>
      <c r="F248" s="1407"/>
      <c r="G248" s="1407"/>
      <c r="H248" s="1407"/>
      <c r="I248" s="1407"/>
      <c r="J248" s="1407"/>
      <c r="K248" s="1407"/>
      <c r="L248" s="1407"/>
      <c r="M248" s="1407"/>
      <c r="N248" s="1407"/>
      <c r="O248" s="1407"/>
      <c r="P248" s="1407"/>
      <c r="Q248" s="1407"/>
      <c r="R248" s="1407"/>
      <c r="S248" s="1407"/>
    </row>
    <row r="249" spans="1:19" ht="14.25" customHeight="1">
      <c r="A249" s="1407"/>
      <c r="B249" s="1407"/>
      <c r="C249" s="1407"/>
      <c r="D249" s="1407"/>
      <c r="E249" s="1407"/>
      <c r="F249" s="1407"/>
      <c r="G249" s="1407"/>
      <c r="H249" s="1407"/>
      <c r="I249" s="1407"/>
      <c r="J249" s="1407"/>
      <c r="K249" s="1407"/>
      <c r="L249" s="1407"/>
      <c r="M249" s="1407"/>
      <c r="N249" s="1407"/>
      <c r="O249" s="1407"/>
      <c r="P249" s="1407"/>
      <c r="Q249" s="1407"/>
      <c r="R249" s="1407"/>
      <c r="S249" s="1407"/>
    </row>
    <row r="250" spans="1:19" ht="14.25" customHeight="1">
      <c r="A250" s="1407"/>
      <c r="B250" s="1407"/>
      <c r="C250" s="1407"/>
      <c r="D250" s="1407"/>
      <c r="E250" s="1407"/>
      <c r="F250" s="1407"/>
      <c r="G250" s="1407"/>
      <c r="H250" s="1407"/>
      <c r="I250" s="1407"/>
      <c r="J250" s="1407"/>
      <c r="K250" s="1407"/>
      <c r="L250" s="1407"/>
      <c r="M250" s="1407"/>
      <c r="N250" s="1407"/>
      <c r="O250" s="1407"/>
      <c r="P250" s="1407"/>
      <c r="Q250" s="1407"/>
      <c r="R250" s="1407"/>
      <c r="S250" s="1407"/>
    </row>
    <row r="251" spans="1:19" ht="14.25" customHeight="1">
      <c r="A251" s="1407"/>
      <c r="B251" s="1407"/>
      <c r="C251" s="1407"/>
      <c r="D251" s="1407"/>
      <c r="E251" s="1407"/>
      <c r="F251" s="1407"/>
      <c r="G251" s="1407"/>
      <c r="H251" s="1407"/>
      <c r="I251" s="1407"/>
      <c r="J251" s="1407"/>
      <c r="K251" s="1407"/>
      <c r="L251" s="1407"/>
      <c r="M251" s="1407"/>
      <c r="N251" s="1407"/>
      <c r="O251" s="1407"/>
      <c r="P251" s="1407"/>
      <c r="Q251" s="1407"/>
      <c r="R251" s="1407"/>
      <c r="S251" s="1407"/>
    </row>
    <row r="252" spans="1:19" ht="14.25" customHeight="1">
      <c r="A252" s="1407"/>
      <c r="B252" s="1407"/>
      <c r="C252" s="1407"/>
      <c r="D252" s="1407"/>
      <c r="E252" s="1407"/>
      <c r="F252" s="1407"/>
      <c r="G252" s="1407"/>
      <c r="H252" s="1407"/>
      <c r="I252" s="1407"/>
      <c r="J252" s="1407"/>
      <c r="K252" s="1407"/>
      <c r="L252" s="1407"/>
      <c r="M252" s="1407"/>
      <c r="N252" s="1407"/>
      <c r="O252" s="1407"/>
      <c r="P252" s="1407"/>
      <c r="Q252" s="1407"/>
      <c r="R252" s="1407"/>
      <c r="S252" s="1407"/>
    </row>
    <row r="253" spans="1:19" ht="14.25" customHeight="1">
      <c r="A253" s="1407"/>
      <c r="B253" s="1407"/>
      <c r="C253" s="1407"/>
      <c r="D253" s="1407"/>
      <c r="E253" s="1407"/>
      <c r="F253" s="1407"/>
      <c r="G253" s="1407"/>
      <c r="H253" s="1407"/>
      <c r="I253" s="1407"/>
      <c r="J253" s="1407"/>
      <c r="K253" s="1407"/>
      <c r="L253" s="1407"/>
      <c r="M253" s="1407"/>
      <c r="N253" s="1407"/>
      <c r="O253" s="1407"/>
      <c r="P253" s="1407"/>
      <c r="Q253" s="1407"/>
      <c r="R253" s="1407"/>
      <c r="S253" s="1407"/>
    </row>
    <row r="254" spans="1:19" ht="14.25" customHeight="1">
      <c r="A254" s="1407"/>
      <c r="B254" s="1407"/>
      <c r="C254" s="1407"/>
      <c r="D254" s="1407"/>
      <c r="E254" s="1407"/>
      <c r="F254" s="1407"/>
      <c r="G254" s="1407"/>
      <c r="H254" s="1407"/>
      <c r="I254" s="1407"/>
      <c r="J254" s="1407"/>
      <c r="K254" s="1407"/>
      <c r="L254" s="1407"/>
      <c r="M254" s="1407"/>
      <c r="N254" s="1407"/>
      <c r="O254" s="1407"/>
      <c r="P254" s="1407"/>
      <c r="Q254" s="1407"/>
      <c r="R254" s="1407"/>
      <c r="S254" s="1407"/>
    </row>
    <row r="255" spans="1:19" ht="14.25" customHeight="1">
      <c r="A255" s="1407"/>
      <c r="B255" s="1407"/>
      <c r="C255" s="1407"/>
      <c r="D255" s="1407"/>
      <c r="E255" s="1407"/>
      <c r="F255" s="1407"/>
      <c r="G255" s="1407"/>
      <c r="H255" s="1407"/>
      <c r="I255" s="1407"/>
      <c r="J255" s="1407"/>
      <c r="K255" s="1407"/>
      <c r="L255" s="1407"/>
      <c r="M255" s="1407"/>
      <c r="N255" s="1407"/>
      <c r="O255" s="1407"/>
      <c r="P255" s="1407"/>
      <c r="Q255" s="1407"/>
      <c r="R255" s="1407"/>
      <c r="S255" s="1407"/>
    </row>
    <row r="256" spans="1:19" ht="14.25" customHeight="1">
      <c r="A256" s="1407"/>
      <c r="B256" s="1407"/>
      <c r="C256" s="1407"/>
      <c r="D256" s="1407"/>
      <c r="E256" s="1407"/>
      <c r="F256" s="1407"/>
      <c r="G256" s="1407"/>
      <c r="H256" s="1407"/>
      <c r="I256" s="1407"/>
      <c r="J256" s="1407"/>
      <c r="K256" s="1407"/>
      <c r="L256" s="1407"/>
      <c r="M256" s="1407"/>
      <c r="N256" s="1407"/>
      <c r="O256" s="1407"/>
      <c r="P256" s="1407"/>
      <c r="Q256" s="1407"/>
      <c r="R256" s="1407"/>
      <c r="S256" s="1407"/>
    </row>
    <row r="257" spans="1:19" ht="14.25" customHeight="1">
      <c r="A257" s="1407"/>
      <c r="B257" s="1407"/>
      <c r="C257" s="1407"/>
      <c r="D257" s="1407"/>
      <c r="E257" s="1407"/>
      <c r="F257" s="1407"/>
      <c r="G257" s="1407"/>
      <c r="H257" s="1407"/>
      <c r="I257" s="1407"/>
      <c r="J257" s="1407"/>
      <c r="K257" s="1407"/>
      <c r="L257" s="1407"/>
      <c r="M257" s="1407"/>
      <c r="N257" s="1407"/>
      <c r="O257" s="1407"/>
      <c r="P257" s="1407"/>
      <c r="Q257" s="1407"/>
      <c r="R257" s="1407"/>
      <c r="S257" s="1407"/>
    </row>
    <row r="258" spans="1:19" ht="14.25" customHeight="1">
      <c r="A258" s="1407"/>
      <c r="B258" s="1407"/>
      <c r="C258" s="1407"/>
      <c r="D258" s="1407"/>
      <c r="E258" s="1407"/>
      <c r="F258" s="1407"/>
      <c r="G258" s="1407"/>
      <c r="H258" s="1407"/>
      <c r="I258" s="1407"/>
      <c r="J258" s="1407"/>
      <c r="K258" s="1407"/>
      <c r="L258" s="1407"/>
      <c r="M258" s="1407"/>
      <c r="N258" s="1407"/>
      <c r="O258" s="1407"/>
      <c r="P258" s="1407"/>
      <c r="Q258" s="1407"/>
      <c r="R258" s="1407"/>
      <c r="S258" s="1407"/>
    </row>
    <row r="259" spans="1:19" ht="14.25" customHeight="1">
      <c r="A259" s="1407"/>
      <c r="B259" s="1407"/>
      <c r="C259" s="1407"/>
      <c r="D259" s="1407"/>
      <c r="E259" s="1407"/>
      <c r="F259" s="1407"/>
      <c r="G259" s="1407"/>
      <c r="H259" s="1407"/>
      <c r="I259" s="1407"/>
      <c r="J259" s="1407"/>
      <c r="K259" s="1407"/>
      <c r="L259" s="1407"/>
      <c r="M259" s="1407"/>
      <c r="N259" s="1407"/>
      <c r="O259" s="1407"/>
      <c r="P259" s="1407"/>
      <c r="Q259" s="1407"/>
      <c r="R259" s="1407"/>
      <c r="S259" s="1407"/>
    </row>
    <row r="260" spans="1:19" ht="14.25" customHeight="1">
      <c r="A260" s="1407"/>
      <c r="B260" s="1407"/>
      <c r="C260" s="1407"/>
      <c r="D260" s="1407"/>
      <c r="E260" s="1407"/>
      <c r="F260" s="1407"/>
      <c r="G260" s="1407"/>
      <c r="H260" s="1407"/>
      <c r="I260" s="1407"/>
      <c r="J260" s="1407"/>
      <c r="K260" s="1407"/>
      <c r="L260" s="1407"/>
      <c r="M260" s="1407"/>
      <c r="N260" s="1407"/>
      <c r="O260" s="1407"/>
      <c r="P260" s="1407"/>
      <c r="Q260" s="1407"/>
      <c r="R260" s="1407"/>
      <c r="S260" s="1407"/>
    </row>
    <row r="261" spans="1:19" ht="14.25" customHeight="1">
      <c r="A261" s="1407"/>
      <c r="B261" s="1407"/>
      <c r="C261" s="1407"/>
      <c r="D261" s="1407"/>
      <c r="E261" s="1407"/>
      <c r="F261" s="1407"/>
      <c r="G261" s="1407"/>
      <c r="H261" s="1407"/>
      <c r="I261" s="1407"/>
      <c r="J261" s="1407"/>
      <c r="K261" s="1407"/>
      <c r="L261" s="1407"/>
      <c r="M261" s="1407"/>
      <c r="N261" s="1407"/>
      <c r="O261" s="1407"/>
      <c r="P261" s="1407"/>
      <c r="Q261" s="1407"/>
      <c r="R261" s="1407"/>
      <c r="S261" s="1407"/>
    </row>
    <row r="262" spans="1:19" ht="14.25" customHeight="1">
      <c r="A262" s="1407"/>
      <c r="B262" s="1407"/>
      <c r="C262" s="1407"/>
      <c r="D262" s="1407"/>
      <c r="E262" s="1407"/>
      <c r="F262" s="1407"/>
      <c r="G262" s="1407"/>
      <c r="H262" s="1407"/>
      <c r="I262" s="1407"/>
      <c r="J262" s="1407"/>
      <c r="K262" s="1407"/>
      <c r="L262" s="1407"/>
      <c r="M262" s="1407"/>
      <c r="N262" s="1407"/>
      <c r="O262" s="1407"/>
      <c r="P262" s="1407"/>
      <c r="Q262" s="1407"/>
      <c r="R262" s="1407"/>
      <c r="S262" s="1407"/>
    </row>
    <row r="263" spans="1:19" ht="14.25" customHeight="1">
      <c r="A263" s="1407"/>
      <c r="B263" s="1407"/>
      <c r="C263" s="1407"/>
      <c r="D263" s="1407"/>
      <c r="E263" s="1407"/>
      <c r="F263" s="1407"/>
      <c r="G263" s="1407"/>
      <c r="H263" s="1407"/>
      <c r="I263" s="1407"/>
      <c r="J263" s="1407"/>
      <c r="K263" s="1407"/>
      <c r="L263" s="1407"/>
      <c r="M263" s="1407"/>
      <c r="N263" s="1407"/>
      <c r="O263" s="1407"/>
      <c r="P263" s="1407"/>
      <c r="Q263" s="1407"/>
      <c r="R263" s="1407"/>
      <c r="S263" s="1407"/>
    </row>
    <row r="264" spans="1:19" ht="14.25" customHeight="1">
      <c r="A264" s="1407"/>
      <c r="B264" s="1407"/>
      <c r="C264" s="1407"/>
      <c r="D264" s="1407"/>
      <c r="E264" s="1407"/>
      <c r="F264" s="1407"/>
      <c r="G264" s="1407"/>
      <c r="H264" s="1407"/>
      <c r="I264" s="1407"/>
      <c r="J264" s="1407"/>
      <c r="K264" s="1407"/>
      <c r="L264" s="1407"/>
      <c r="M264" s="1407"/>
      <c r="N264" s="1407"/>
      <c r="O264" s="1407"/>
      <c r="P264" s="1407"/>
      <c r="Q264" s="1407"/>
      <c r="R264" s="1407"/>
      <c r="S264" s="1407"/>
    </row>
    <row r="265" spans="1:19" ht="14.25" customHeight="1">
      <c r="A265" s="1407"/>
      <c r="B265" s="1407"/>
      <c r="C265" s="1407"/>
      <c r="D265" s="1407"/>
      <c r="E265" s="1407"/>
      <c r="F265" s="1407"/>
      <c r="G265" s="1407"/>
      <c r="H265" s="1407"/>
      <c r="I265" s="1407"/>
      <c r="J265" s="1407"/>
      <c r="K265" s="1407"/>
      <c r="L265" s="1407"/>
      <c r="M265" s="1407"/>
      <c r="N265" s="1407"/>
      <c r="O265" s="1407"/>
      <c r="P265" s="1407"/>
      <c r="Q265" s="1407"/>
      <c r="R265" s="1407"/>
      <c r="S265" s="1407"/>
    </row>
    <row r="266" spans="1:19" ht="14.25" customHeight="1">
      <c r="A266" s="1407"/>
      <c r="B266" s="1407"/>
      <c r="C266" s="1407"/>
      <c r="D266" s="1407"/>
      <c r="E266" s="1407"/>
      <c r="F266" s="1407"/>
      <c r="G266" s="1407"/>
      <c r="H266" s="1407"/>
      <c r="I266" s="1407"/>
      <c r="J266" s="1407"/>
      <c r="K266" s="1407"/>
      <c r="L266" s="1407"/>
      <c r="M266" s="1407"/>
      <c r="N266" s="1407"/>
      <c r="O266" s="1407"/>
      <c r="P266" s="1407"/>
      <c r="Q266" s="1407"/>
      <c r="R266" s="1407"/>
      <c r="S266" s="1407"/>
    </row>
    <row r="267" spans="1:19" ht="14.25" customHeight="1">
      <c r="A267" s="1407"/>
      <c r="B267" s="1407"/>
      <c r="C267" s="1407"/>
      <c r="D267" s="1407"/>
      <c r="E267" s="1407"/>
      <c r="F267" s="1407"/>
      <c r="G267" s="1407"/>
      <c r="H267" s="1407"/>
      <c r="I267" s="1407"/>
      <c r="J267" s="1407"/>
      <c r="K267" s="1407"/>
      <c r="L267" s="1407"/>
      <c r="M267" s="1407"/>
      <c r="N267" s="1407"/>
      <c r="O267" s="1407"/>
      <c r="P267" s="1407"/>
      <c r="Q267" s="1407"/>
      <c r="R267" s="1407"/>
      <c r="S267" s="1407"/>
    </row>
    <row r="268" spans="1:19" ht="14.25" customHeight="1">
      <c r="A268" s="1407"/>
      <c r="B268" s="1407"/>
      <c r="C268" s="1407"/>
      <c r="D268" s="1407"/>
      <c r="E268" s="1407"/>
      <c r="F268" s="1407"/>
      <c r="G268" s="1407"/>
      <c r="H268" s="1407"/>
      <c r="I268" s="1407"/>
      <c r="J268" s="1407"/>
      <c r="K268" s="1407"/>
      <c r="L268" s="1407"/>
      <c r="M268" s="1407"/>
      <c r="N268" s="1407"/>
      <c r="O268" s="1407"/>
      <c r="P268" s="1407"/>
      <c r="Q268" s="1407"/>
      <c r="R268" s="1407"/>
      <c r="S268" s="1407"/>
    </row>
    <row r="269" spans="1:19" ht="14.25" customHeight="1">
      <c r="A269" s="1407"/>
      <c r="B269" s="1407"/>
      <c r="C269" s="1407"/>
      <c r="D269" s="1407"/>
      <c r="E269" s="1407"/>
      <c r="F269" s="1407"/>
      <c r="G269" s="1407"/>
      <c r="H269" s="1407"/>
      <c r="I269" s="1407"/>
      <c r="J269" s="1407"/>
      <c r="K269" s="1407"/>
      <c r="L269" s="1407"/>
      <c r="M269" s="1407"/>
      <c r="N269" s="1407"/>
      <c r="O269" s="1407"/>
      <c r="P269" s="1407"/>
      <c r="Q269" s="1407"/>
      <c r="R269" s="1407"/>
      <c r="S269" s="1407"/>
    </row>
    <row r="270" spans="1:19" ht="14.25" customHeight="1">
      <c r="A270" s="1407"/>
      <c r="B270" s="1407"/>
      <c r="C270" s="1407"/>
      <c r="D270" s="1407"/>
      <c r="E270" s="1407"/>
      <c r="F270" s="1407"/>
      <c r="G270" s="1407"/>
      <c r="H270" s="1407"/>
      <c r="I270" s="1407"/>
      <c r="J270" s="1407"/>
      <c r="K270" s="1407"/>
      <c r="L270" s="1407"/>
      <c r="M270" s="1407"/>
      <c r="N270" s="1407"/>
      <c r="O270" s="1407"/>
      <c r="P270" s="1407"/>
      <c r="Q270" s="1407"/>
      <c r="R270" s="1407"/>
      <c r="S270" s="1407"/>
    </row>
    <row r="271" spans="1:19" ht="14.25" customHeight="1">
      <c r="A271" s="1407"/>
      <c r="B271" s="1407"/>
      <c r="C271" s="1407"/>
      <c r="D271" s="1407"/>
      <c r="E271" s="1407"/>
      <c r="F271" s="1407"/>
      <c r="G271" s="1407"/>
      <c r="H271" s="1407"/>
      <c r="I271" s="1407"/>
      <c r="J271" s="1407"/>
      <c r="K271" s="1407"/>
      <c r="L271" s="1407"/>
      <c r="M271" s="1407"/>
      <c r="N271" s="1407"/>
      <c r="O271" s="1407"/>
      <c r="P271" s="1407"/>
      <c r="Q271" s="1407"/>
      <c r="R271" s="1407"/>
      <c r="S271" s="1407"/>
    </row>
    <row r="272" spans="1:19" ht="14.25" customHeight="1">
      <c r="A272" s="1407"/>
      <c r="B272" s="1407"/>
      <c r="C272" s="1407"/>
      <c r="D272" s="1407"/>
      <c r="E272" s="1407"/>
      <c r="F272" s="1407"/>
      <c r="G272" s="1407"/>
      <c r="H272" s="1407"/>
      <c r="I272" s="1407"/>
      <c r="J272" s="1407"/>
      <c r="K272" s="1407"/>
      <c r="L272" s="1407"/>
      <c r="M272" s="1407"/>
      <c r="N272" s="1407"/>
      <c r="O272" s="1407"/>
      <c r="P272" s="1407"/>
      <c r="Q272" s="1407"/>
      <c r="R272" s="1407"/>
      <c r="S272" s="1407"/>
    </row>
    <row r="273" spans="1:19" ht="14.25" customHeight="1">
      <c r="A273" s="1407"/>
      <c r="B273" s="1407"/>
      <c r="C273" s="1407"/>
      <c r="D273" s="1407"/>
      <c r="E273" s="1407"/>
      <c r="F273" s="1407"/>
      <c r="G273" s="1407"/>
      <c r="H273" s="1407"/>
      <c r="I273" s="1407"/>
      <c r="J273" s="1407"/>
      <c r="K273" s="1407"/>
      <c r="L273" s="1407"/>
      <c r="M273" s="1407"/>
      <c r="N273" s="1407"/>
      <c r="O273" s="1407"/>
      <c r="P273" s="1407"/>
      <c r="Q273" s="1407"/>
      <c r="R273" s="1407"/>
      <c r="S273" s="1407"/>
    </row>
    <row r="274" spans="1:19" ht="14.25" customHeight="1">
      <c r="A274" s="1407"/>
      <c r="B274" s="1407"/>
      <c r="C274" s="1407"/>
      <c r="D274" s="1407"/>
      <c r="E274" s="1407"/>
      <c r="F274" s="1407"/>
      <c r="G274" s="1407"/>
      <c r="H274" s="1407"/>
      <c r="I274" s="1407"/>
      <c r="J274" s="1407"/>
      <c r="K274" s="1407"/>
      <c r="L274" s="1407"/>
      <c r="M274" s="1407"/>
      <c r="N274" s="1407"/>
      <c r="O274" s="1407"/>
      <c r="P274" s="1407"/>
      <c r="Q274" s="1407"/>
      <c r="R274" s="1407"/>
      <c r="S274" s="1407"/>
    </row>
    <row r="275" spans="1:19" ht="14.25" customHeight="1">
      <c r="A275" s="1407"/>
      <c r="B275" s="1407"/>
      <c r="C275" s="1407"/>
      <c r="D275" s="1407"/>
      <c r="E275" s="1407"/>
      <c r="F275" s="1407"/>
      <c r="G275" s="1407"/>
      <c r="H275" s="1407"/>
      <c r="I275" s="1407"/>
      <c r="J275" s="1407"/>
      <c r="K275" s="1407"/>
      <c r="L275" s="1407"/>
      <c r="M275" s="1407"/>
      <c r="N275" s="1407"/>
      <c r="O275" s="1407"/>
      <c r="P275" s="1407"/>
      <c r="Q275" s="1407"/>
      <c r="R275" s="1407"/>
      <c r="S275" s="1407"/>
    </row>
    <row r="276" spans="1:19" ht="14.25" customHeight="1">
      <c r="A276" s="1407"/>
      <c r="B276" s="1407"/>
      <c r="C276" s="1407"/>
      <c r="D276" s="1407"/>
      <c r="E276" s="1407"/>
      <c r="F276" s="1407"/>
      <c r="G276" s="1407"/>
      <c r="H276" s="1407"/>
      <c r="I276" s="1407"/>
      <c r="J276" s="1407"/>
      <c r="K276" s="1407"/>
      <c r="L276" s="1407"/>
      <c r="M276" s="1407"/>
      <c r="N276" s="1407"/>
      <c r="O276" s="1407"/>
      <c r="P276" s="1407"/>
      <c r="Q276" s="1407"/>
      <c r="R276" s="1407"/>
      <c r="S276" s="1407"/>
    </row>
    <row r="277" spans="1:19" ht="14.25" customHeight="1">
      <c r="A277" s="1407"/>
      <c r="B277" s="1407"/>
      <c r="C277" s="1407"/>
      <c r="D277" s="1407"/>
      <c r="E277" s="1407"/>
      <c r="F277" s="1407"/>
      <c r="G277" s="1407"/>
      <c r="H277" s="1407"/>
      <c r="I277" s="1407"/>
      <c r="J277" s="1407"/>
      <c r="K277" s="1407"/>
      <c r="L277" s="1407"/>
      <c r="M277" s="1407"/>
      <c r="N277" s="1407"/>
      <c r="O277" s="1407"/>
      <c r="P277" s="1407"/>
      <c r="Q277" s="1407"/>
      <c r="R277" s="1407"/>
      <c r="S277" s="1407"/>
    </row>
    <row r="278" spans="1:19" ht="14.25" customHeight="1">
      <c r="A278" s="1407"/>
      <c r="B278" s="1407"/>
      <c r="C278" s="1407"/>
      <c r="D278" s="1407"/>
      <c r="E278" s="1407"/>
      <c r="F278" s="1407"/>
      <c r="G278" s="1407"/>
      <c r="H278" s="1407"/>
      <c r="I278" s="1407"/>
      <c r="J278" s="1407"/>
      <c r="K278" s="1407"/>
      <c r="L278" s="1407"/>
      <c r="M278" s="1407"/>
      <c r="N278" s="1407"/>
      <c r="O278" s="1407"/>
      <c r="P278" s="1407"/>
      <c r="Q278" s="1407"/>
      <c r="R278" s="1407"/>
      <c r="S278" s="1407"/>
    </row>
    <row r="279" spans="1:19" ht="14.25" customHeight="1">
      <c r="A279" s="1407"/>
      <c r="B279" s="1407"/>
      <c r="C279" s="1407"/>
      <c r="D279" s="1407"/>
      <c r="E279" s="1407"/>
      <c r="F279" s="1407"/>
      <c r="G279" s="1407"/>
      <c r="H279" s="1407"/>
      <c r="I279" s="1407"/>
      <c r="J279" s="1407"/>
      <c r="K279" s="1407"/>
      <c r="L279" s="1407"/>
      <c r="M279" s="1407"/>
      <c r="N279" s="1407"/>
      <c r="O279" s="1407"/>
      <c r="P279" s="1407"/>
      <c r="Q279" s="1407"/>
      <c r="R279" s="1407"/>
      <c r="S279" s="1407"/>
    </row>
    <row r="280" spans="1:19" ht="14.25" customHeight="1">
      <c r="A280" s="1407"/>
      <c r="B280" s="1407"/>
      <c r="C280" s="1407"/>
      <c r="D280" s="1407"/>
      <c r="E280" s="1407"/>
      <c r="F280" s="1407"/>
      <c r="G280" s="1407"/>
      <c r="H280" s="1407"/>
      <c r="I280" s="1407"/>
      <c r="J280" s="1407"/>
      <c r="K280" s="1407"/>
      <c r="L280" s="1407"/>
      <c r="M280" s="1407"/>
      <c r="N280" s="1407"/>
      <c r="O280" s="1407"/>
      <c r="P280" s="1407"/>
      <c r="Q280" s="1407"/>
      <c r="R280" s="1407"/>
      <c r="S280" s="1407"/>
    </row>
    <row r="281" spans="1:19" ht="14.25" customHeight="1">
      <c r="A281" s="1407"/>
      <c r="B281" s="1407"/>
      <c r="C281" s="1407"/>
      <c r="D281" s="1407"/>
      <c r="E281" s="1407"/>
      <c r="F281" s="1407"/>
      <c r="G281" s="1407"/>
      <c r="H281" s="1407"/>
      <c r="I281" s="1407"/>
      <c r="J281" s="1407"/>
      <c r="K281" s="1407"/>
      <c r="L281" s="1407"/>
      <c r="M281" s="1407"/>
      <c r="N281" s="1407"/>
      <c r="O281" s="1407"/>
      <c r="P281" s="1407"/>
      <c r="Q281" s="1407"/>
      <c r="R281" s="1407"/>
      <c r="S281" s="1407"/>
    </row>
    <row r="282" spans="1:19" ht="14.25" customHeight="1">
      <c r="A282" s="1407"/>
      <c r="B282" s="1407"/>
      <c r="C282" s="1407"/>
      <c r="D282" s="1407"/>
      <c r="E282" s="1407"/>
      <c r="F282" s="1407"/>
      <c r="G282" s="1407"/>
      <c r="H282" s="1407"/>
      <c r="I282" s="1407"/>
      <c r="J282" s="1407"/>
      <c r="K282" s="1407"/>
      <c r="L282" s="1407"/>
      <c r="M282" s="1407"/>
      <c r="N282" s="1407"/>
      <c r="O282" s="1407"/>
      <c r="P282" s="1407"/>
      <c r="Q282" s="1407"/>
      <c r="R282" s="1407"/>
      <c r="S282" s="1407"/>
    </row>
    <row r="283" spans="1:19" ht="14.25" customHeight="1">
      <c r="A283" s="1407"/>
      <c r="B283" s="1407"/>
      <c r="C283" s="1407"/>
      <c r="D283" s="1407"/>
      <c r="E283" s="1407"/>
      <c r="F283" s="1407"/>
      <c r="G283" s="1407"/>
      <c r="H283" s="1407"/>
      <c r="I283" s="1407"/>
      <c r="J283" s="1407"/>
      <c r="K283" s="1407"/>
      <c r="L283" s="1407"/>
      <c r="M283" s="1407"/>
      <c r="N283" s="1407"/>
      <c r="O283" s="1407"/>
      <c r="P283" s="1407"/>
      <c r="Q283" s="1407"/>
      <c r="R283" s="1407"/>
      <c r="S283" s="1407"/>
    </row>
    <row r="284" spans="1:19" ht="14.25" customHeight="1">
      <c r="A284" s="1407"/>
      <c r="B284" s="1407"/>
      <c r="C284" s="1407"/>
      <c r="D284" s="1407"/>
      <c r="E284" s="1407"/>
      <c r="F284" s="1407"/>
      <c r="G284" s="1407"/>
      <c r="H284" s="1407"/>
      <c r="I284" s="1407"/>
      <c r="J284" s="1407"/>
      <c r="K284" s="1407"/>
      <c r="L284" s="1407"/>
      <c r="M284" s="1407"/>
      <c r="N284" s="1407"/>
      <c r="O284" s="1407"/>
      <c r="P284" s="1407"/>
      <c r="Q284" s="1407"/>
      <c r="R284" s="1407"/>
      <c r="S284" s="1407"/>
    </row>
    <row r="285" spans="1:19" ht="14.25" customHeight="1">
      <c r="A285" s="1407"/>
      <c r="B285" s="1407"/>
      <c r="C285" s="1407"/>
      <c r="D285" s="1407"/>
      <c r="E285" s="1407"/>
      <c r="F285" s="1407"/>
      <c r="G285" s="1407"/>
      <c r="H285" s="1407"/>
      <c r="I285" s="1407"/>
      <c r="J285" s="1407"/>
      <c r="K285" s="1407"/>
      <c r="L285" s="1407"/>
      <c r="M285" s="1407"/>
      <c r="N285" s="1407"/>
      <c r="O285" s="1407"/>
      <c r="P285" s="1407"/>
      <c r="Q285" s="1407"/>
      <c r="R285" s="1407"/>
      <c r="S285" s="1407"/>
    </row>
    <row r="286" spans="1:19" ht="15.75" customHeight="1"/>
    <row r="287" spans="1:19" ht="15.75" customHeight="1"/>
    <row r="288" spans="1:19"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sheetData>
  <mergeCells count="11">
    <mergeCell ref="D6:F6"/>
    <mergeCell ref="A44:C44"/>
    <mergeCell ref="A45:C45"/>
    <mergeCell ref="A46:C46"/>
    <mergeCell ref="A47:C47"/>
    <mergeCell ref="A37:B37"/>
    <mergeCell ref="A3:C3"/>
    <mergeCell ref="A4:C4"/>
    <mergeCell ref="A5:C5"/>
    <mergeCell ref="A6:C6"/>
    <mergeCell ref="A85:B85"/>
  </mergeCells>
  <printOptions horizontalCentered="1"/>
  <pageMargins left="0.82677165354330717" right="0.70866141732283472" top="0.74803149606299213" bottom="0.6692913385826772" header="0" footer="0"/>
  <pageSetup scale="92" orientation="portrait" r:id="rId1"/>
  <headerFooter>
    <oddFooter>&amp;RCuenta Pública del Estado de Oaxaca del ejercicio fiscal 2023</oddFooter>
  </headerFooter>
  <rowBreaks count="1" manualBreakCount="1">
    <brk id="39" max="2" man="1"/>
  </rowBreaks>
  <colBreaks count="1" manualBreakCount="1">
    <brk id="3" man="1"/>
  </colBreaks>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pageSetUpPr fitToPage="1"/>
  </sheetPr>
  <dimension ref="A1:J1014"/>
  <sheetViews>
    <sheetView showGridLines="0" zoomScale="80" zoomScaleNormal="80" zoomScaleSheetLayoutView="179" zoomScalePageLayoutView="90" workbookViewId="0">
      <selection sqref="A1:C1"/>
    </sheetView>
  </sheetViews>
  <sheetFormatPr baseColWidth="10" defaultColWidth="14.28515625" defaultRowHeight="15" customHeight="1"/>
  <cols>
    <col min="1" max="1" width="86.140625" style="1231" customWidth="1"/>
    <col min="2" max="2" width="17.28515625" style="1284" customWidth="1"/>
    <col min="3" max="3" width="16.28515625" style="1439" customWidth="1"/>
    <col min="4" max="4" width="1.28515625" style="1243" customWidth="1"/>
    <col min="5" max="5" width="10.140625" style="1246" customWidth="1"/>
    <col min="6" max="20" width="10.7109375" style="1246" customWidth="1"/>
    <col min="21" max="16384" width="14.28515625" style="1246"/>
  </cols>
  <sheetData>
    <row r="1" spans="1:10" s="1418" customFormat="1" ht="12" customHeight="1">
      <c r="A1" s="1741" t="s">
        <v>284</v>
      </c>
      <c r="B1" s="1741"/>
      <c r="C1" s="1741"/>
      <c r="D1" s="1417"/>
      <c r="E1" s="1417"/>
      <c r="H1" s="1767"/>
      <c r="I1" s="1767"/>
      <c r="J1" s="1767"/>
    </row>
    <row r="2" spans="1:10" s="1418" customFormat="1" ht="12" customHeight="1">
      <c r="A2" s="1741" t="s">
        <v>1076</v>
      </c>
      <c r="B2" s="1741"/>
      <c r="C2" s="1741"/>
      <c r="D2" s="1417"/>
      <c r="E2" s="1417"/>
    </row>
    <row r="3" spans="1:10" s="1418" customFormat="1" ht="12" customHeight="1">
      <c r="A3" s="1741" t="s">
        <v>266</v>
      </c>
      <c r="B3" s="1741"/>
      <c r="C3" s="1741"/>
      <c r="D3" s="1417"/>
      <c r="E3" s="1417"/>
    </row>
    <row r="4" spans="1:10" s="1418" customFormat="1" ht="12" customHeight="1">
      <c r="A4" s="1741" t="s">
        <v>279</v>
      </c>
      <c r="B4" s="1741"/>
      <c r="C4" s="1741"/>
      <c r="D4" s="1417"/>
      <c r="E4" s="1417"/>
    </row>
    <row r="5" spans="1:10" s="1418" customFormat="1" ht="12" customHeight="1">
      <c r="A5" s="1740" t="s">
        <v>264</v>
      </c>
      <c r="B5" s="1740"/>
      <c r="C5" s="1740"/>
      <c r="D5" s="1187"/>
      <c r="E5" s="1187"/>
    </row>
    <row r="6" spans="1:10" s="1418" customFormat="1" ht="5.25" customHeight="1">
      <c r="A6" s="1157"/>
      <c r="B6" s="1157"/>
      <c r="C6" s="1157"/>
      <c r="D6" s="1187"/>
      <c r="E6" s="1187"/>
    </row>
    <row r="7" spans="1:10" ht="12.75">
      <c r="A7" s="1419" t="s">
        <v>0</v>
      </c>
      <c r="B7" s="1320">
        <f>'[13]ESTADO DE SITUACIÓN FINAN 2'!C7</f>
        <v>2023</v>
      </c>
      <c r="C7" s="1320">
        <f>'[13]ESTADO DE SITUACIÓN FINAN 2'!D7</f>
        <v>2022</v>
      </c>
      <c r="E7" s="1243"/>
    </row>
    <row r="8" spans="1:10" ht="12.75">
      <c r="A8" s="1253" t="s">
        <v>55</v>
      </c>
      <c r="B8" s="1420"/>
      <c r="C8" s="1420"/>
      <c r="D8" s="1421"/>
      <c r="E8" s="1421"/>
    </row>
    <row r="9" spans="1:10" ht="12.75">
      <c r="A9" s="1422" t="s">
        <v>56</v>
      </c>
      <c r="B9" s="1163">
        <v>0</v>
      </c>
      <c r="C9" s="1163">
        <v>0</v>
      </c>
      <c r="D9" s="1423"/>
      <c r="E9" s="1424"/>
    </row>
    <row r="10" spans="1:10" ht="12.75">
      <c r="A10" s="1333" t="s">
        <v>57</v>
      </c>
      <c r="B10" s="1165">
        <v>0</v>
      </c>
      <c r="C10" s="1165">
        <v>0</v>
      </c>
      <c r="D10" s="1425"/>
      <c r="E10" s="1426"/>
    </row>
    <row r="11" spans="1:10" ht="12.75">
      <c r="A11" s="1333" t="s">
        <v>58</v>
      </c>
      <c r="B11" s="1165">
        <v>0</v>
      </c>
      <c r="C11" s="1165">
        <v>0</v>
      </c>
      <c r="D11" s="1425"/>
      <c r="E11" s="1426"/>
    </row>
    <row r="12" spans="1:10" ht="33" customHeight="1">
      <c r="A12" s="1333" t="s">
        <v>59</v>
      </c>
      <c r="B12" s="1165">
        <v>0</v>
      </c>
      <c r="C12" s="1165">
        <v>0</v>
      </c>
      <c r="D12" s="1425"/>
      <c r="E12" s="1426"/>
    </row>
    <row r="13" spans="1:10" ht="12.75">
      <c r="A13" s="1333" t="s">
        <v>60</v>
      </c>
      <c r="B13" s="1165">
        <v>0</v>
      </c>
      <c r="C13" s="1165">
        <v>0</v>
      </c>
      <c r="D13" s="1425"/>
      <c r="E13" s="1426"/>
    </row>
    <row r="14" spans="1:10" ht="12.75">
      <c r="A14" s="1333" t="s">
        <v>61</v>
      </c>
      <c r="B14" s="1165">
        <v>0</v>
      </c>
      <c r="C14" s="1165">
        <v>0</v>
      </c>
      <c r="D14" s="1425"/>
      <c r="E14" s="1426"/>
    </row>
    <row r="15" spans="1:10" ht="12.75">
      <c r="A15" s="1333" t="s">
        <v>62</v>
      </c>
      <c r="B15" s="1165">
        <v>0</v>
      </c>
      <c r="C15" s="1165">
        <v>0</v>
      </c>
      <c r="D15" s="1425"/>
      <c r="E15" s="1426"/>
    </row>
    <row r="16" spans="1:10" ht="12.75">
      <c r="A16" s="1333" t="s">
        <v>63</v>
      </c>
      <c r="B16" s="1165">
        <v>0</v>
      </c>
      <c r="C16" s="1165">
        <v>0</v>
      </c>
      <c r="D16" s="1425"/>
      <c r="E16" s="1426"/>
    </row>
    <row r="17" spans="1:5" ht="6" customHeight="1">
      <c r="A17" s="1427"/>
      <c r="B17" s="1165"/>
      <c r="C17" s="1165"/>
      <c r="D17" s="1425"/>
      <c r="E17" s="1426"/>
    </row>
    <row r="18" spans="1:5" ht="38.25">
      <c r="A18" s="1422" t="s">
        <v>64</v>
      </c>
      <c r="B18" s="1168">
        <v>2837514159</v>
      </c>
      <c r="C18" s="1168">
        <v>3185053355</v>
      </c>
      <c r="D18" s="1428"/>
      <c r="E18" s="1429"/>
    </row>
    <row r="19" spans="1:5" ht="25.5">
      <c r="A19" s="1333" t="s">
        <v>65</v>
      </c>
      <c r="B19" s="1165">
        <v>0</v>
      </c>
      <c r="C19" s="1165">
        <v>0</v>
      </c>
      <c r="D19" s="1425"/>
      <c r="E19" s="1426"/>
    </row>
    <row r="20" spans="1:5" ht="25.5">
      <c r="A20" s="1333" t="s">
        <v>218</v>
      </c>
      <c r="B20" s="1165">
        <v>2837514159</v>
      </c>
      <c r="C20" s="1165">
        <v>3185053355</v>
      </c>
      <c r="D20" s="1425"/>
      <c r="E20" s="1426"/>
    </row>
    <row r="21" spans="1:5" ht="6" customHeight="1">
      <c r="A21" s="1427"/>
      <c r="B21" s="1165"/>
      <c r="C21" s="1165"/>
      <c r="D21" s="1425"/>
      <c r="E21" s="1426"/>
    </row>
    <row r="22" spans="1:5" ht="12.75">
      <c r="A22" s="1422" t="s">
        <v>66</v>
      </c>
      <c r="B22" s="1163">
        <v>0</v>
      </c>
      <c r="C22" s="1163">
        <v>0</v>
      </c>
      <c r="D22" s="1423"/>
      <c r="E22" s="1424"/>
    </row>
    <row r="23" spans="1:5" ht="12.75">
      <c r="A23" s="1333" t="s">
        <v>67</v>
      </c>
      <c r="B23" s="1165">
        <v>0</v>
      </c>
      <c r="C23" s="1165">
        <v>0</v>
      </c>
      <c r="D23" s="1425"/>
      <c r="E23" s="1426"/>
    </row>
    <row r="24" spans="1:5" ht="12.75">
      <c r="A24" s="1333" t="s">
        <v>68</v>
      </c>
      <c r="B24" s="1165">
        <v>0</v>
      </c>
      <c r="C24" s="1165">
        <v>0</v>
      </c>
      <c r="D24" s="1425"/>
      <c r="E24" s="1426"/>
    </row>
    <row r="25" spans="1:5" ht="12.75">
      <c r="A25" s="1333" t="s">
        <v>69</v>
      </c>
      <c r="B25" s="1165">
        <v>0</v>
      </c>
      <c r="C25" s="1165">
        <v>0</v>
      </c>
      <c r="D25" s="1425"/>
      <c r="E25" s="1426"/>
    </row>
    <row r="26" spans="1:5" ht="12.75">
      <c r="A26" s="1333" t="s">
        <v>70</v>
      </c>
      <c r="B26" s="1165">
        <v>0</v>
      </c>
      <c r="C26" s="1165">
        <v>0</v>
      </c>
      <c r="D26" s="1425"/>
      <c r="E26" s="1426"/>
    </row>
    <row r="27" spans="1:5" ht="12.75">
      <c r="A27" s="1333" t="s">
        <v>71</v>
      </c>
      <c r="B27" s="1165">
        <v>0</v>
      </c>
      <c r="C27" s="1165">
        <v>0</v>
      </c>
      <c r="D27" s="1425"/>
      <c r="E27" s="1426"/>
    </row>
    <row r="28" spans="1:5" ht="6" customHeight="1">
      <c r="A28" s="1427"/>
      <c r="B28" s="1165"/>
      <c r="C28" s="1165"/>
      <c r="D28" s="1425"/>
      <c r="E28" s="1426"/>
    </row>
    <row r="29" spans="1:5" ht="12.75">
      <c r="A29" s="1264" t="s">
        <v>72</v>
      </c>
      <c r="B29" s="1163">
        <v>2837514159</v>
      </c>
      <c r="C29" s="1163">
        <v>3185053355</v>
      </c>
      <c r="D29" s="1423"/>
      <c r="E29" s="1424"/>
    </row>
    <row r="30" spans="1:5" ht="9.75" customHeight="1">
      <c r="A30" s="1422"/>
      <c r="B30" s="1163"/>
      <c r="C30" s="1163"/>
      <c r="D30" s="1423"/>
      <c r="E30" s="1424"/>
    </row>
    <row r="31" spans="1:5" ht="9.75" customHeight="1">
      <c r="A31" s="1264" t="s">
        <v>73</v>
      </c>
      <c r="B31" s="1163"/>
      <c r="C31" s="1163"/>
      <c r="D31" s="1423"/>
      <c r="E31" s="1424"/>
    </row>
    <row r="32" spans="1:5" ht="12.75">
      <c r="A32" s="1422" t="s">
        <v>74</v>
      </c>
      <c r="B32" s="1163">
        <v>0</v>
      </c>
      <c r="C32" s="1163">
        <v>0</v>
      </c>
      <c r="D32" s="1423"/>
      <c r="E32" s="1424"/>
    </row>
    <row r="33" spans="1:5" ht="12.75">
      <c r="A33" s="1333" t="s">
        <v>75</v>
      </c>
      <c r="B33" s="1165">
        <v>0</v>
      </c>
      <c r="C33" s="1165">
        <v>0</v>
      </c>
      <c r="D33" s="1425"/>
      <c r="E33" s="1426"/>
    </row>
    <row r="34" spans="1:5" ht="12.75">
      <c r="A34" s="1333" t="s">
        <v>76</v>
      </c>
      <c r="B34" s="1165">
        <v>0</v>
      </c>
      <c r="C34" s="1165">
        <v>0</v>
      </c>
      <c r="D34" s="1425"/>
      <c r="E34" s="1426"/>
    </row>
    <row r="35" spans="1:5" ht="12.75">
      <c r="A35" s="1333" t="s">
        <v>77</v>
      </c>
      <c r="B35" s="1165">
        <v>0</v>
      </c>
      <c r="C35" s="1165">
        <v>0</v>
      </c>
      <c r="D35" s="1425"/>
      <c r="E35" s="1426"/>
    </row>
    <row r="36" spans="1:5" ht="6" customHeight="1">
      <c r="A36" s="1422"/>
      <c r="B36" s="1163"/>
      <c r="C36" s="1163"/>
      <c r="D36" s="1423"/>
      <c r="E36" s="1424"/>
    </row>
    <row r="37" spans="1:5" ht="12.75">
      <c r="A37" s="1422" t="s">
        <v>78</v>
      </c>
      <c r="B37" s="1163">
        <v>2772068654</v>
      </c>
      <c r="C37" s="1163">
        <v>3083150820</v>
      </c>
      <c r="D37" s="1423"/>
      <c r="E37" s="1424"/>
    </row>
    <row r="38" spans="1:5" ht="12.75">
      <c r="A38" s="1333" t="s">
        <v>79</v>
      </c>
      <c r="B38" s="1165">
        <v>2531671739</v>
      </c>
      <c r="C38" s="1165">
        <v>2744571348</v>
      </c>
      <c r="D38" s="1425"/>
      <c r="E38" s="1426"/>
    </row>
    <row r="39" spans="1:5" ht="12.75">
      <c r="A39" s="1333" t="s">
        <v>80</v>
      </c>
      <c r="B39" s="1165">
        <v>0</v>
      </c>
      <c r="C39" s="1165">
        <v>0</v>
      </c>
      <c r="D39" s="1425"/>
      <c r="E39" s="1426"/>
    </row>
    <row r="40" spans="1:5" ht="12.75">
      <c r="A40" s="1333" t="s">
        <v>81</v>
      </c>
      <c r="B40" s="1165">
        <v>0</v>
      </c>
      <c r="C40" s="1165">
        <v>0</v>
      </c>
      <c r="D40" s="1425"/>
      <c r="E40" s="1426"/>
    </row>
    <row r="41" spans="1:5" ht="12.75">
      <c r="A41" s="1333" t="s">
        <v>82</v>
      </c>
      <c r="B41" s="1165">
        <v>192976764</v>
      </c>
      <c r="C41" s="1165">
        <v>292670296</v>
      </c>
      <c r="D41" s="1425"/>
      <c r="E41" s="1426"/>
    </row>
    <row r="42" spans="1:5" ht="12.75">
      <c r="A42" s="1333" t="s">
        <v>83</v>
      </c>
      <c r="B42" s="1165">
        <v>47420152</v>
      </c>
      <c r="C42" s="1165">
        <v>45909176</v>
      </c>
      <c r="D42" s="1425"/>
      <c r="E42" s="1426"/>
    </row>
    <row r="43" spans="1:5" ht="12.75">
      <c r="A43" s="1333" t="s">
        <v>84</v>
      </c>
      <c r="B43" s="1165">
        <v>0</v>
      </c>
      <c r="C43" s="1165">
        <v>0</v>
      </c>
      <c r="D43" s="1425"/>
      <c r="E43" s="1426"/>
    </row>
    <row r="44" spans="1:5" ht="12.75">
      <c r="A44" s="1333" t="s">
        <v>85</v>
      </c>
      <c r="B44" s="1165">
        <v>0</v>
      </c>
      <c r="C44" s="1165">
        <v>0</v>
      </c>
      <c r="E44" s="1430"/>
    </row>
    <row r="45" spans="1:5" ht="12.75">
      <c r="A45" s="1333" t="s">
        <v>86</v>
      </c>
      <c r="B45" s="1165">
        <v>0</v>
      </c>
      <c r="C45" s="1165">
        <v>0</v>
      </c>
      <c r="D45" s="1425"/>
      <c r="E45" s="1431"/>
    </row>
    <row r="46" spans="1:5" ht="12.75">
      <c r="A46" s="1333" t="s">
        <v>87</v>
      </c>
      <c r="B46" s="1165">
        <v>0</v>
      </c>
      <c r="C46" s="1165">
        <v>0</v>
      </c>
      <c r="D46" s="1425"/>
      <c r="E46" s="1431"/>
    </row>
    <row r="47" spans="1:5" ht="6" customHeight="1">
      <c r="A47" s="1422"/>
      <c r="B47" s="1163"/>
      <c r="C47" s="1163"/>
      <c r="D47" s="1423"/>
      <c r="E47" s="1432"/>
    </row>
    <row r="48" spans="1:5" ht="12.75">
      <c r="A48" s="1422" t="s">
        <v>88</v>
      </c>
      <c r="B48" s="1163">
        <v>0</v>
      </c>
      <c r="C48" s="1163">
        <v>0</v>
      </c>
      <c r="D48" s="1423"/>
      <c r="E48" s="1432"/>
    </row>
    <row r="49" spans="1:5" ht="12.75">
      <c r="A49" s="1333" t="s">
        <v>89</v>
      </c>
      <c r="B49" s="1165">
        <v>0</v>
      </c>
      <c r="C49" s="1165">
        <v>0</v>
      </c>
      <c r="D49" s="1425"/>
      <c r="E49" s="1431"/>
    </row>
    <row r="50" spans="1:5" ht="12.75">
      <c r="A50" s="1333" t="s">
        <v>41</v>
      </c>
      <c r="B50" s="1165">
        <v>0</v>
      </c>
      <c r="C50" s="1165">
        <v>0</v>
      </c>
      <c r="D50" s="1425"/>
      <c r="E50" s="1431"/>
    </row>
    <row r="51" spans="1:5" ht="12.75">
      <c r="A51" s="1333" t="s">
        <v>90</v>
      </c>
      <c r="B51" s="1165">
        <v>0</v>
      </c>
      <c r="C51" s="1165">
        <v>0</v>
      </c>
      <c r="D51" s="1425"/>
      <c r="E51" s="1431"/>
    </row>
    <row r="52" spans="1:5" ht="6" customHeight="1">
      <c r="A52" s="1422"/>
      <c r="B52" s="1163"/>
      <c r="C52" s="1163"/>
      <c r="D52" s="1423"/>
      <c r="E52" s="1432"/>
    </row>
    <row r="53" spans="1:5" ht="12.75">
      <c r="A53" s="1422" t="s">
        <v>91</v>
      </c>
      <c r="B53" s="1163">
        <v>0</v>
      </c>
      <c r="C53" s="1163">
        <v>0</v>
      </c>
      <c r="D53" s="1423"/>
      <c r="E53" s="1432"/>
    </row>
    <row r="54" spans="1:5" ht="12.75">
      <c r="A54" s="1333" t="s">
        <v>92</v>
      </c>
      <c r="B54" s="1165">
        <v>0</v>
      </c>
      <c r="C54" s="1165">
        <v>0</v>
      </c>
      <c r="D54" s="1425"/>
      <c r="E54" s="1431"/>
    </row>
    <row r="55" spans="1:5" ht="12.75">
      <c r="A55" s="1333" t="s">
        <v>93</v>
      </c>
      <c r="B55" s="1165">
        <v>0</v>
      </c>
      <c r="C55" s="1165">
        <v>0</v>
      </c>
      <c r="D55" s="1425"/>
      <c r="E55" s="1431"/>
    </row>
    <row r="56" spans="1:5" ht="12.75">
      <c r="A56" s="1333" t="s">
        <v>94</v>
      </c>
      <c r="B56" s="1165">
        <v>0</v>
      </c>
      <c r="C56" s="1165">
        <v>0</v>
      </c>
      <c r="D56" s="1425"/>
      <c r="E56" s="1431"/>
    </row>
    <row r="57" spans="1:5" ht="12.75">
      <c r="A57" s="1333" t="s">
        <v>95</v>
      </c>
      <c r="B57" s="1165">
        <v>0</v>
      </c>
      <c r="C57" s="1165">
        <v>0</v>
      </c>
      <c r="D57" s="1425"/>
      <c r="E57" s="1431"/>
    </row>
    <row r="58" spans="1:5" ht="12.75">
      <c r="A58" s="1333" t="s">
        <v>273</v>
      </c>
      <c r="B58" s="1165">
        <v>0</v>
      </c>
      <c r="C58" s="1165">
        <v>0</v>
      </c>
      <c r="D58" s="1425"/>
      <c r="E58" s="1431"/>
    </row>
    <row r="59" spans="1:5" ht="6" customHeight="1">
      <c r="A59" s="1422"/>
      <c r="B59" s="1163"/>
      <c r="C59" s="1163"/>
      <c r="D59" s="1423"/>
      <c r="E59" s="1432"/>
    </row>
    <row r="60" spans="1:5" ht="12.75">
      <c r="A60" s="1422" t="s">
        <v>96</v>
      </c>
      <c r="B60" s="1163">
        <v>28717681</v>
      </c>
      <c r="C60" s="1163">
        <v>21272206</v>
      </c>
      <c r="D60" s="1423"/>
      <c r="E60" s="1432"/>
    </row>
    <row r="61" spans="1:5" ht="12.75">
      <c r="A61" s="1333" t="s">
        <v>97</v>
      </c>
      <c r="B61" s="1165">
        <v>28717681</v>
      </c>
      <c r="C61" s="1165">
        <v>21272206</v>
      </c>
      <c r="D61" s="1425"/>
      <c r="E61" s="1431"/>
    </row>
    <row r="62" spans="1:5" ht="12.75">
      <c r="A62" s="1333" t="s">
        <v>98</v>
      </c>
      <c r="B62" s="1165">
        <v>0</v>
      </c>
      <c r="C62" s="1165">
        <v>0</v>
      </c>
      <c r="D62" s="1425"/>
      <c r="E62" s="1431"/>
    </row>
    <row r="63" spans="1:5" ht="12.75">
      <c r="A63" s="1333" t="s">
        <v>99</v>
      </c>
      <c r="B63" s="1165">
        <v>0</v>
      </c>
      <c r="C63" s="1165">
        <v>0</v>
      </c>
      <c r="D63" s="1425"/>
      <c r="E63" s="1431"/>
    </row>
    <row r="64" spans="1:5" ht="12.75">
      <c r="A64" s="1333" t="s">
        <v>100</v>
      </c>
      <c r="B64" s="1165">
        <v>0</v>
      </c>
      <c r="C64" s="1165">
        <v>0</v>
      </c>
      <c r="D64" s="1425"/>
      <c r="E64" s="1431"/>
    </row>
    <row r="65" spans="1:5" ht="6" customHeight="1">
      <c r="A65" s="1422"/>
      <c r="B65" s="1163"/>
      <c r="C65" s="1163"/>
      <c r="D65" s="1423"/>
      <c r="E65" s="1432"/>
    </row>
    <row r="66" spans="1:5" ht="12.75">
      <c r="A66" s="1422" t="s">
        <v>101</v>
      </c>
      <c r="B66" s="1163">
        <v>0</v>
      </c>
      <c r="C66" s="1163">
        <v>163660</v>
      </c>
      <c r="D66" s="1423"/>
      <c r="E66" s="1432"/>
    </row>
    <row r="67" spans="1:5" ht="12.75">
      <c r="A67" s="1333" t="s">
        <v>102</v>
      </c>
      <c r="B67" s="1165">
        <v>0</v>
      </c>
      <c r="C67" s="1165">
        <v>163660</v>
      </c>
      <c r="D67" s="1425"/>
      <c r="E67" s="1431"/>
    </row>
    <row r="68" spans="1:5" ht="6" customHeight="1">
      <c r="A68" s="1433"/>
      <c r="B68" s="1165"/>
      <c r="C68" s="1165"/>
      <c r="D68" s="1423"/>
      <c r="E68" s="1432"/>
    </row>
    <row r="69" spans="1:5" ht="12.75">
      <c r="A69" s="1264" t="s">
        <v>103</v>
      </c>
      <c r="B69" s="1163">
        <v>2800786335</v>
      </c>
      <c r="C69" s="1163">
        <v>3104586686</v>
      </c>
      <c r="D69" s="1423"/>
      <c r="E69" s="1432"/>
    </row>
    <row r="70" spans="1:5" ht="6" customHeight="1">
      <c r="A70" s="1433"/>
      <c r="B70" s="1163"/>
      <c r="C70" s="1163"/>
      <c r="D70" s="1423"/>
      <c r="E70" s="1432"/>
    </row>
    <row r="71" spans="1:5" ht="12.75">
      <c r="A71" s="1264" t="s">
        <v>104</v>
      </c>
      <c r="B71" s="1163">
        <v>36727824</v>
      </c>
      <c r="C71" s="1163">
        <v>80466669</v>
      </c>
      <c r="D71" s="1423"/>
      <c r="E71" s="1432"/>
    </row>
    <row r="72" spans="1:5" ht="6" customHeight="1">
      <c r="A72" s="1434"/>
      <c r="B72" s="1173"/>
      <c r="C72" s="1173"/>
      <c r="D72" s="1423"/>
      <c r="E72" s="1432"/>
    </row>
    <row r="73" spans="1:5" ht="12.75">
      <c r="A73" s="1231" t="s">
        <v>54</v>
      </c>
      <c r="B73" s="1175"/>
      <c r="C73" s="1435"/>
      <c r="D73" s="1436"/>
      <c r="E73" s="1432"/>
    </row>
    <row r="74" spans="1:5" ht="10.5" customHeight="1">
      <c r="B74" s="1233"/>
      <c r="C74" s="1437"/>
    </row>
    <row r="75" spans="1:5" ht="24" customHeight="1">
      <c r="B75" s="1438"/>
    </row>
    <row r="76" spans="1:5" ht="35.25" customHeight="1">
      <c r="A76" s="1440"/>
      <c r="B76" s="1441"/>
      <c r="D76" s="1423"/>
      <c r="E76" s="1442"/>
    </row>
    <row r="77" spans="1:5" ht="14.25" customHeight="1"/>
    <row r="78" spans="1:5" ht="14.25" customHeight="1"/>
    <row r="79" spans="1:5" ht="14.25" customHeight="1"/>
    <row r="80" spans="1:5"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sheetData>
  <mergeCells count="6">
    <mergeCell ref="A5:C5"/>
    <mergeCell ref="A1:C1"/>
    <mergeCell ref="H1:J1"/>
    <mergeCell ref="A2:C2"/>
    <mergeCell ref="A3:C3"/>
    <mergeCell ref="A4:C4"/>
  </mergeCells>
  <printOptions horizontalCentered="1"/>
  <pageMargins left="0.43307086614173229" right="0.15748031496062992" top="0.23622047244094491" bottom="0.23622047244094491" header="0.19685039370078741" footer="0.39370078740157483"/>
  <pageSetup scale="76"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B050"/>
    <pageSetUpPr fitToPage="1"/>
  </sheetPr>
  <dimension ref="A1:V995"/>
  <sheetViews>
    <sheetView showGridLines="0" topLeftCell="B31" zoomScale="80" zoomScaleNormal="80" zoomScaleSheetLayoutView="130" zoomScalePageLayoutView="110" workbookViewId="0">
      <selection activeCell="B1" sqref="B1:G1"/>
    </sheetView>
  </sheetViews>
  <sheetFormatPr baseColWidth="10" defaultColWidth="14.28515625" defaultRowHeight="15" customHeight="1"/>
  <cols>
    <col min="1" max="1" width="0.28515625" style="1216" hidden="1" customWidth="1"/>
    <col min="2" max="2" width="42" style="1235" customWidth="1"/>
    <col min="3" max="4" width="14.7109375" style="1240" customWidth="1"/>
    <col min="5" max="5" width="42" style="1216" customWidth="1"/>
    <col min="6" max="7" width="14.7109375" style="1240" customWidth="1"/>
    <col min="8" max="8" width="3.7109375" style="1192" customWidth="1"/>
    <col min="9" max="10" width="15" style="1192" bestFit="1" customWidth="1"/>
    <col min="11" max="11" width="11.28515625" style="1444" customWidth="1"/>
    <col min="12" max="22" width="11.28515625" style="1216" customWidth="1"/>
    <col min="23" max="16384" width="14.28515625" style="1216"/>
  </cols>
  <sheetData>
    <row r="1" spans="1:11" s="1186" customFormat="1" ht="15" customHeight="1">
      <c r="A1" s="1186" t="s">
        <v>284</v>
      </c>
      <c r="B1" s="1743" t="s">
        <v>284</v>
      </c>
      <c r="C1" s="1743"/>
      <c r="D1" s="1743"/>
      <c r="E1" s="1743"/>
      <c r="F1" s="1743"/>
      <c r="G1" s="1743"/>
      <c r="H1" s="1184"/>
      <c r="I1" s="1184"/>
      <c r="J1" s="1443"/>
      <c r="K1" s="1443"/>
    </row>
    <row r="2" spans="1:11" s="1186" customFormat="1" ht="15" customHeight="1">
      <c r="B2" s="1743" t="s">
        <v>1076</v>
      </c>
      <c r="C2" s="1743"/>
      <c r="D2" s="1743"/>
      <c r="E2" s="1743"/>
      <c r="F2" s="1743"/>
      <c r="G2" s="1743"/>
      <c r="H2" s="1184"/>
      <c r="I2" s="1184"/>
      <c r="J2" s="1443"/>
      <c r="K2" s="1443"/>
    </row>
    <row r="3" spans="1:11" s="1186" customFormat="1" ht="15" customHeight="1">
      <c r="B3" s="1743" t="s">
        <v>265</v>
      </c>
      <c r="C3" s="1743"/>
      <c r="D3" s="1743"/>
      <c r="E3" s="1743"/>
      <c r="F3" s="1743"/>
      <c r="G3" s="1743"/>
      <c r="H3" s="1184"/>
      <c r="I3" s="1184"/>
      <c r="J3" s="1443"/>
      <c r="K3" s="1443"/>
    </row>
    <row r="4" spans="1:11" s="1186" customFormat="1" ht="15" customHeight="1">
      <c r="B4" s="1743" t="s">
        <v>278</v>
      </c>
      <c r="C4" s="1743"/>
      <c r="D4" s="1743"/>
      <c r="E4" s="1743"/>
      <c r="F4" s="1743"/>
      <c r="G4" s="1743"/>
      <c r="H4" s="1184"/>
      <c r="I4" s="1184"/>
      <c r="J4" s="1443"/>
      <c r="K4" s="1443"/>
    </row>
    <row r="5" spans="1:11" s="1186" customFormat="1" ht="15" customHeight="1">
      <c r="B5" s="1744" t="s">
        <v>264</v>
      </c>
      <c r="C5" s="1744"/>
      <c r="D5" s="1744"/>
      <c r="E5" s="1744"/>
      <c r="F5" s="1744"/>
      <c r="G5" s="1744"/>
      <c r="H5" s="1184"/>
      <c r="I5" s="1184"/>
      <c r="J5" s="1443"/>
      <c r="K5" s="1443"/>
    </row>
    <row r="6" spans="1:11" s="1186" customFormat="1" ht="15" customHeight="1">
      <c r="B6" s="1187"/>
      <c r="C6" s="1187"/>
      <c r="D6" s="1187"/>
      <c r="E6" s="1187"/>
      <c r="F6" s="1187"/>
      <c r="G6" s="1187"/>
      <c r="H6" s="1184"/>
      <c r="I6" s="1184"/>
      <c r="J6" s="1443"/>
      <c r="K6" s="1443"/>
    </row>
    <row r="7" spans="1:11" ht="19.5" customHeight="1">
      <c r="B7" s="1188" t="s">
        <v>0</v>
      </c>
      <c r="C7" s="1189">
        <v>2023</v>
      </c>
      <c r="D7" s="1189">
        <v>2022</v>
      </c>
      <c r="E7" s="1190" t="s">
        <v>0</v>
      </c>
      <c r="F7" s="1189">
        <f t="shared" ref="F7:G7" si="0">C7</f>
        <v>2023</v>
      </c>
      <c r="G7" s="1191">
        <f t="shared" si="0"/>
        <v>2022</v>
      </c>
    </row>
    <row r="8" spans="1:11" ht="24" customHeight="1">
      <c r="B8" s="1194" t="s">
        <v>1</v>
      </c>
      <c r="C8" s="1195"/>
      <c r="D8" s="1195"/>
      <c r="E8" s="1196" t="s">
        <v>2</v>
      </c>
      <c r="F8" s="1197"/>
      <c r="G8" s="1198"/>
    </row>
    <row r="9" spans="1:11" ht="24" customHeight="1">
      <c r="B9" s="1199" t="s">
        <v>3</v>
      </c>
      <c r="C9" s="1195"/>
      <c r="D9" s="1195"/>
      <c r="E9" s="1200" t="s">
        <v>4</v>
      </c>
      <c r="F9" s="1197"/>
      <c r="G9" s="1201"/>
    </row>
    <row r="10" spans="1:11" ht="24" customHeight="1">
      <c r="B10" s="1202" t="s">
        <v>232</v>
      </c>
      <c r="C10" s="1203">
        <v>132073857</v>
      </c>
      <c r="D10" s="1203">
        <v>103410593</v>
      </c>
      <c r="E10" s="1204" t="s">
        <v>5</v>
      </c>
      <c r="F10" s="1203">
        <v>275271902</v>
      </c>
      <c r="G10" s="1205">
        <v>259666675</v>
      </c>
    </row>
    <row r="11" spans="1:11" ht="24" customHeight="1">
      <c r="B11" s="1202" t="s">
        <v>233</v>
      </c>
      <c r="C11" s="1203">
        <v>143266522</v>
      </c>
      <c r="D11" s="1203">
        <v>156399951</v>
      </c>
      <c r="E11" s="1204" t="s">
        <v>6</v>
      </c>
      <c r="F11" s="1203">
        <v>0</v>
      </c>
      <c r="G11" s="1205">
        <v>0</v>
      </c>
    </row>
    <row r="12" spans="1:11" ht="33" customHeight="1">
      <c r="B12" s="1202" t="s">
        <v>7</v>
      </c>
      <c r="C12" s="1203">
        <v>60000</v>
      </c>
      <c r="D12" s="1203">
        <v>67648</v>
      </c>
      <c r="E12" s="1206" t="s">
        <v>8</v>
      </c>
      <c r="F12" s="1203">
        <v>0</v>
      </c>
      <c r="G12" s="1205">
        <v>0</v>
      </c>
    </row>
    <row r="13" spans="1:11" ht="24" customHeight="1">
      <c r="B13" s="1202" t="s">
        <v>9</v>
      </c>
      <c r="C13" s="1203">
        <v>0</v>
      </c>
      <c r="D13" s="1203">
        <v>0</v>
      </c>
      <c r="E13" s="1204" t="s">
        <v>10</v>
      </c>
      <c r="F13" s="1203">
        <v>0</v>
      </c>
      <c r="G13" s="1205">
        <v>0</v>
      </c>
    </row>
    <row r="14" spans="1:11" ht="24" customHeight="1">
      <c r="B14" s="1202" t="s">
        <v>11</v>
      </c>
      <c r="C14" s="1203">
        <v>0</v>
      </c>
      <c r="D14" s="1203">
        <v>0</v>
      </c>
      <c r="E14" s="1204" t="s">
        <v>12</v>
      </c>
      <c r="F14" s="1203">
        <v>0</v>
      </c>
      <c r="G14" s="1205">
        <v>0</v>
      </c>
    </row>
    <row r="15" spans="1:11" ht="24" customHeight="1">
      <c r="B15" s="1207" t="s">
        <v>13</v>
      </c>
      <c r="C15" s="1203">
        <v>0</v>
      </c>
      <c r="D15" s="1203">
        <v>0</v>
      </c>
      <c r="E15" s="1206" t="s">
        <v>14</v>
      </c>
      <c r="F15" s="1203">
        <v>0</v>
      </c>
      <c r="G15" s="1205">
        <v>0</v>
      </c>
    </row>
    <row r="16" spans="1:11" ht="24" customHeight="1">
      <c r="B16" s="1202" t="s">
        <v>15</v>
      </c>
      <c r="C16" s="1203">
        <v>0</v>
      </c>
      <c r="D16" s="1203">
        <v>0</v>
      </c>
      <c r="E16" s="1204" t="s">
        <v>16</v>
      </c>
      <c r="F16" s="1203">
        <v>0</v>
      </c>
      <c r="G16" s="1205">
        <v>0</v>
      </c>
    </row>
    <row r="17" spans="2:7" ht="24" customHeight="1">
      <c r="B17" s="1208"/>
      <c r="C17" s="1209"/>
      <c r="D17" s="1209"/>
      <c r="E17" s="1204" t="s">
        <v>17</v>
      </c>
      <c r="F17" s="1203">
        <v>0</v>
      </c>
      <c r="G17" s="1205">
        <v>0</v>
      </c>
    </row>
    <row r="18" spans="2:7" ht="24" customHeight="1">
      <c r="B18" s="1199" t="s">
        <v>18</v>
      </c>
      <c r="C18" s="1210">
        <v>275400379</v>
      </c>
      <c r="D18" s="1210">
        <v>259878193</v>
      </c>
      <c r="E18" s="1200" t="s">
        <v>19</v>
      </c>
      <c r="F18" s="1195">
        <v>275271902</v>
      </c>
      <c r="G18" s="1211">
        <v>259666675</v>
      </c>
    </row>
    <row r="19" spans="2:7" ht="35.25" customHeight="1">
      <c r="B19" s="1199" t="s">
        <v>20</v>
      </c>
      <c r="C19" s="1195"/>
      <c r="D19" s="1195"/>
      <c r="E19" s="1200" t="s">
        <v>21</v>
      </c>
      <c r="F19" s="1212"/>
      <c r="G19" s="1211"/>
    </row>
    <row r="20" spans="2:7" ht="24" customHeight="1">
      <c r="B20" s="1202" t="s">
        <v>22</v>
      </c>
      <c r="C20" s="1203">
        <v>0</v>
      </c>
      <c r="D20" s="1203">
        <v>0</v>
      </c>
      <c r="E20" s="1204" t="s">
        <v>23</v>
      </c>
      <c r="F20" s="1203">
        <v>0</v>
      </c>
      <c r="G20" s="1205">
        <v>0</v>
      </c>
    </row>
    <row r="21" spans="2:7" ht="29.25" customHeight="1">
      <c r="B21" s="1207" t="s">
        <v>24</v>
      </c>
      <c r="C21" s="1203">
        <v>0</v>
      </c>
      <c r="D21" s="1203">
        <v>0</v>
      </c>
      <c r="E21" s="1204" t="s">
        <v>25</v>
      </c>
      <c r="F21" s="1203">
        <v>0</v>
      </c>
      <c r="G21" s="1205">
        <v>0</v>
      </c>
    </row>
    <row r="22" spans="2:7" ht="28.5" customHeight="1">
      <c r="B22" s="1207" t="s">
        <v>26</v>
      </c>
      <c r="C22" s="1203">
        <v>317738071</v>
      </c>
      <c r="D22" s="1203">
        <v>279572726</v>
      </c>
      <c r="E22" s="1204" t="s">
        <v>234</v>
      </c>
      <c r="F22" s="1203">
        <v>0</v>
      </c>
      <c r="G22" s="1205">
        <v>0</v>
      </c>
    </row>
    <row r="23" spans="2:7" ht="24" customHeight="1">
      <c r="B23" s="1202" t="s">
        <v>27</v>
      </c>
      <c r="C23" s="1203">
        <v>494864952</v>
      </c>
      <c r="D23" s="1203">
        <v>467594720</v>
      </c>
      <c r="E23" s="1204" t="s">
        <v>28</v>
      </c>
      <c r="F23" s="1203">
        <v>0</v>
      </c>
      <c r="G23" s="1205">
        <v>0</v>
      </c>
    </row>
    <row r="24" spans="2:7" ht="33.75" customHeight="1">
      <c r="B24" s="1202" t="s">
        <v>235</v>
      </c>
      <c r="C24" s="1203">
        <v>48786603</v>
      </c>
      <c r="D24" s="1203">
        <v>48776677</v>
      </c>
      <c r="E24" s="1206" t="s">
        <v>274</v>
      </c>
      <c r="F24" s="1203">
        <v>0</v>
      </c>
      <c r="G24" s="1205">
        <v>0</v>
      </c>
    </row>
    <row r="25" spans="2:7" ht="24" customHeight="1">
      <c r="B25" s="1207" t="s">
        <v>30</v>
      </c>
      <c r="C25" s="1203">
        <v>-122925208</v>
      </c>
      <c r="D25" s="1203">
        <v>-94207527</v>
      </c>
      <c r="E25" s="1204" t="s">
        <v>31</v>
      </c>
      <c r="F25" s="1203">
        <v>0</v>
      </c>
      <c r="G25" s="1205">
        <v>0</v>
      </c>
    </row>
    <row r="26" spans="2:7" ht="24" customHeight="1">
      <c r="B26" s="1202" t="s">
        <v>32</v>
      </c>
      <c r="C26" s="1203">
        <v>0</v>
      </c>
      <c r="D26" s="1203">
        <v>0</v>
      </c>
      <c r="E26" s="1200" t="s">
        <v>34</v>
      </c>
      <c r="F26" s="1210">
        <v>0</v>
      </c>
      <c r="G26" s="1213">
        <v>0</v>
      </c>
    </row>
    <row r="27" spans="2:7" ht="24" customHeight="1">
      <c r="B27" s="1207" t="s">
        <v>33</v>
      </c>
      <c r="C27" s="1203">
        <v>0</v>
      </c>
      <c r="D27" s="1203">
        <v>0</v>
      </c>
      <c r="E27" s="1196" t="s">
        <v>36</v>
      </c>
      <c r="F27" s="1214">
        <v>275271902</v>
      </c>
      <c r="G27" s="1214">
        <v>259666675</v>
      </c>
    </row>
    <row r="28" spans="2:7" ht="24" customHeight="1">
      <c r="B28" s="1202" t="s">
        <v>35</v>
      </c>
      <c r="C28" s="1203">
        <v>0</v>
      </c>
      <c r="D28" s="1203">
        <v>0</v>
      </c>
      <c r="E28" s="1196" t="s">
        <v>38</v>
      </c>
      <c r="F28" s="1212"/>
      <c r="G28" s="1211"/>
    </row>
    <row r="29" spans="2:7" ht="24" customHeight="1">
      <c r="B29" s="1208"/>
      <c r="C29" s="1209"/>
      <c r="D29" s="1209"/>
      <c r="E29" s="1200" t="s">
        <v>40</v>
      </c>
      <c r="F29" s="1210">
        <v>83247750</v>
      </c>
      <c r="G29" s="1210">
        <v>83247750</v>
      </c>
    </row>
    <row r="30" spans="2:7" ht="24" customHeight="1">
      <c r="B30" s="1199" t="s">
        <v>37</v>
      </c>
      <c r="C30" s="1210">
        <v>738464420</v>
      </c>
      <c r="D30" s="1210">
        <v>701736595</v>
      </c>
      <c r="E30" s="1204" t="s">
        <v>41</v>
      </c>
      <c r="F30" s="1203">
        <v>0</v>
      </c>
      <c r="G30" s="1205">
        <v>0</v>
      </c>
    </row>
    <row r="31" spans="2:7" ht="24" customHeight="1">
      <c r="B31" s="1194" t="s">
        <v>39</v>
      </c>
      <c r="C31" s="1210">
        <v>1013864799</v>
      </c>
      <c r="D31" s="1210">
        <v>961614788</v>
      </c>
      <c r="E31" s="1204" t="s">
        <v>42</v>
      </c>
      <c r="F31" s="1203">
        <v>0</v>
      </c>
      <c r="G31" s="1205">
        <v>0</v>
      </c>
    </row>
    <row r="32" spans="2:7" ht="24" customHeight="1">
      <c r="B32" s="1194"/>
      <c r="C32" s="1210"/>
      <c r="D32" s="1210"/>
      <c r="E32" s="1206" t="s">
        <v>43</v>
      </c>
      <c r="F32" s="1203">
        <v>83247750</v>
      </c>
      <c r="G32" s="1205">
        <v>83247750</v>
      </c>
    </row>
    <row r="33" spans="2:22" ht="24" customHeight="1">
      <c r="B33" s="1215"/>
      <c r="C33" s="1195"/>
      <c r="D33" s="1195"/>
      <c r="E33" s="1200" t="s">
        <v>44</v>
      </c>
      <c r="F33" s="1210">
        <v>655345147</v>
      </c>
      <c r="G33" s="1210">
        <v>618700363</v>
      </c>
    </row>
    <row r="34" spans="2:22" ht="24" customHeight="1">
      <c r="B34" s="1217"/>
      <c r="C34" s="1209"/>
      <c r="D34" s="1209"/>
      <c r="E34" s="1204" t="s">
        <v>45</v>
      </c>
      <c r="F34" s="1203">
        <v>36727824</v>
      </c>
      <c r="G34" s="1205">
        <v>80466669</v>
      </c>
    </row>
    <row r="35" spans="2:22" ht="24" customHeight="1">
      <c r="B35" s="1217"/>
      <c r="C35" s="1209"/>
      <c r="D35" s="1209"/>
      <c r="E35" s="1204" t="s">
        <v>46</v>
      </c>
      <c r="F35" s="1203">
        <v>618617322</v>
      </c>
      <c r="G35" s="1205">
        <v>538233694</v>
      </c>
    </row>
    <row r="36" spans="2:22" ht="24" customHeight="1">
      <c r="B36" s="1217"/>
      <c r="C36" s="1209"/>
      <c r="D36" s="1209"/>
      <c r="E36" s="1204" t="s">
        <v>47</v>
      </c>
      <c r="F36" s="1203">
        <v>0</v>
      </c>
      <c r="G36" s="1205">
        <v>0</v>
      </c>
    </row>
    <row r="37" spans="2:22" ht="24" customHeight="1">
      <c r="B37" s="1215"/>
      <c r="C37" s="1195"/>
      <c r="D37" s="1195"/>
      <c r="E37" s="1204" t="s">
        <v>48</v>
      </c>
      <c r="F37" s="1203">
        <v>0</v>
      </c>
      <c r="G37" s="1205">
        <v>0</v>
      </c>
    </row>
    <row r="38" spans="2:22" ht="27.75" customHeight="1">
      <c r="B38" s="1217"/>
      <c r="C38" s="1209"/>
      <c r="D38" s="1209"/>
      <c r="E38" s="1206" t="s">
        <v>49</v>
      </c>
      <c r="F38" s="1203">
        <v>0</v>
      </c>
      <c r="G38" s="1205">
        <v>0</v>
      </c>
    </row>
    <row r="39" spans="2:22" ht="24" customHeight="1">
      <c r="B39" s="1217"/>
      <c r="C39" s="1209"/>
      <c r="D39" s="1209"/>
      <c r="E39" s="1219" t="s">
        <v>231</v>
      </c>
      <c r="F39" s="1210">
        <v>0</v>
      </c>
      <c r="G39" s="1210">
        <v>0</v>
      </c>
    </row>
    <row r="40" spans="2:22" ht="24" customHeight="1">
      <c r="B40" s="1217"/>
      <c r="C40" s="1220"/>
      <c r="D40" s="1220"/>
      <c r="E40" s="1221" t="s">
        <v>50</v>
      </c>
      <c r="F40" s="1222">
        <v>0</v>
      </c>
      <c r="G40" s="1223">
        <v>0</v>
      </c>
    </row>
    <row r="41" spans="2:22" ht="24" customHeight="1">
      <c r="B41" s="1217"/>
      <c r="C41" s="1220"/>
      <c r="D41" s="1220"/>
      <c r="E41" s="1224" t="s">
        <v>51</v>
      </c>
      <c r="F41" s="1222">
        <v>0</v>
      </c>
      <c r="G41" s="1223">
        <v>0</v>
      </c>
    </row>
    <row r="42" spans="2:22" ht="24" customHeight="1">
      <c r="B42" s="1215"/>
      <c r="C42" s="1195"/>
      <c r="D42" s="1195"/>
      <c r="E42" s="1225" t="s">
        <v>52</v>
      </c>
      <c r="F42" s="1226">
        <v>738592897</v>
      </c>
      <c r="G42" s="1226">
        <v>701948113</v>
      </c>
    </row>
    <row r="43" spans="2:22" ht="36" customHeight="1">
      <c r="B43" s="1227"/>
      <c r="C43" s="1228"/>
      <c r="D43" s="1228"/>
      <c r="E43" s="1229" t="s">
        <v>53</v>
      </c>
      <c r="F43" s="1230">
        <v>1013864799</v>
      </c>
      <c r="G43" s="1230">
        <v>961614788</v>
      </c>
    </row>
    <row r="44" spans="2:22" ht="24" customHeight="1">
      <c r="B44" s="1231" t="s">
        <v>54</v>
      </c>
      <c r="C44" s="1232"/>
      <c r="D44" s="1232"/>
      <c r="E44" s="1233"/>
      <c r="F44" s="1234"/>
      <c r="G44" s="1234"/>
    </row>
    <row r="45" spans="2:22" ht="24" customHeight="1">
      <c r="C45" s="1236"/>
      <c r="D45" s="1236"/>
      <c r="E45" s="1237"/>
      <c r="F45" s="1236"/>
      <c r="G45" s="1236"/>
      <c r="H45" s="1238"/>
      <c r="I45" s="1238"/>
      <c r="J45" s="1238"/>
      <c r="K45" s="1445"/>
      <c r="L45" s="1233"/>
      <c r="M45" s="1233"/>
      <c r="N45" s="1233"/>
      <c r="O45" s="1233"/>
      <c r="P45" s="1233"/>
      <c r="Q45" s="1233"/>
      <c r="R45" s="1233"/>
      <c r="S45" s="1233"/>
      <c r="T45" s="1233"/>
      <c r="U45" s="1233"/>
      <c r="V45" s="1233"/>
    </row>
    <row r="46" spans="2:22" ht="24" customHeight="1"/>
    <row r="47" spans="2:22" s="1233" customFormat="1" ht="14.25" customHeight="1">
      <c r="B47" s="1235"/>
      <c r="C47" s="1240"/>
      <c r="D47" s="1240"/>
      <c r="E47" s="1216"/>
      <c r="F47" s="1240"/>
      <c r="G47" s="1240"/>
      <c r="H47" s="1238"/>
      <c r="I47" s="1238"/>
      <c r="J47" s="1238"/>
      <c r="K47" s="1445"/>
    </row>
    <row r="48" spans="2:22" ht="6" customHeight="1">
      <c r="H48" s="1241"/>
      <c r="I48" s="1241"/>
      <c r="J48" s="1241"/>
      <c r="K48" s="1446"/>
      <c r="L48" s="1237"/>
      <c r="M48" s="1237"/>
      <c r="N48" s="1237"/>
      <c r="O48" s="1237"/>
      <c r="P48" s="1237"/>
      <c r="Q48" s="1237"/>
      <c r="R48" s="1237"/>
      <c r="S48" s="1237"/>
      <c r="T48" s="1237"/>
      <c r="U48" s="1237"/>
      <c r="V48" s="1237"/>
    </row>
    <row r="49" ht="6.75" customHeight="1"/>
    <row r="50" ht="6.75" customHeight="1"/>
    <row r="51" ht="6.75" customHeight="1"/>
    <row r="52" ht="6.75" customHeight="1"/>
    <row r="53" ht="6.75" customHeight="1"/>
    <row r="54" ht="6.75" customHeight="1"/>
    <row r="55" ht="6.75" customHeight="1"/>
    <row r="56" ht="6.75" customHeight="1"/>
    <row r="57" ht="6.75" customHeight="1"/>
    <row r="58" ht="6.75" customHeight="1"/>
    <row r="59" ht="6.75" customHeight="1"/>
    <row r="60" ht="6.75" customHeight="1"/>
    <row r="61" ht="6.75" customHeight="1"/>
    <row r="62" ht="6.75" customHeight="1"/>
    <row r="63" ht="6.75" customHeight="1"/>
    <row r="64" ht="6.75" customHeight="1"/>
    <row r="65" ht="6.75" customHeight="1"/>
    <row r="66" ht="6.75" customHeight="1"/>
    <row r="67" ht="6.75" customHeight="1"/>
    <row r="68" ht="6.75" customHeight="1"/>
    <row r="69" ht="6.75" customHeight="1"/>
    <row r="70" ht="6.75" customHeight="1"/>
    <row r="71" ht="6.75" customHeight="1"/>
    <row r="72" ht="6.75" customHeight="1"/>
    <row r="73" ht="6.75" customHeight="1"/>
    <row r="74" ht="6.75" customHeight="1"/>
    <row r="75" ht="6.75" customHeight="1"/>
    <row r="76" ht="6.75" customHeight="1"/>
    <row r="77" ht="6.75" customHeight="1"/>
    <row r="78" ht="6.75" customHeight="1"/>
    <row r="79" ht="6.75" customHeight="1"/>
    <row r="80" ht="6.75" customHeight="1"/>
    <row r="81" ht="6.75" customHeight="1"/>
    <row r="82" ht="6.75" customHeight="1"/>
    <row r="83" ht="6.75" customHeight="1"/>
    <row r="84" ht="6.75" customHeight="1"/>
    <row r="85" ht="6.75" customHeight="1"/>
    <row r="86" ht="6.75" customHeight="1"/>
    <row r="87" ht="6.75" customHeight="1"/>
    <row r="88" ht="6.75" customHeight="1"/>
    <row r="89" ht="6.75" customHeight="1"/>
    <row r="90" ht="6.75" customHeight="1"/>
    <row r="91" ht="6.75" customHeight="1"/>
    <row r="92" ht="6.75" customHeight="1"/>
    <row r="93" ht="6.75" customHeight="1"/>
    <row r="94" ht="6.75" customHeight="1"/>
    <row r="95" ht="6.75" customHeight="1"/>
    <row r="96" ht="6.75" customHeight="1"/>
    <row r="97" ht="6.75" customHeight="1"/>
    <row r="98" ht="6.75" customHeight="1"/>
    <row r="99" ht="6.75" customHeight="1"/>
    <row r="100" ht="6.75" customHeight="1"/>
    <row r="101" ht="6.75" customHeight="1"/>
    <row r="102" ht="6.75" customHeight="1"/>
    <row r="103" ht="6.75" customHeight="1"/>
    <row r="104" ht="6.75" customHeight="1"/>
    <row r="105" ht="6.75" customHeight="1"/>
    <row r="106" ht="6.75" customHeight="1"/>
    <row r="107" ht="6.75" customHeight="1"/>
    <row r="108" ht="6.75" customHeight="1"/>
    <row r="109" ht="6.75" customHeight="1"/>
    <row r="110" ht="6.75" customHeight="1"/>
    <row r="111" ht="6.75" customHeight="1"/>
    <row r="112" ht="6.75" customHeight="1"/>
    <row r="113" ht="6.75" customHeight="1"/>
    <row r="114" ht="6.75" customHeight="1"/>
    <row r="115" ht="6.75" customHeight="1"/>
    <row r="116" ht="6.75" customHeight="1"/>
    <row r="117" ht="6.75" customHeight="1"/>
    <row r="118" ht="6.75" customHeight="1"/>
    <row r="119" ht="6.75" customHeight="1"/>
    <row r="120" ht="6.75" customHeight="1"/>
    <row r="121" ht="6.75" customHeight="1"/>
    <row r="122" ht="6.75" customHeight="1"/>
    <row r="123" ht="6.75" customHeight="1"/>
    <row r="124" ht="6.75" customHeight="1"/>
    <row r="125" ht="6.75" customHeight="1"/>
    <row r="126" ht="6.75" customHeight="1"/>
    <row r="127" ht="6.75" customHeight="1"/>
    <row r="128" ht="6.75" customHeight="1"/>
    <row r="129" ht="6.75" customHeight="1"/>
    <row r="130" ht="6.75" customHeight="1"/>
    <row r="131" ht="6.75" customHeight="1"/>
    <row r="132" ht="6.75" customHeight="1"/>
    <row r="133" ht="6.75" customHeight="1"/>
    <row r="134" ht="6.75" customHeight="1"/>
    <row r="135" ht="6.75" customHeight="1"/>
    <row r="136" ht="6.75" customHeight="1"/>
    <row r="137" ht="6.75" customHeight="1"/>
    <row r="138" ht="6.75" customHeight="1"/>
    <row r="139" ht="6.75" customHeight="1"/>
    <row r="140" ht="6.75" customHeight="1"/>
    <row r="141" ht="6.75" customHeight="1"/>
    <row r="142" ht="6.75" customHeight="1"/>
    <row r="143" ht="6.75" customHeight="1"/>
    <row r="144" ht="6.75" customHeight="1"/>
    <row r="145" ht="6.75" customHeight="1"/>
    <row r="146" ht="6.75" customHeight="1"/>
    <row r="147" ht="6.75" customHeight="1"/>
    <row r="148" ht="6.75" customHeight="1"/>
    <row r="149" ht="6.75" customHeight="1"/>
    <row r="150" ht="6.75" customHeight="1"/>
    <row r="151" ht="6.75" customHeight="1"/>
    <row r="152" ht="6.75" customHeight="1"/>
    <row r="153" ht="6.75" customHeight="1"/>
    <row r="154" ht="6.75" customHeight="1"/>
    <row r="155" ht="6.75" customHeight="1"/>
    <row r="156" ht="6.75" customHeight="1"/>
    <row r="157" ht="6.75" customHeight="1"/>
    <row r="158" ht="6.75" customHeight="1"/>
    <row r="159" ht="6.75" customHeight="1"/>
    <row r="160" ht="6.75" customHeight="1"/>
    <row r="161" ht="6.75" customHeight="1"/>
    <row r="162" ht="6.75"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sheetData>
  <mergeCells count="5">
    <mergeCell ref="B1:G1"/>
    <mergeCell ref="B2:G2"/>
    <mergeCell ref="B3:G3"/>
    <mergeCell ref="B4:G4"/>
    <mergeCell ref="B5:G5"/>
  </mergeCells>
  <printOptions horizontalCentered="1"/>
  <pageMargins left="0.51181102362204722" right="0.15748031496062992" top="0.47244094488188981" bottom="0.15748031496062992" header="0" footer="0.27559055118110237"/>
  <pageSetup scale="64"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tabColor rgb="FFFFC000"/>
    <pageSetUpPr fitToPage="1"/>
  </sheetPr>
  <dimension ref="A1:R999"/>
  <sheetViews>
    <sheetView showGridLines="0" view="pageBreakPreview" topLeftCell="A22" zoomScale="80" zoomScaleSheetLayoutView="80" workbookViewId="0">
      <selection sqref="A1:F1"/>
    </sheetView>
  </sheetViews>
  <sheetFormatPr baseColWidth="10" defaultColWidth="14.28515625" defaultRowHeight="15" customHeight="1"/>
  <cols>
    <col min="1" max="1" width="54.28515625" style="1284" customWidth="1"/>
    <col min="2" max="2" width="17.28515625" style="1231" customWidth="1"/>
    <col min="3" max="6" width="17.28515625" style="1246" customWidth="1"/>
    <col min="7" max="7" width="2.28515625" style="1246" customWidth="1"/>
    <col min="8" max="8" width="1.140625" style="1243" customWidth="1"/>
    <col min="9" max="9" width="12.7109375" style="1244" bestFit="1" customWidth="1"/>
    <col min="10" max="10" width="12.140625" style="1245" bestFit="1" customWidth="1"/>
    <col min="11" max="11" width="9.28515625" style="1246" bestFit="1" customWidth="1"/>
    <col min="12" max="12" width="13.28515625" style="1246" bestFit="1" customWidth="1"/>
    <col min="13" max="18" width="8" style="1246" customWidth="1"/>
    <col min="19" max="16384" width="14.28515625" style="1246"/>
  </cols>
  <sheetData>
    <row r="1" spans="1:18" ht="15" customHeight="1">
      <c r="A1" s="1743" t="s">
        <v>284</v>
      </c>
      <c r="B1" s="1743"/>
      <c r="C1" s="1743"/>
      <c r="D1" s="1743"/>
      <c r="E1" s="1743"/>
      <c r="F1" s="1743"/>
    </row>
    <row r="2" spans="1:18" ht="15" customHeight="1">
      <c r="A2" s="1743" t="s">
        <v>1076</v>
      </c>
      <c r="B2" s="1743"/>
      <c r="C2" s="1743"/>
      <c r="D2" s="1743"/>
      <c r="E2" s="1743"/>
      <c r="F2" s="1743"/>
    </row>
    <row r="3" spans="1:18" ht="15" customHeight="1">
      <c r="A3" s="1743" t="s">
        <v>267</v>
      </c>
      <c r="B3" s="1743"/>
      <c r="C3" s="1743"/>
      <c r="D3" s="1743"/>
      <c r="E3" s="1743"/>
      <c r="F3" s="1743"/>
    </row>
    <row r="4" spans="1:18" ht="15" customHeight="1">
      <c r="A4" s="1743" t="s">
        <v>279</v>
      </c>
      <c r="B4" s="1743"/>
      <c r="C4" s="1743"/>
      <c r="D4" s="1743"/>
      <c r="E4" s="1743"/>
      <c r="F4" s="1743"/>
    </row>
    <row r="5" spans="1:18" ht="15" customHeight="1">
      <c r="A5" s="1744" t="s">
        <v>264</v>
      </c>
      <c r="B5" s="1744"/>
      <c r="C5" s="1744"/>
      <c r="D5" s="1744"/>
      <c r="E5" s="1744"/>
      <c r="F5" s="1744"/>
    </row>
    <row r="6" spans="1:18" ht="15" customHeight="1">
      <c r="A6" s="1187"/>
      <c r="B6" s="1187"/>
      <c r="C6" s="1187"/>
      <c r="D6" s="1187"/>
      <c r="E6" s="1187"/>
      <c r="F6" s="1187"/>
    </row>
    <row r="7" spans="1:18" ht="81" customHeight="1">
      <c r="A7" s="1247" t="s">
        <v>0</v>
      </c>
      <c r="B7" s="1248" t="s">
        <v>105</v>
      </c>
      <c r="C7" s="1249" t="s">
        <v>219</v>
      </c>
      <c r="D7" s="1249" t="s">
        <v>106</v>
      </c>
      <c r="E7" s="1250" t="s">
        <v>220</v>
      </c>
      <c r="F7" s="1249" t="s">
        <v>221</v>
      </c>
      <c r="G7" s="1251"/>
      <c r="H7" s="1251"/>
      <c r="I7" s="1082"/>
      <c r="J7" s="1025"/>
      <c r="K7" s="1252"/>
      <c r="L7" s="1252"/>
      <c r="M7" s="1252"/>
      <c r="N7" s="1252"/>
      <c r="O7" s="1252"/>
      <c r="P7" s="1252"/>
      <c r="Q7" s="1252"/>
      <c r="R7" s="1252"/>
    </row>
    <row r="8" spans="1:18" ht="26.25" customHeight="1">
      <c r="A8" s="1253" t="s">
        <v>222</v>
      </c>
      <c r="B8" s="1254">
        <v>83247750</v>
      </c>
      <c r="C8" s="1254">
        <v>0</v>
      </c>
      <c r="D8" s="1254">
        <v>0</v>
      </c>
      <c r="E8" s="1254">
        <v>0</v>
      </c>
      <c r="F8" s="1255">
        <v>83247750</v>
      </c>
      <c r="G8" s="1256"/>
      <c r="H8" s="1256"/>
      <c r="I8" s="1257"/>
      <c r="J8" s="1258"/>
      <c r="K8" s="1259"/>
      <c r="L8" s="1259"/>
      <c r="M8" s="1259"/>
      <c r="N8" s="1259"/>
      <c r="O8" s="1259"/>
      <c r="P8" s="1259"/>
      <c r="Q8" s="1259"/>
      <c r="R8" s="1259"/>
    </row>
    <row r="9" spans="1:18" ht="26.25" customHeight="1">
      <c r="A9" s="1260" t="s">
        <v>41</v>
      </c>
      <c r="B9" s="1261">
        <v>0</v>
      </c>
      <c r="C9" s="1203">
        <v>0</v>
      </c>
      <c r="D9" s="1203">
        <v>0</v>
      </c>
      <c r="E9" s="1262">
        <v>0</v>
      </c>
      <c r="F9" s="1203">
        <v>0</v>
      </c>
      <c r="G9" s="1256"/>
      <c r="H9" s="1256"/>
      <c r="I9" s="1257"/>
      <c r="J9" s="1258"/>
      <c r="K9" s="1259"/>
      <c r="L9" s="1259"/>
      <c r="M9" s="1259"/>
      <c r="N9" s="1259"/>
      <c r="O9" s="1259"/>
      <c r="P9" s="1259"/>
      <c r="Q9" s="1259"/>
      <c r="R9" s="1259"/>
    </row>
    <row r="10" spans="1:18" ht="26.25" customHeight="1">
      <c r="A10" s="1260" t="s">
        <v>107</v>
      </c>
      <c r="B10" s="1261">
        <v>0</v>
      </c>
      <c r="C10" s="1203">
        <v>0</v>
      </c>
      <c r="D10" s="1203">
        <v>0</v>
      </c>
      <c r="E10" s="1262">
        <v>0</v>
      </c>
      <c r="F10" s="1203">
        <v>0</v>
      </c>
      <c r="G10" s="1251"/>
      <c r="H10" s="1251"/>
      <c r="I10" s="1082"/>
      <c r="J10" s="1025"/>
      <c r="K10" s="1252"/>
      <c r="L10" s="1252"/>
      <c r="M10" s="1252"/>
      <c r="N10" s="1252"/>
      <c r="O10" s="1252"/>
      <c r="P10" s="1252"/>
      <c r="Q10" s="1252"/>
      <c r="R10" s="1252"/>
    </row>
    <row r="11" spans="1:18" ht="26.25" customHeight="1">
      <c r="A11" s="1260" t="s">
        <v>108</v>
      </c>
      <c r="B11" s="1261">
        <v>83247750</v>
      </c>
      <c r="C11" s="1203">
        <v>0</v>
      </c>
      <c r="D11" s="1203">
        <v>0</v>
      </c>
      <c r="E11" s="1262">
        <v>0</v>
      </c>
      <c r="F11" s="1203">
        <v>83247750</v>
      </c>
      <c r="G11" s="1251"/>
      <c r="H11" s="1251"/>
      <c r="I11" s="1082"/>
      <c r="J11" s="1025"/>
      <c r="K11" s="1252"/>
      <c r="L11" s="1252"/>
      <c r="M11" s="1252"/>
      <c r="N11" s="1252"/>
      <c r="O11" s="1252"/>
      <c r="P11" s="1252"/>
      <c r="Q11" s="1252"/>
      <c r="R11" s="1252"/>
    </row>
    <row r="12" spans="1:18" ht="33" customHeight="1">
      <c r="A12" s="1263"/>
      <c r="B12" s="1261"/>
      <c r="C12" s="1203"/>
      <c r="D12" s="1203"/>
      <c r="E12" s="1262"/>
      <c r="F12" s="1210"/>
      <c r="G12" s="1251"/>
      <c r="H12" s="1251"/>
      <c r="I12" s="1256"/>
      <c r="J12" s="1025"/>
      <c r="K12" s="1252"/>
      <c r="L12" s="1252"/>
      <c r="M12" s="1252"/>
      <c r="N12" s="1252"/>
      <c r="O12" s="1252"/>
      <c r="P12" s="1252"/>
      <c r="Q12" s="1252"/>
      <c r="R12" s="1252"/>
    </row>
    <row r="13" spans="1:18" ht="26.25" customHeight="1">
      <c r="A13" s="1264" t="s">
        <v>223</v>
      </c>
      <c r="B13" s="1265">
        <v>0</v>
      </c>
      <c r="C13" s="1265">
        <v>538233694</v>
      </c>
      <c r="D13" s="1265">
        <v>80466669</v>
      </c>
      <c r="E13" s="1265">
        <v>0</v>
      </c>
      <c r="F13" s="1210">
        <v>618700363</v>
      </c>
      <c r="G13" s="1266"/>
      <c r="H13" s="1251"/>
      <c r="I13" s="1082"/>
      <c r="J13" s="1025"/>
      <c r="K13" s="1252"/>
      <c r="L13" s="1252"/>
      <c r="M13" s="1252"/>
      <c r="N13" s="1252"/>
      <c r="O13" s="1252"/>
      <c r="P13" s="1252"/>
      <c r="Q13" s="1252"/>
      <c r="R13" s="1252"/>
    </row>
    <row r="14" spans="1:18" ht="26.25" customHeight="1">
      <c r="A14" s="1260" t="s">
        <v>109</v>
      </c>
      <c r="B14" s="1261">
        <v>0</v>
      </c>
      <c r="C14" s="1203">
        <v>0</v>
      </c>
      <c r="D14" s="1203">
        <v>80466669</v>
      </c>
      <c r="E14" s="1262">
        <v>0</v>
      </c>
      <c r="F14" s="1203">
        <v>80466669</v>
      </c>
      <c r="G14" s="1082"/>
      <c r="H14" s="1251"/>
      <c r="I14" s="1082"/>
      <c r="J14" s="1025"/>
      <c r="K14" s="1252"/>
      <c r="L14" s="1252"/>
      <c r="M14" s="1252"/>
      <c r="N14" s="1252"/>
      <c r="O14" s="1252"/>
      <c r="P14" s="1252"/>
      <c r="Q14" s="1252"/>
      <c r="R14" s="1252"/>
    </row>
    <row r="15" spans="1:18" ht="26.25" customHeight="1">
      <c r="A15" s="1260" t="s">
        <v>110</v>
      </c>
      <c r="B15" s="1261">
        <v>0</v>
      </c>
      <c r="C15" s="1203">
        <v>538233694</v>
      </c>
      <c r="D15" s="1203">
        <v>0</v>
      </c>
      <c r="E15" s="1262">
        <v>0</v>
      </c>
      <c r="F15" s="1203">
        <v>538233694</v>
      </c>
      <c r="G15" s="1082"/>
      <c r="H15" s="1251"/>
      <c r="I15" s="1082"/>
      <c r="J15" s="1025"/>
      <c r="K15" s="1252"/>
      <c r="L15" s="1252"/>
      <c r="M15" s="1252"/>
      <c r="N15" s="1252"/>
      <c r="O15" s="1252"/>
      <c r="P15" s="1252"/>
      <c r="Q15" s="1252"/>
      <c r="R15" s="1252"/>
    </row>
    <row r="16" spans="1:18" ht="26.25" customHeight="1">
      <c r="A16" s="1260" t="s">
        <v>47</v>
      </c>
      <c r="B16" s="1261">
        <v>0</v>
      </c>
      <c r="C16" s="1203">
        <v>0</v>
      </c>
      <c r="D16" s="1203">
        <v>0</v>
      </c>
      <c r="E16" s="1262">
        <v>0</v>
      </c>
      <c r="F16" s="1203">
        <v>0</v>
      </c>
      <c r="G16" s="1082"/>
      <c r="H16" s="1251"/>
      <c r="I16" s="1082"/>
      <c r="J16" s="1025"/>
      <c r="K16" s="1252"/>
      <c r="L16" s="1252"/>
      <c r="M16" s="1252"/>
      <c r="N16" s="1252"/>
      <c r="O16" s="1252"/>
      <c r="P16" s="1252"/>
      <c r="Q16" s="1252"/>
      <c r="R16" s="1252"/>
    </row>
    <row r="17" spans="1:18" ht="26.25" customHeight="1">
      <c r="A17" s="1260" t="s">
        <v>48</v>
      </c>
      <c r="B17" s="1261">
        <v>0</v>
      </c>
      <c r="C17" s="1203">
        <v>0</v>
      </c>
      <c r="D17" s="1203">
        <v>0</v>
      </c>
      <c r="E17" s="1262">
        <v>0</v>
      </c>
      <c r="F17" s="1203">
        <v>0</v>
      </c>
      <c r="G17" s="1251"/>
      <c r="H17" s="1251"/>
      <c r="I17" s="1082"/>
      <c r="J17" s="1025"/>
      <c r="K17" s="1252"/>
      <c r="L17" s="1252"/>
      <c r="M17" s="1252"/>
      <c r="N17" s="1252"/>
      <c r="O17" s="1252"/>
      <c r="P17" s="1252"/>
      <c r="Q17" s="1252"/>
      <c r="R17" s="1252"/>
    </row>
    <row r="18" spans="1:18" ht="26.25" customHeight="1">
      <c r="A18" s="1260" t="s">
        <v>49</v>
      </c>
      <c r="B18" s="1261">
        <v>0</v>
      </c>
      <c r="C18" s="1203">
        <v>0</v>
      </c>
      <c r="D18" s="1203">
        <v>0</v>
      </c>
      <c r="E18" s="1262">
        <v>0</v>
      </c>
      <c r="F18" s="1203">
        <v>0</v>
      </c>
      <c r="G18" s="1251"/>
      <c r="H18" s="1251"/>
      <c r="I18" s="1082"/>
      <c r="J18" s="1025"/>
      <c r="K18" s="1252"/>
      <c r="L18" s="1252"/>
      <c r="M18" s="1252"/>
      <c r="N18" s="1252"/>
      <c r="O18" s="1252"/>
      <c r="P18" s="1252"/>
      <c r="Q18" s="1252"/>
      <c r="R18" s="1252"/>
    </row>
    <row r="19" spans="1:18" ht="6.75" customHeight="1">
      <c r="A19" s="1263"/>
      <c r="B19" s="1261"/>
      <c r="C19" s="1203"/>
      <c r="D19" s="1203"/>
      <c r="E19" s="1262"/>
      <c r="F19" s="1210"/>
      <c r="G19" s="1251"/>
      <c r="H19" s="1251"/>
      <c r="I19" s="1256"/>
      <c r="J19" s="1025"/>
      <c r="K19" s="1252"/>
      <c r="L19" s="1252"/>
      <c r="M19" s="1252"/>
      <c r="N19" s="1252"/>
      <c r="O19" s="1252"/>
      <c r="P19" s="1252"/>
      <c r="Q19" s="1252"/>
      <c r="R19" s="1252"/>
    </row>
    <row r="20" spans="1:18" ht="26.25" customHeight="1">
      <c r="A20" s="1264" t="s">
        <v>224</v>
      </c>
      <c r="B20" s="1265">
        <v>0</v>
      </c>
      <c r="C20" s="1265">
        <v>0</v>
      </c>
      <c r="D20" s="1265">
        <v>0</v>
      </c>
      <c r="E20" s="1265">
        <v>0</v>
      </c>
      <c r="F20" s="1268">
        <v>0</v>
      </c>
      <c r="G20" s="1256"/>
      <c r="H20" s="1256"/>
      <c r="I20" s="1257"/>
      <c r="J20" s="1258"/>
      <c r="K20" s="1259"/>
      <c r="L20" s="1259"/>
      <c r="M20" s="1259"/>
      <c r="N20" s="1259"/>
      <c r="O20" s="1259"/>
      <c r="P20" s="1259"/>
      <c r="Q20" s="1259"/>
      <c r="R20" s="1259"/>
    </row>
    <row r="21" spans="1:18" ht="26.25" customHeight="1">
      <c r="A21" s="1260" t="s">
        <v>111</v>
      </c>
      <c r="B21" s="1261">
        <v>0</v>
      </c>
      <c r="C21" s="1203">
        <v>0</v>
      </c>
      <c r="D21" s="1203">
        <v>0</v>
      </c>
      <c r="E21" s="1262">
        <v>0</v>
      </c>
      <c r="F21" s="1203">
        <v>0</v>
      </c>
      <c r="G21" s="1251"/>
      <c r="H21" s="1251"/>
      <c r="I21" s="1082"/>
      <c r="J21" s="1025"/>
      <c r="K21" s="1252"/>
      <c r="L21" s="1252"/>
      <c r="M21" s="1252"/>
      <c r="N21" s="1252"/>
      <c r="O21" s="1252"/>
      <c r="P21" s="1252"/>
      <c r="Q21" s="1252"/>
      <c r="R21" s="1252"/>
    </row>
    <row r="22" spans="1:18" ht="26.25" customHeight="1">
      <c r="A22" s="1260" t="s">
        <v>277</v>
      </c>
      <c r="B22" s="1261">
        <v>0</v>
      </c>
      <c r="C22" s="1203">
        <v>0</v>
      </c>
      <c r="D22" s="1203">
        <v>0</v>
      </c>
      <c r="E22" s="1262">
        <v>0</v>
      </c>
      <c r="F22" s="1203">
        <v>0</v>
      </c>
      <c r="G22" s="1251"/>
      <c r="H22" s="1251"/>
      <c r="I22" s="1082"/>
      <c r="J22" s="1025"/>
      <c r="K22" s="1252"/>
      <c r="L22" s="1252"/>
      <c r="M22" s="1252"/>
      <c r="N22" s="1252"/>
      <c r="O22" s="1252"/>
      <c r="P22" s="1252"/>
      <c r="Q22" s="1252"/>
      <c r="R22" s="1252"/>
    </row>
    <row r="23" spans="1:18" ht="13.5" customHeight="1">
      <c r="A23" s="1263"/>
      <c r="B23" s="1261"/>
      <c r="C23" s="1203"/>
      <c r="D23" s="1203"/>
      <c r="E23" s="1262"/>
      <c r="F23" s="1210"/>
      <c r="G23" s="1251"/>
      <c r="H23" s="1267"/>
      <c r="I23" s="1267"/>
      <c r="J23" s="1025"/>
      <c r="K23" s="1252"/>
      <c r="L23" s="1252"/>
      <c r="M23" s="1252"/>
      <c r="N23" s="1252"/>
      <c r="O23" s="1252"/>
      <c r="P23" s="1252"/>
      <c r="Q23" s="1252"/>
      <c r="R23" s="1252"/>
    </row>
    <row r="24" spans="1:18" ht="26.25" customHeight="1">
      <c r="A24" s="1264" t="s">
        <v>225</v>
      </c>
      <c r="B24" s="1265">
        <v>83247750</v>
      </c>
      <c r="C24" s="1265">
        <v>538233694</v>
      </c>
      <c r="D24" s="1265">
        <v>80466669</v>
      </c>
      <c r="E24" s="1265">
        <v>0</v>
      </c>
      <c r="F24" s="1268">
        <v>701948113</v>
      </c>
      <c r="G24" s="1267"/>
      <c r="H24" s="1269"/>
      <c r="I24" s="1269"/>
      <c r="J24" s="1258"/>
      <c r="K24" s="1252"/>
      <c r="L24" s="1252"/>
      <c r="M24" s="1252"/>
      <c r="N24" s="1252"/>
      <c r="O24" s="1252"/>
      <c r="P24" s="1252"/>
      <c r="Q24" s="1252"/>
      <c r="R24" s="1252"/>
    </row>
    <row r="25" spans="1:18" ht="6.75" customHeight="1">
      <c r="A25" s="1263"/>
      <c r="B25" s="1261"/>
      <c r="C25" s="1203"/>
      <c r="D25" s="1203"/>
      <c r="E25" s="1262"/>
      <c r="F25" s="1210"/>
      <c r="G25" s="1251"/>
      <c r="H25" s="1251"/>
      <c r="I25" s="1256"/>
      <c r="J25" s="1025"/>
      <c r="K25" s="1252"/>
      <c r="L25" s="1252"/>
      <c r="M25" s="1252"/>
      <c r="N25" s="1252"/>
      <c r="O25" s="1252"/>
      <c r="P25" s="1252"/>
      <c r="Q25" s="1252"/>
      <c r="R25" s="1252"/>
    </row>
    <row r="26" spans="1:18" ht="26.25" customHeight="1">
      <c r="A26" s="1264" t="s">
        <v>226</v>
      </c>
      <c r="B26" s="1265">
        <v>0</v>
      </c>
      <c r="C26" s="1265">
        <v>0</v>
      </c>
      <c r="D26" s="1265">
        <v>0</v>
      </c>
      <c r="E26" s="1265">
        <v>0</v>
      </c>
      <c r="F26" s="1268">
        <v>0</v>
      </c>
      <c r="G26" s="1251"/>
      <c r="H26" s="1269"/>
      <c r="I26" s="1269"/>
      <c r="J26" s="1025"/>
      <c r="K26" s="1270"/>
      <c r="L26" s="1252"/>
      <c r="M26" s="1252"/>
      <c r="N26" s="1252"/>
      <c r="O26" s="1252"/>
      <c r="P26" s="1252"/>
      <c r="Q26" s="1252"/>
      <c r="R26" s="1252"/>
    </row>
    <row r="27" spans="1:18" ht="26.25" customHeight="1">
      <c r="A27" s="1260" t="s">
        <v>41</v>
      </c>
      <c r="B27" s="1261">
        <v>0</v>
      </c>
      <c r="C27" s="1203">
        <v>0</v>
      </c>
      <c r="D27" s="1203">
        <v>0</v>
      </c>
      <c r="E27" s="1262">
        <v>0</v>
      </c>
      <c r="F27" s="1203">
        <v>0</v>
      </c>
      <c r="G27" s="1251"/>
      <c r="H27" s="1267"/>
      <c r="I27" s="1267"/>
      <c r="J27" s="1025"/>
      <c r="K27" s="1252"/>
      <c r="L27" s="1252"/>
      <c r="M27" s="1252"/>
      <c r="N27" s="1252"/>
      <c r="O27" s="1252"/>
      <c r="P27" s="1252"/>
      <c r="Q27" s="1252"/>
      <c r="R27" s="1252"/>
    </row>
    <row r="28" spans="1:18" ht="26.25" customHeight="1">
      <c r="A28" s="1260" t="s">
        <v>107</v>
      </c>
      <c r="B28" s="1261">
        <v>0</v>
      </c>
      <c r="C28" s="1203">
        <v>0</v>
      </c>
      <c r="D28" s="1203">
        <v>0</v>
      </c>
      <c r="E28" s="1262">
        <v>0</v>
      </c>
      <c r="F28" s="1203">
        <v>0</v>
      </c>
      <c r="G28" s="1251"/>
      <c r="H28" s="1269"/>
      <c r="I28" s="1269"/>
      <c r="J28" s="1025"/>
      <c r="K28" s="1252"/>
      <c r="L28" s="1252"/>
      <c r="M28" s="1252"/>
      <c r="N28" s="1252"/>
      <c r="O28" s="1252"/>
      <c r="P28" s="1252"/>
      <c r="Q28" s="1252"/>
      <c r="R28" s="1252"/>
    </row>
    <row r="29" spans="1:18" ht="26.25" customHeight="1">
      <c r="A29" s="1260" t="s">
        <v>108</v>
      </c>
      <c r="B29" s="1261">
        <v>0</v>
      </c>
      <c r="C29" s="1203">
        <v>0</v>
      </c>
      <c r="D29" s="1203">
        <v>0</v>
      </c>
      <c r="E29" s="1262">
        <v>0</v>
      </c>
      <c r="F29" s="1203">
        <v>0</v>
      </c>
      <c r="G29" s="1251"/>
      <c r="H29" s="1269"/>
      <c r="I29" s="1269"/>
      <c r="J29" s="1025"/>
      <c r="K29" s="1252"/>
      <c r="L29" s="1252"/>
      <c r="M29" s="1252"/>
      <c r="N29" s="1252"/>
      <c r="O29" s="1252"/>
      <c r="P29" s="1252"/>
      <c r="Q29" s="1252"/>
      <c r="R29" s="1252"/>
    </row>
    <row r="30" spans="1:18" ht="6.75" customHeight="1">
      <c r="A30" s="1263"/>
      <c r="B30" s="1261"/>
      <c r="C30" s="1203"/>
      <c r="D30" s="1203"/>
      <c r="E30" s="1262"/>
      <c r="F30" s="1210"/>
      <c r="G30" s="1251"/>
      <c r="H30" s="1251"/>
      <c r="I30" s="1256"/>
      <c r="J30" s="1025"/>
      <c r="K30" s="1252"/>
      <c r="L30" s="1252"/>
      <c r="M30" s="1252"/>
      <c r="N30" s="1252"/>
      <c r="O30" s="1252"/>
      <c r="P30" s="1252"/>
      <c r="Q30" s="1252"/>
      <c r="R30" s="1252"/>
    </row>
    <row r="31" spans="1:18" ht="26.25" customHeight="1">
      <c r="A31" s="1264" t="s">
        <v>227</v>
      </c>
      <c r="B31" s="1265">
        <v>0</v>
      </c>
      <c r="C31" s="1265">
        <v>80383628</v>
      </c>
      <c r="D31" s="1265">
        <v>-43738845</v>
      </c>
      <c r="E31" s="1265">
        <v>0</v>
      </c>
      <c r="F31" s="1210">
        <v>36644783</v>
      </c>
      <c r="G31" s="1251"/>
      <c r="H31" s="1269"/>
      <c r="I31" s="1269"/>
      <c r="J31" s="1025"/>
      <c r="K31" s="1270"/>
      <c r="L31" s="1252"/>
      <c r="M31" s="1252"/>
      <c r="N31" s="1252"/>
      <c r="O31" s="1252"/>
      <c r="P31" s="1252"/>
      <c r="Q31" s="1252"/>
      <c r="R31" s="1252"/>
    </row>
    <row r="32" spans="1:18" ht="26.25" customHeight="1">
      <c r="A32" s="1260" t="s">
        <v>109</v>
      </c>
      <c r="B32" s="1261">
        <v>0</v>
      </c>
      <c r="C32" s="1203">
        <v>0</v>
      </c>
      <c r="D32" s="1203">
        <v>36727824</v>
      </c>
      <c r="E32" s="1262">
        <v>0</v>
      </c>
      <c r="F32" s="1203">
        <v>36727824</v>
      </c>
      <c r="G32" s="1251"/>
      <c r="H32" s="1269"/>
      <c r="I32" s="1269"/>
      <c r="J32" s="1025"/>
      <c r="K32" s="1270"/>
      <c r="L32" s="1252"/>
      <c r="M32" s="1252"/>
      <c r="N32" s="1252"/>
      <c r="O32" s="1252"/>
      <c r="P32" s="1252"/>
      <c r="Q32" s="1252"/>
      <c r="R32" s="1252"/>
    </row>
    <row r="33" spans="1:18" ht="26.25" customHeight="1">
      <c r="A33" s="1260" t="s">
        <v>110</v>
      </c>
      <c r="B33" s="1261">
        <v>0</v>
      </c>
      <c r="C33" s="1203">
        <v>80383628</v>
      </c>
      <c r="D33" s="1203">
        <v>-80466669</v>
      </c>
      <c r="E33" s="1262">
        <v>0</v>
      </c>
      <c r="F33" s="1203">
        <v>-83041</v>
      </c>
      <c r="G33" s="1251"/>
      <c r="H33" s="1267"/>
      <c r="I33" s="1267"/>
      <c r="J33" s="1258"/>
      <c r="K33" s="1272"/>
      <c r="L33" s="1252"/>
      <c r="M33" s="1252"/>
      <c r="N33" s="1252"/>
      <c r="O33" s="1252"/>
      <c r="P33" s="1252"/>
      <c r="Q33" s="1252"/>
      <c r="R33" s="1252"/>
    </row>
    <row r="34" spans="1:18" ht="26.25" customHeight="1">
      <c r="A34" s="1260" t="s">
        <v>47</v>
      </c>
      <c r="B34" s="1261">
        <v>0</v>
      </c>
      <c r="C34" s="1203">
        <v>0</v>
      </c>
      <c r="D34" s="1203">
        <v>0</v>
      </c>
      <c r="E34" s="1262">
        <v>0</v>
      </c>
      <c r="F34" s="1203">
        <v>0</v>
      </c>
      <c r="G34" s="1251"/>
      <c r="H34" s="1273"/>
      <c r="I34" s="1273"/>
      <c r="J34" s="1025"/>
      <c r="K34" s="1252"/>
      <c r="L34" s="1252"/>
      <c r="M34" s="1252"/>
      <c r="N34" s="1252"/>
      <c r="O34" s="1252"/>
      <c r="P34" s="1252"/>
      <c r="Q34" s="1252"/>
      <c r="R34" s="1252"/>
    </row>
    <row r="35" spans="1:18" ht="26.25" customHeight="1">
      <c r="A35" s="1260" t="s">
        <v>48</v>
      </c>
      <c r="B35" s="1261">
        <v>0</v>
      </c>
      <c r="C35" s="1203">
        <v>0</v>
      </c>
      <c r="D35" s="1203">
        <v>0</v>
      </c>
      <c r="E35" s="1262">
        <v>0</v>
      </c>
      <c r="F35" s="1203">
        <v>0</v>
      </c>
      <c r="G35" s="1251"/>
      <c r="H35" s="1273"/>
      <c r="I35" s="1273"/>
      <c r="J35" s="1025"/>
      <c r="K35" s="1270"/>
      <c r="L35" s="1270"/>
      <c r="M35" s="1252"/>
      <c r="N35" s="1252"/>
      <c r="O35" s="1252"/>
      <c r="P35" s="1252"/>
      <c r="Q35" s="1252"/>
      <c r="R35" s="1252"/>
    </row>
    <row r="36" spans="1:18" ht="26.25" customHeight="1">
      <c r="A36" s="1260" t="s">
        <v>49</v>
      </c>
      <c r="B36" s="1261">
        <v>0</v>
      </c>
      <c r="C36" s="1203">
        <v>0</v>
      </c>
      <c r="D36" s="1203">
        <v>0</v>
      </c>
      <c r="E36" s="1262">
        <v>0</v>
      </c>
      <c r="F36" s="1203">
        <v>0</v>
      </c>
      <c r="G36" s="1251"/>
      <c r="H36" s="1274"/>
      <c r="I36" s="1274"/>
      <c r="J36" s="1025"/>
      <c r="K36" s="1252"/>
      <c r="L36" s="1252"/>
      <c r="M36" s="1252"/>
      <c r="N36" s="1252"/>
      <c r="O36" s="1252"/>
      <c r="P36" s="1252"/>
      <c r="Q36" s="1252"/>
      <c r="R36" s="1252"/>
    </row>
    <row r="37" spans="1:18" ht="6.75" customHeight="1">
      <c r="A37" s="1263"/>
      <c r="B37" s="1261"/>
      <c r="C37" s="1203"/>
      <c r="D37" s="1203"/>
      <c r="E37" s="1262"/>
      <c r="F37" s="1210"/>
      <c r="G37" s="1251"/>
      <c r="H37" s="1251"/>
      <c r="I37" s="1256"/>
      <c r="J37" s="1025"/>
      <c r="K37" s="1252"/>
      <c r="L37" s="1252"/>
      <c r="M37" s="1252"/>
      <c r="N37" s="1252"/>
      <c r="O37" s="1252"/>
      <c r="P37" s="1252"/>
      <c r="Q37" s="1252"/>
      <c r="R37" s="1252"/>
    </row>
    <row r="38" spans="1:18" ht="34.5" customHeight="1">
      <c r="A38" s="1264" t="s">
        <v>228</v>
      </c>
      <c r="B38" s="1265">
        <v>0</v>
      </c>
      <c r="C38" s="1265">
        <v>0</v>
      </c>
      <c r="D38" s="1265">
        <v>0</v>
      </c>
      <c r="E38" s="1265">
        <v>0</v>
      </c>
      <c r="F38" s="1210">
        <v>0</v>
      </c>
      <c r="G38" s="1267"/>
      <c r="H38" s="1274"/>
      <c r="I38" s="1274"/>
      <c r="J38" s="1025"/>
      <c r="K38" s="1270"/>
      <c r="L38" s="1270"/>
      <c r="M38" s="1252"/>
      <c r="N38" s="1252"/>
      <c r="O38" s="1252"/>
      <c r="P38" s="1252"/>
      <c r="Q38" s="1252"/>
      <c r="R38" s="1252"/>
    </row>
    <row r="39" spans="1:18" ht="26.25" customHeight="1">
      <c r="A39" s="1260" t="s">
        <v>111</v>
      </c>
      <c r="B39" s="1261">
        <v>0</v>
      </c>
      <c r="C39" s="1203">
        <v>0</v>
      </c>
      <c r="D39" s="1203">
        <v>0</v>
      </c>
      <c r="E39" s="1262">
        <v>0</v>
      </c>
      <c r="F39" s="1203">
        <v>0</v>
      </c>
      <c r="G39" s="1251"/>
      <c r="H39" s="1251"/>
      <c r="I39" s="1082"/>
      <c r="J39" s="1025"/>
      <c r="K39" s="1252"/>
      <c r="L39" s="1252"/>
      <c r="M39" s="1252"/>
      <c r="N39" s="1252"/>
      <c r="O39" s="1252"/>
      <c r="P39" s="1252"/>
      <c r="Q39" s="1252"/>
      <c r="R39" s="1252"/>
    </row>
    <row r="40" spans="1:18" ht="26.25" customHeight="1">
      <c r="A40" s="1260" t="s">
        <v>277</v>
      </c>
      <c r="B40" s="1261">
        <v>0</v>
      </c>
      <c r="C40" s="1203">
        <v>0</v>
      </c>
      <c r="D40" s="1203">
        <v>0</v>
      </c>
      <c r="E40" s="1262">
        <v>0</v>
      </c>
      <c r="F40" s="1203">
        <v>0</v>
      </c>
      <c r="G40" s="1251"/>
      <c r="H40" s="1251"/>
      <c r="I40" s="1082"/>
      <c r="J40" s="1025"/>
      <c r="K40" s="1252"/>
      <c r="L40" s="1252"/>
      <c r="M40" s="1252"/>
      <c r="N40" s="1252"/>
      <c r="O40" s="1252"/>
      <c r="P40" s="1252"/>
      <c r="Q40" s="1252"/>
      <c r="R40" s="1252"/>
    </row>
    <row r="41" spans="1:18" ht="6.75" customHeight="1">
      <c r="A41" s="1263"/>
      <c r="B41" s="1261"/>
      <c r="C41" s="1203"/>
      <c r="D41" s="1203"/>
      <c r="E41" s="1262"/>
      <c r="F41" s="1210"/>
      <c r="G41" s="1251"/>
      <c r="H41" s="1251"/>
      <c r="I41" s="1256"/>
      <c r="J41" s="1025"/>
      <c r="K41" s="1252"/>
      <c r="L41" s="1252"/>
      <c r="M41" s="1252"/>
      <c r="N41" s="1252"/>
      <c r="O41" s="1252"/>
      <c r="P41" s="1252"/>
      <c r="Q41" s="1252"/>
      <c r="R41" s="1252"/>
    </row>
    <row r="42" spans="1:18" s="1243" customFormat="1" ht="26.25" customHeight="1">
      <c r="A42" s="1276" t="s">
        <v>229</v>
      </c>
      <c r="B42" s="1277">
        <v>83247750</v>
      </c>
      <c r="C42" s="1277">
        <v>618617322</v>
      </c>
      <c r="D42" s="1277">
        <v>36727824</v>
      </c>
      <c r="E42" s="1277">
        <v>0</v>
      </c>
      <c r="F42" s="1447">
        <v>738592897</v>
      </c>
      <c r="G42" s="1256"/>
      <c r="I42" s="1257"/>
      <c r="J42" s="1257"/>
      <c r="K42" s="1256"/>
      <c r="L42" s="1256"/>
      <c r="M42" s="1256"/>
      <c r="N42" s="1256"/>
      <c r="O42" s="1256"/>
      <c r="P42" s="1256"/>
      <c r="Q42" s="1256"/>
      <c r="R42" s="1256"/>
    </row>
    <row r="43" spans="1:18" s="1243" customFormat="1" ht="14.25" customHeight="1">
      <c r="A43" s="1279" t="s">
        <v>54</v>
      </c>
      <c r="B43" s="1280"/>
      <c r="C43" s="1281"/>
      <c r="D43" s="1281"/>
      <c r="E43" s="1281"/>
      <c r="F43" s="1281"/>
      <c r="G43" s="1251"/>
      <c r="H43" s="1251"/>
      <c r="I43" s="1082"/>
      <c r="J43" s="1082"/>
      <c r="K43" s="1251"/>
      <c r="L43" s="1251"/>
      <c r="M43" s="1251"/>
      <c r="N43" s="1251"/>
      <c r="O43" s="1251"/>
      <c r="P43" s="1251"/>
      <c r="Q43" s="1251"/>
      <c r="R43" s="1251"/>
    </row>
    <row r="44" spans="1:18" ht="14.25" customHeight="1">
      <c r="A44" s="1231"/>
      <c r="B44" s="1283"/>
      <c r="C44" s="1252"/>
      <c r="D44" s="1252"/>
      <c r="E44" s="1252"/>
      <c r="F44" s="1252"/>
      <c r="G44" s="1252"/>
      <c r="H44" s="1251"/>
      <c r="I44" s="1082"/>
      <c r="J44" s="1025"/>
      <c r="K44" s="1252"/>
      <c r="L44" s="1252"/>
      <c r="M44" s="1252"/>
      <c r="N44" s="1252"/>
      <c r="O44" s="1252"/>
      <c r="P44" s="1252"/>
      <c r="Q44" s="1252"/>
      <c r="R44" s="1252"/>
    </row>
    <row r="45" spans="1:18" ht="14.25" customHeight="1">
      <c r="A45" s="1231"/>
      <c r="B45" s="1283"/>
      <c r="C45" s="1252"/>
      <c r="D45" s="1252"/>
      <c r="E45" s="1252"/>
      <c r="F45" s="1252"/>
      <c r="G45" s="1252"/>
      <c r="H45" s="1251"/>
      <c r="I45" s="1082"/>
      <c r="J45" s="1025"/>
      <c r="K45" s="1252"/>
      <c r="L45" s="1252"/>
      <c r="M45" s="1252"/>
      <c r="N45" s="1252"/>
      <c r="O45" s="1252"/>
      <c r="P45" s="1252"/>
      <c r="Q45" s="1252"/>
      <c r="R45" s="1252"/>
    </row>
    <row r="46" spans="1:18" ht="14.25" customHeight="1">
      <c r="A46" s="1231"/>
      <c r="B46" s="1283"/>
      <c r="C46" s="1252"/>
      <c r="D46" s="1252"/>
      <c r="E46" s="1252"/>
      <c r="F46" s="1252"/>
      <c r="G46" s="1252"/>
      <c r="H46" s="1251"/>
      <c r="I46" s="1082"/>
      <c r="J46" s="1025"/>
      <c r="K46" s="1252"/>
      <c r="L46" s="1252"/>
      <c r="M46" s="1252"/>
      <c r="N46" s="1252"/>
      <c r="O46" s="1252"/>
      <c r="P46" s="1252"/>
      <c r="Q46" s="1252"/>
      <c r="R46" s="1252"/>
    </row>
    <row r="47" spans="1:18" ht="12.75" customHeight="1">
      <c r="A47" s="1231"/>
      <c r="B47" s="1283"/>
      <c r="C47" s="1252"/>
      <c r="D47" s="1252"/>
      <c r="E47" s="1252"/>
      <c r="F47" s="1252"/>
      <c r="G47" s="1252"/>
      <c r="H47" s="1251"/>
      <c r="I47" s="1082"/>
      <c r="J47" s="1025"/>
      <c r="K47" s="1252"/>
      <c r="L47" s="1252"/>
      <c r="M47" s="1252"/>
      <c r="N47" s="1252"/>
      <c r="O47" s="1252"/>
      <c r="P47" s="1252"/>
      <c r="Q47" s="1252"/>
      <c r="R47" s="1252"/>
    </row>
    <row r="48" spans="1:18" ht="12.75" customHeight="1">
      <c r="A48" s="1283"/>
      <c r="B48" s="1283"/>
      <c r="C48" s="1252"/>
      <c r="D48" s="1252"/>
      <c r="E48" s="1252"/>
      <c r="F48" s="1252"/>
      <c r="G48" s="1252"/>
      <c r="H48" s="1251"/>
      <c r="I48" s="1082"/>
      <c r="J48" s="1025"/>
      <c r="K48" s="1252"/>
      <c r="L48" s="1252"/>
      <c r="M48" s="1252"/>
      <c r="N48" s="1252"/>
      <c r="O48" s="1252"/>
      <c r="P48" s="1252"/>
      <c r="Q48" s="1252"/>
      <c r="R48" s="1252"/>
    </row>
    <row r="49" spans="1:18" ht="12.75" customHeight="1">
      <c r="A49" s="1283"/>
      <c r="B49" s="1283"/>
      <c r="C49" s="1252"/>
      <c r="D49" s="1252"/>
      <c r="E49" s="1252"/>
      <c r="F49" s="1252"/>
      <c r="G49" s="1252"/>
      <c r="H49" s="1251"/>
      <c r="I49" s="1082"/>
      <c r="J49" s="1025"/>
      <c r="K49" s="1252"/>
      <c r="L49" s="1252"/>
      <c r="M49" s="1252"/>
      <c r="N49" s="1252"/>
      <c r="O49" s="1252"/>
      <c r="P49" s="1252"/>
      <c r="Q49" s="1252"/>
      <c r="R49" s="1252"/>
    </row>
    <row r="50" spans="1:18" ht="12.75" customHeight="1">
      <c r="A50" s="1283"/>
      <c r="B50" s="1283"/>
      <c r="C50" s="1252"/>
      <c r="D50" s="1252"/>
      <c r="E50" s="1252"/>
      <c r="F50" s="1252"/>
      <c r="G50" s="1252"/>
      <c r="H50" s="1251"/>
      <c r="I50" s="1082"/>
      <c r="J50" s="1025"/>
      <c r="K50" s="1252"/>
      <c r="L50" s="1252"/>
      <c r="M50" s="1252"/>
      <c r="N50" s="1252"/>
      <c r="O50" s="1252"/>
      <c r="P50" s="1252"/>
      <c r="Q50" s="1252"/>
      <c r="R50" s="1252"/>
    </row>
    <row r="51" spans="1:18" ht="12.75" customHeight="1">
      <c r="A51" s="1283"/>
      <c r="B51" s="1283"/>
      <c r="C51" s="1252"/>
      <c r="D51" s="1252"/>
      <c r="E51" s="1252"/>
      <c r="F51" s="1252"/>
      <c r="G51" s="1252"/>
      <c r="H51" s="1251"/>
      <c r="I51" s="1082"/>
      <c r="J51" s="1025"/>
      <c r="K51" s="1252"/>
      <c r="L51" s="1252"/>
      <c r="M51" s="1252"/>
      <c r="N51" s="1252"/>
      <c r="O51" s="1252"/>
      <c r="P51" s="1252"/>
      <c r="Q51" s="1252"/>
      <c r="R51" s="1252"/>
    </row>
    <row r="52" spans="1:18" ht="12.75" customHeight="1">
      <c r="A52" s="1283"/>
      <c r="B52" s="1283"/>
      <c r="C52" s="1252"/>
      <c r="D52" s="1252"/>
      <c r="E52" s="1252"/>
      <c r="F52" s="1252"/>
      <c r="G52" s="1252"/>
      <c r="H52" s="1251"/>
      <c r="I52" s="1082"/>
      <c r="J52" s="1025"/>
      <c r="K52" s="1252"/>
      <c r="L52" s="1252"/>
      <c r="M52" s="1252"/>
      <c r="N52" s="1252"/>
      <c r="O52" s="1252"/>
      <c r="P52" s="1252"/>
      <c r="Q52" s="1252"/>
      <c r="R52" s="1252"/>
    </row>
    <row r="53" spans="1:18" ht="12.75" customHeight="1">
      <c r="A53" s="1283"/>
      <c r="B53" s="1283"/>
      <c r="C53" s="1252"/>
      <c r="D53" s="1252"/>
      <c r="E53" s="1252"/>
      <c r="F53" s="1252"/>
      <c r="G53" s="1252"/>
      <c r="H53" s="1251"/>
      <c r="I53" s="1082"/>
      <c r="J53" s="1025"/>
      <c r="K53" s="1252"/>
      <c r="L53" s="1252"/>
      <c r="M53" s="1252"/>
      <c r="N53" s="1252"/>
      <c r="O53" s="1252"/>
      <c r="P53" s="1252"/>
      <c r="Q53" s="1252"/>
      <c r="R53" s="1252"/>
    </row>
    <row r="54" spans="1:18" ht="12.75" customHeight="1">
      <c r="A54" s="1283"/>
      <c r="B54" s="1283"/>
      <c r="C54" s="1252"/>
      <c r="D54" s="1252"/>
      <c r="E54" s="1252"/>
      <c r="F54" s="1252"/>
      <c r="G54" s="1252"/>
      <c r="H54" s="1251"/>
      <c r="I54" s="1082"/>
      <c r="J54" s="1025"/>
      <c r="K54" s="1252"/>
      <c r="L54" s="1252"/>
      <c r="M54" s="1252"/>
      <c r="N54" s="1252"/>
      <c r="O54" s="1252"/>
      <c r="P54" s="1252"/>
      <c r="Q54" s="1252"/>
      <c r="R54" s="1252"/>
    </row>
    <row r="55" spans="1:18" ht="12.75" customHeight="1">
      <c r="A55" s="1283"/>
      <c r="B55" s="1283"/>
      <c r="C55" s="1252"/>
      <c r="D55" s="1252"/>
      <c r="E55" s="1252"/>
      <c r="F55" s="1252"/>
      <c r="G55" s="1252"/>
      <c r="H55" s="1251"/>
      <c r="I55" s="1082"/>
      <c r="J55" s="1025"/>
      <c r="K55" s="1252"/>
      <c r="L55" s="1252"/>
      <c r="M55" s="1252"/>
      <c r="N55" s="1252"/>
      <c r="O55" s="1252"/>
      <c r="P55" s="1252"/>
      <c r="Q55" s="1252"/>
      <c r="R55" s="1252"/>
    </row>
    <row r="56" spans="1:18" ht="12.75" customHeight="1">
      <c r="A56" s="1283"/>
      <c r="B56" s="1283"/>
      <c r="C56" s="1252"/>
      <c r="D56" s="1252"/>
      <c r="E56" s="1252"/>
      <c r="F56" s="1252"/>
      <c r="G56" s="1252"/>
      <c r="H56" s="1251"/>
      <c r="I56" s="1082"/>
      <c r="J56" s="1025"/>
      <c r="K56" s="1252"/>
      <c r="L56" s="1252"/>
      <c r="M56" s="1252"/>
      <c r="N56" s="1252"/>
      <c r="O56" s="1252"/>
      <c r="P56" s="1252"/>
      <c r="Q56" s="1252"/>
      <c r="R56" s="1252"/>
    </row>
    <row r="57" spans="1:18" ht="12.75" customHeight="1">
      <c r="A57" s="1283"/>
      <c r="B57" s="1283"/>
      <c r="C57" s="1252"/>
      <c r="D57" s="1252"/>
      <c r="E57" s="1252"/>
      <c r="F57" s="1252"/>
      <c r="G57" s="1252"/>
      <c r="H57" s="1251"/>
      <c r="I57" s="1082"/>
      <c r="J57" s="1025"/>
      <c r="K57" s="1252"/>
      <c r="L57" s="1252"/>
      <c r="M57" s="1252"/>
      <c r="N57" s="1252"/>
      <c r="O57" s="1252"/>
      <c r="P57" s="1252"/>
      <c r="Q57" s="1252"/>
      <c r="R57" s="1252"/>
    </row>
    <row r="58" spans="1:18" ht="12.75" customHeight="1">
      <c r="A58" s="1283"/>
      <c r="B58" s="1283"/>
      <c r="C58" s="1252"/>
      <c r="D58" s="1252"/>
      <c r="E58" s="1252"/>
      <c r="F58" s="1252"/>
      <c r="G58" s="1252"/>
      <c r="H58" s="1251"/>
      <c r="I58" s="1082"/>
      <c r="J58" s="1025"/>
      <c r="K58" s="1252"/>
      <c r="L58" s="1252"/>
      <c r="M58" s="1252"/>
      <c r="N58" s="1252"/>
      <c r="O58" s="1252"/>
      <c r="P58" s="1252"/>
      <c r="Q58" s="1252"/>
      <c r="R58" s="1252"/>
    </row>
    <row r="59" spans="1:18" ht="12.75" customHeight="1">
      <c r="A59" s="1283"/>
      <c r="B59" s="1283"/>
      <c r="C59" s="1252"/>
      <c r="D59" s="1252"/>
      <c r="E59" s="1252"/>
      <c r="F59" s="1252"/>
      <c r="G59" s="1252"/>
      <c r="H59" s="1251"/>
      <c r="I59" s="1082"/>
      <c r="J59" s="1025"/>
      <c r="K59" s="1252"/>
      <c r="L59" s="1252"/>
      <c r="M59" s="1252"/>
      <c r="N59" s="1252"/>
      <c r="O59" s="1252"/>
      <c r="P59" s="1252"/>
      <c r="Q59" s="1252"/>
      <c r="R59" s="1252"/>
    </row>
    <row r="60" spans="1:18" ht="12.75" customHeight="1">
      <c r="A60" s="1283"/>
      <c r="B60" s="1283"/>
      <c r="C60" s="1252"/>
      <c r="D60" s="1252"/>
      <c r="E60" s="1252"/>
      <c r="F60" s="1252"/>
      <c r="G60" s="1252"/>
      <c r="H60" s="1251"/>
      <c r="I60" s="1082"/>
      <c r="J60" s="1025"/>
      <c r="K60" s="1252"/>
      <c r="L60" s="1252"/>
      <c r="M60" s="1252"/>
      <c r="N60" s="1252"/>
      <c r="O60" s="1252"/>
      <c r="P60" s="1252"/>
      <c r="Q60" s="1252"/>
      <c r="R60" s="1252"/>
    </row>
    <row r="61" spans="1:18" ht="12.75" customHeight="1">
      <c r="A61" s="1283"/>
      <c r="B61" s="1283"/>
      <c r="C61" s="1252"/>
      <c r="D61" s="1252"/>
      <c r="E61" s="1252"/>
      <c r="F61" s="1252"/>
      <c r="G61" s="1252"/>
      <c r="H61" s="1251"/>
      <c r="I61" s="1082"/>
      <c r="J61" s="1025"/>
      <c r="K61" s="1252"/>
      <c r="L61" s="1252"/>
      <c r="M61" s="1252"/>
      <c r="N61" s="1252"/>
      <c r="O61" s="1252"/>
      <c r="P61" s="1252"/>
      <c r="Q61" s="1252"/>
      <c r="R61" s="1252"/>
    </row>
    <row r="62" spans="1:18" ht="12.75" customHeight="1">
      <c r="A62" s="1283"/>
      <c r="B62" s="1283"/>
      <c r="C62" s="1252"/>
      <c r="D62" s="1252"/>
      <c r="E62" s="1252"/>
      <c r="F62" s="1252"/>
      <c r="G62" s="1252"/>
      <c r="H62" s="1251"/>
      <c r="I62" s="1082"/>
      <c r="J62" s="1025"/>
      <c r="K62" s="1252"/>
      <c r="L62" s="1252"/>
      <c r="M62" s="1252"/>
      <c r="N62" s="1252"/>
      <c r="O62" s="1252"/>
      <c r="P62" s="1252"/>
      <c r="Q62" s="1252"/>
      <c r="R62" s="1252"/>
    </row>
    <row r="63" spans="1:18" ht="12.75" customHeight="1">
      <c r="A63" s="1283"/>
      <c r="B63" s="1283"/>
      <c r="C63" s="1252"/>
      <c r="D63" s="1252"/>
      <c r="E63" s="1252"/>
      <c r="F63" s="1252"/>
      <c r="G63" s="1252"/>
      <c r="H63" s="1251"/>
      <c r="I63" s="1082"/>
      <c r="J63" s="1025"/>
      <c r="K63" s="1252"/>
      <c r="L63" s="1252"/>
      <c r="M63" s="1252"/>
      <c r="N63" s="1252"/>
      <c r="O63" s="1252"/>
      <c r="P63" s="1252"/>
      <c r="Q63" s="1252"/>
      <c r="R63" s="1252"/>
    </row>
    <row r="64" spans="1:18" ht="12.75" customHeight="1">
      <c r="A64" s="1283"/>
      <c r="B64" s="1283"/>
      <c r="C64" s="1252"/>
      <c r="D64" s="1252"/>
      <c r="E64" s="1252"/>
      <c r="F64" s="1252"/>
      <c r="G64" s="1252"/>
      <c r="H64" s="1251"/>
      <c r="I64" s="1082"/>
      <c r="J64" s="1025"/>
      <c r="K64" s="1252"/>
      <c r="L64" s="1252"/>
      <c r="M64" s="1252"/>
      <c r="N64" s="1252"/>
      <c r="O64" s="1252"/>
      <c r="P64" s="1252"/>
      <c r="Q64" s="1252"/>
      <c r="R64" s="1252"/>
    </row>
    <row r="65" spans="1:18" ht="12.75" customHeight="1">
      <c r="A65" s="1283"/>
      <c r="B65" s="1283"/>
      <c r="C65" s="1252"/>
      <c r="D65" s="1252"/>
      <c r="E65" s="1252"/>
      <c r="F65" s="1252"/>
      <c r="G65" s="1252"/>
      <c r="H65" s="1251"/>
      <c r="I65" s="1082"/>
      <c r="J65" s="1025"/>
      <c r="K65" s="1252"/>
      <c r="L65" s="1252"/>
      <c r="M65" s="1252"/>
      <c r="N65" s="1252"/>
      <c r="O65" s="1252"/>
      <c r="P65" s="1252"/>
      <c r="Q65" s="1252"/>
      <c r="R65" s="1252"/>
    </row>
    <row r="66" spans="1:18" ht="12.75" customHeight="1">
      <c r="A66" s="1283"/>
      <c r="B66" s="1283"/>
      <c r="C66" s="1252"/>
      <c r="D66" s="1252"/>
      <c r="E66" s="1252"/>
      <c r="F66" s="1252"/>
      <c r="G66" s="1252"/>
      <c r="H66" s="1251"/>
      <c r="I66" s="1082"/>
      <c r="J66" s="1025"/>
      <c r="K66" s="1252"/>
      <c r="L66" s="1252"/>
      <c r="M66" s="1252"/>
      <c r="N66" s="1252"/>
      <c r="O66" s="1252"/>
      <c r="P66" s="1252"/>
      <c r="Q66" s="1252"/>
      <c r="R66" s="1252"/>
    </row>
    <row r="67" spans="1:18" ht="12.75" customHeight="1">
      <c r="A67" s="1283"/>
      <c r="B67" s="1283"/>
      <c r="C67" s="1252"/>
      <c r="D67" s="1252"/>
      <c r="E67" s="1252"/>
      <c r="F67" s="1252"/>
      <c r="G67" s="1252"/>
      <c r="H67" s="1251"/>
      <c r="I67" s="1082"/>
      <c r="J67" s="1025"/>
      <c r="K67" s="1252"/>
      <c r="L67" s="1252"/>
      <c r="M67" s="1252"/>
      <c r="N67" s="1252"/>
      <c r="O67" s="1252"/>
      <c r="P67" s="1252"/>
      <c r="Q67" s="1252"/>
      <c r="R67" s="1252"/>
    </row>
    <row r="68" spans="1:18" ht="12.75" customHeight="1">
      <c r="A68" s="1283"/>
      <c r="B68" s="1283"/>
      <c r="C68" s="1252"/>
      <c r="D68" s="1252"/>
      <c r="E68" s="1252"/>
      <c r="F68" s="1252"/>
      <c r="G68" s="1252"/>
      <c r="H68" s="1251"/>
      <c r="I68" s="1082"/>
      <c r="J68" s="1025"/>
      <c r="K68" s="1252"/>
      <c r="L68" s="1252"/>
      <c r="M68" s="1252"/>
      <c r="N68" s="1252"/>
      <c r="O68" s="1252"/>
      <c r="P68" s="1252"/>
      <c r="Q68" s="1252"/>
      <c r="R68" s="1252"/>
    </row>
    <row r="69" spans="1:18" ht="12.75" customHeight="1">
      <c r="A69" s="1283"/>
      <c r="B69" s="1283"/>
      <c r="C69" s="1252"/>
      <c r="D69" s="1252"/>
      <c r="E69" s="1252"/>
      <c r="F69" s="1252"/>
      <c r="G69" s="1252"/>
      <c r="H69" s="1251"/>
      <c r="I69" s="1082"/>
      <c r="J69" s="1025"/>
      <c r="K69" s="1252"/>
      <c r="L69" s="1252"/>
      <c r="M69" s="1252"/>
      <c r="N69" s="1252"/>
      <c r="O69" s="1252"/>
      <c r="P69" s="1252"/>
      <c r="Q69" s="1252"/>
      <c r="R69" s="1252"/>
    </row>
    <row r="70" spans="1:18" ht="12.75" customHeight="1">
      <c r="A70" s="1283"/>
      <c r="B70" s="1283"/>
      <c r="C70" s="1252"/>
      <c r="D70" s="1252"/>
      <c r="E70" s="1252"/>
      <c r="F70" s="1252"/>
      <c r="G70" s="1252"/>
      <c r="H70" s="1251"/>
      <c r="I70" s="1082"/>
      <c r="J70" s="1025"/>
      <c r="K70" s="1252"/>
      <c r="L70" s="1252"/>
      <c r="M70" s="1252"/>
      <c r="N70" s="1252"/>
      <c r="O70" s="1252"/>
      <c r="P70" s="1252"/>
      <c r="Q70" s="1252"/>
      <c r="R70" s="1252"/>
    </row>
    <row r="71" spans="1:18" ht="12.75" customHeight="1">
      <c r="A71" s="1283"/>
      <c r="B71" s="1283"/>
      <c r="C71" s="1252"/>
      <c r="D71" s="1252"/>
      <c r="E71" s="1252"/>
      <c r="F71" s="1252"/>
      <c r="G71" s="1252"/>
      <c r="H71" s="1251"/>
      <c r="I71" s="1082"/>
      <c r="J71" s="1025"/>
      <c r="K71" s="1252"/>
      <c r="L71" s="1252"/>
      <c r="M71" s="1252"/>
      <c r="N71" s="1252"/>
      <c r="O71" s="1252"/>
      <c r="P71" s="1252"/>
      <c r="Q71" s="1252"/>
      <c r="R71" s="1252"/>
    </row>
    <row r="72" spans="1:18" ht="12.75" customHeight="1">
      <c r="A72" s="1283"/>
      <c r="B72" s="1283"/>
      <c r="C72" s="1252"/>
      <c r="D72" s="1252"/>
      <c r="E72" s="1252"/>
      <c r="F72" s="1252"/>
      <c r="G72" s="1252"/>
      <c r="H72" s="1251"/>
      <c r="I72" s="1082"/>
      <c r="J72" s="1025"/>
      <c r="K72" s="1252"/>
      <c r="L72" s="1252"/>
      <c r="M72" s="1252"/>
      <c r="N72" s="1252"/>
      <c r="O72" s="1252"/>
      <c r="P72" s="1252"/>
      <c r="Q72" s="1252"/>
      <c r="R72" s="1252"/>
    </row>
    <row r="73" spans="1:18" ht="12.75" customHeight="1">
      <c r="A73" s="1283"/>
      <c r="B73" s="1283"/>
      <c r="C73" s="1252"/>
      <c r="D73" s="1252"/>
      <c r="E73" s="1252"/>
      <c r="F73" s="1252"/>
      <c r="G73" s="1252"/>
      <c r="H73" s="1251"/>
      <c r="I73" s="1082"/>
      <c r="J73" s="1025"/>
      <c r="K73" s="1252"/>
      <c r="L73" s="1252"/>
      <c r="M73" s="1252"/>
      <c r="N73" s="1252"/>
      <c r="O73" s="1252"/>
      <c r="P73" s="1252"/>
      <c r="Q73" s="1252"/>
      <c r="R73" s="1252"/>
    </row>
    <row r="74" spans="1:18" ht="12.75" customHeight="1">
      <c r="A74" s="1283"/>
      <c r="B74" s="1283"/>
      <c r="C74" s="1252"/>
      <c r="D74" s="1252"/>
      <c r="E74" s="1252"/>
      <c r="F74" s="1252"/>
      <c r="G74" s="1252"/>
      <c r="H74" s="1251"/>
      <c r="I74" s="1082"/>
      <c r="J74" s="1025"/>
      <c r="K74" s="1252"/>
      <c r="L74" s="1252"/>
      <c r="M74" s="1252"/>
      <c r="N74" s="1252"/>
      <c r="O74" s="1252"/>
      <c r="P74" s="1252"/>
      <c r="Q74" s="1252"/>
      <c r="R74" s="1252"/>
    </row>
    <row r="75" spans="1:18" ht="12.75" customHeight="1">
      <c r="A75" s="1283"/>
      <c r="B75" s="1283"/>
      <c r="C75" s="1252"/>
      <c r="D75" s="1252"/>
      <c r="E75" s="1252"/>
      <c r="F75" s="1252"/>
      <c r="G75" s="1252"/>
      <c r="H75" s="1251"/>
      <c r="I75" s="1082"/>
      <c r="J75" s="1025"/>
      <c r="K75" s="1252"/>
      <c r="L75" s="1252"/>
      <c r="M75" s="1252"/>
      <c r="N75" s="1252"/>
      <c r="O75" s="1252"/>
      <c r="P75" s="1252"/>
      <c r="Q75" s="1252"/>
      <c r="R75" s="1252"/>
    </row>
    <row r="76" spans="1:18" ht="12.75" customHeight="1">
      <c r="A76" s="1283"/>
      <c r="B76" s="1283"/>
      <c r="C76" s="1252"/>
      <c r="D76" s="1252"/>
      <c r="E76" s="1252"/>
      <c r="F76" s="1252"/>
      <c r="G76" s="1252"/>
      <c r="H76" s="1251"/>
      <c r="I76" s="1082"/>
      <c r="J76" s="1025"/>
      <c r="K76" s="1252"/>
      <c r="L76" s="1252"/>
      <c r="M76" s="1252"/>
      <c r="N76" s="1252"/>
      <c r="O76" s="1252"/>
      <c r="P76" s="1252"/>
      <c r="Q76" s="1252"/>
      <c r="R76" s="1252"/>
    </row>
    <row r="77" spans="1:18" ht="12.75" customHeight="1">
      <c r="A77" s="1283"/>
      <c r="B77" s="1283"/>
      <c r="C77" s="1252"/>
      <c r="D77" s="1252"/>
      <c r="E77" s="1252"/>
      <c r="F77" s="1252"/>
      <c r="G77" s="1252"/>
      <c r="H77" s="1251"/>
      <c r="I77" s="1082"/>
      <c r="J77" s="1025"/>
      <c r="K77" s="1252"/>
      <c r="L77" s="1252"/>
      <c r="M77" s="1252"/>
      <c r="N77" s="1252"/>
      <c r="O77" s="1252"/>
      <c r="P77" s="1252"/>
      <c r="Q77" s="1252"/>
      <c r="R77" s="1252"/>
    </row>
    <row r="78" spans="1:18" ht="12.75" customHeight="1">
      <c r="A78" s="1283"/>
      <c r="B78" s="1283"/>
      <c r="C78" s="1252"/>
      <c r="D78" s="1252"/>
      <c r="E78" s="1252"/>
      <c r="F78" s="1252"/>
      <c r="G78" s="1252"/>
      <c r="H78" s="1251"/>
      <c r="I78" s="1082"/>
      <c r="J78" s="1025"/>
      <c r="K78" s="1252"/>
      <c r="L78" s="1252"/>
      <c r="M78" s="1252"/>
      <c r="N78" s="1252"/>
      <c r="O78" s="1252"/>
      <c r="P78" s="1252"/>
      <c r="Q78" s="1252"/>
      <c r="R78" s="1252"/>
    </row>
    <row r="79" spans="1:18" ht="12.75" customHeight="1">
      <c r="A79" s="1283"/>
      <c r="B79" s="1283"/>
      <c r="C79" s="1252"/>
      <c r="D79" s="1252"/>
      <c r="E79" s="1252"/>
      <c r="F79" s="1252"/>
      <c r="G79" s="1252"/>
      <c r="H79" s="1251"/>
      <c r="I79" s="1082"/>
      <c r="J79" s="1025"/>
      <c r="K79" s="1252"/>
      <c r="L79" s="1252"/>
      <c r="M79" s="1252"/>
      <c r="N79" s="1252"/>
      <c r="O79" s="1252"/>
      <c r="P79" s="1252"/>
      <c r="Q79" s="1252"/>
      <c r="R79" s="1252"/>
    </row>
    <row r="80" spans="1:18" ht="12.75" customHeight="1">
      <c r="A80" s="1283"/>
      <c r="B80" s="1283"/>
      <c r="C80" s="1252"/>
      <c r="D80" s="1252"/>
      <c r="E80" s="1252"/>
      <c r="F80" s="1252"/>
      <c r="G80" s="1252"/>
      <c r="H80" s="1251"/>
      <c r="I80" s="1082"/>
      <c r="J80" s="1025"/>
      <c r="K80" s="1252"/>
      <c r="L80" s="1252"/>
      <c r="M80" s="1252"/>
      <c r="N80" s="1252"/>
      <c r="O80" s="1252"/>
      <c r="P80" s="1252"/>
      <c r="Q80" s="1252"/>
      <c r="R80" s="1252"/>
    </row>
    <row r="81" spans="1:18" ht="12.75" customHeight="1">
      <c r="A81" s="1283"/>
      <c r="B81" s="1283"/>
      <c r="C81" s="1252"/>
      <c r="D81" s="1252"/>
      <c r="E81" s="1252"/>
      <c r="F81" s="1252"/>
      <c r="G81" s="1252"/>
      <c r="H81" s="1251"/>
      <c r="I81" s="1082"/>
      <c r="J81" s="1025"/>
      <c r="K81" s="1252"/>
      <c r="L81" s="1252"/>
      <c r="M81" s="1252"/>
      <c r="N81" s="1252"/>
      <c r="O81" s="1252"/>
      <c r="P81" s="1252"/>
      <c r="Q81" s="1252"/>
      <c r="R81" s="1252"/>
    </row>
    <row r="82" spans="1:18" ht="12.75" customHeight="1">
      <c r="A82" s="1283"/>
      <c r="B82" s="1283"/>
      <c r="C82" s="1252"/>
      <c r="D82" s="1252"/>
      <c r="E82" s="1252"/>
      <c r="F82" s="1252"/>
      <c r="G82" s="1252"/>
      <c r="H82" s="1251"/>
      <c r="I82" s="1082"/>
      <c r="J82" s="1025"/>
      <c r="K82" s="1252"/>
      <c r="L82" s="1252"/>
      <c r="M82" s="1252"/>
      <c r="N82" s="1252"/>
      <c r="O82" s="1252"/>
      <c r="P82" s="1252"/>
      <c r="Q82" s="1252"/>
      <c r="R82" s="1252"/>
    </row>
    <row r="83" spans="1:18" ht="12.75" customHeight="1">
      <c r="A83" s="1283"/>
      <c r="B83" s="1283"/>
      <c r="C83" s="1252"/>
      <c r="D83" s="1252"/>
      <c r="E83" s="1252"/>
      <c r="F83" s="1252"/>
      <c r="G83" s="1252"/>
      <c r="H83" s="1251"/>
      <c r="I83" s="1082"/>
      <c r="J83" s="1025"/>
      <c r="K83" s="1252"/>
      <c r="L83" s="1252"/>
      <c r="M83" s="1252"/>
      <c r="N83" s="1252"/>
      <c r="O83" s="1252"/>
      <c r="P83" s="1252"/>
      <c r="Q83" s="1252"/>
      <c r="R83" s="1252"/>
    </row>
    <row r="84" spans="1:18" ht="12.75" customHeight="1">
      <c r="A84" s="1283"/>
      <c r="B84" s="1283"/>
      <c r="C84" s="1252"/>
      <c r="D84" s="1252"/>
      <c r="E84" s="1252"/>
      <c r="F84" s="1252"/>
      <c r="G84" s="1252"/>
      <c r="H84" s="1251"/>
      <c r="I84" s="1082"/>
      <c r="J84" s="1025"/>
      <c r="K84" s="1252"/>
      <c r="L84" s="1252"/>
      <c r="M84" s="1252"/>
      <c r="N84" s="1252"/>
      <c r="O84" s="1252"/>
      <c r="P84" s="1252"/>
      <c r="Q84" s="1252"/>
      <c r="R84" s="1252"/>
    </row>
    <row r="85" spans="1:18" ht="12.75" customHeight="1">
      <c r="A85" s="1283"/>
      <c r="B85" s="1283"/>
      <c r="C85" s="1252"/>
      <c r="D85" s="1252"/>
      <c r="E85" s="1252"/>
      <c r="F85" s="1252"/>
      <c r="G85" s="1252"/>
      <c r="H85" s="1251"/>
      <c r="I85" s="1082"/>
      <c r="J85" s="1025"/>
      <c r="K85" s="1252"/>
      <c r="L85" s="1252"/>
      <c r="M85" s="1252"/>
      <c r="N85" s="1252"/>
      <c r="O85" s="1252"/>
      <c r="P85" s="1252"/>
      <c r="Q85" s="1252"/>
      <c r="R85" s="1252"/>
    </row>
    <row r="86" spans="1:18" ht="12.75" customHeight="1">
      <c r="A86" s="1283"/>
      <c r="B86" s="1283"/>
      <c r="C86" s="1252"/>
      <c r="D86" s="1252"/>
      <c r="E86" s="1252"/>
      <c r="F86" s="1252"/>
      <c r="G86" s="1252"/>
      <c r="H86" s="1251"/>
      <c r="I86" s="1082"/>
      <c r="J86" s="1025"/>
      <c r="K86" s="1252"/>
      <c r="L86" s="1252"/>
      <c r="M86" s="1252"/>
      <c r="N86" s="1252"/>
      <c r="O86" s="1252"/>
      <c r="P86" s="1252"/>
      <c r="Q86" s="1252"/>
      <c r="R86" s="1252"/>
    </row>
    <row r="87" spans="1:18" ht="12.75" customHeight="1">
      <c r="A87" s="1283"/>
      <c r="B87" s="1283"/>
      <c r="C87" s="1252"/>
      <c r="D87" s="1252"/>
      <c r="E87" s="1252"/>
      <c r="F87" s="1252"/>
      <c r="G87" s="1252"/>
      <c r="H87" s="1251"/>
      <c r="I87" s="1082"/>
      <c r="J87" s="1025"/>
      <c r="K87" s="1252"/>
      <c r="L87" s="1252"/>
      <c r="M87" s="1252"/>
      <c r="N87" s="1252"/>
      <c r="O87" s="1252"/>
      <c r="P87" s="1252"/>
      <c r="Q87" s="1252"/>
      <c r="R87" s="1252"/>
    </row>
    <row r="88" spans="1:18" ht="12.75" customHeight="1">
      <c r="A88" s="1283"/>
      <c r="B88" s="1283"/>
      <c r="C88" s="1252"/>
      <c r="D88" s="1252"/>
      <c r="E88" s="1252"/>
      <c r="F88" s="1252"/>
      <c r="G88" s="1252"/>
      <c r="H88" s="1251"/>
      <c r="I88" s="1082"/>
      <c r="J88" s="1025"/>
      <c r="K88" s="1252"/>
      <c r="L88" s="1252"/>
      <c r="M88" s="1252"/>
      <c r="N88" s="1252"/>
      <c r="O88" s="1252"/>
      <c r="P88" s="1252"/>
      <c r="Q88" s="1252"/>
      <c r="R88" s="1252"/>
    </row>
    <row r="89" spans="1:18" ht="12.75" customHeight="1">
      <c r="A89" s="1283"/>
      <c r="B89" s="1283"/>
      <c r="C89" s="1252"/>
      <c r="D89" s="1252"/>
      <c r="E89" s="1252"/>
      <c r="F89" s="1252"/>
      <c r="G89" s="1252"/>
      <c r="H89" s="1251"/>
      <c r="I89" s="1082"/>
      <c r="J89" s="1025"/>
      <c r="K89" s="1252"/>
      <c r="L89" s="1252"/>
      <c r="M89" s="1252"/>
      <c r="N89" s="1252"/>
      <c r="O89" s="1252"/>
      <c r="P89" s="1252"/>
      <c r="Q89" s="1252"/>
      <c r="R89" s="1252"/>
    </row>
    <row r="90" spans="1:18" ht="12.75" customHeight="1">
      <c r="A90" s="1283"/>
      <c r="B90" s="1283"/>
      <c r="C90" s="1252"/>
      <c r="D90" s="1252"/>
      <c r="E90" s="1252"/>
      <c r="F90" s="1252"/>
      <c r="G90" s="1252"/>
      <c r="H90" s="1251"/>
      <c r="I90" s="1082"/>
      <c r="J90" s="1025"/>
      <c r="K90" s="1252"/>
      <c r="L90" s="1252"/>
      <c r="M90" s="1252"/>
      <c r="N90" s="1252"/>
      <c r="O90" s="1252"/>
      <c r="P90" s="1252"/>
      <c r="Q90" s="1252"/>
      <c r="R90" s="1252"/>
    </row>
    <row r="91" spans="1:18" ht="12.75" customHeight="1">
      <c r="A91" s="1283"/>
      <c r="B91" s="1283"/>
      <c r="C91" s="1252"/>
      <c r="D91" s="1252"/>
      <c r="E91" s="1252"/>
      <c r="F91" s="1252"/>
      <c r="G91" s="1252"/>
      <c r="H91" s="1251"/>
      <c r="I91" s="1082"/>
      <c r="J91" s="1025"/>
      <c r="K91" s="1252"/>
      <c r="L91" s="1252"/>
      <c r="M91" s="1252"/>
      <c r="N91" s="1252"/>
      <c r="O91" s="1252"/>
      <c r="P91" s="1252"/>
      <c r="Q91" s="1252"/>
      <c r="R91" s="1252"/>
    </row>
    <row r="92" spans="1:18" ht="12.75" customHeight="1">
      <c r="A92" s="1283"/>
      <c r="B92" s="1283"/>
      <c r="C92" s="1252"/>
      <c r="D92" s="1252"/>
      <c r="E92" s="1252"/>
      <c r="F92" s="1252"/>
      <c r="G92" s="1252"/>
      <c r="H92" s="1251"/>
      <c r="I92" s="1082"/>
      <c r="J92" s="1025"/>
      <c r="K92" s="1252"/>
      <c r="L92" s="1252"/>
      <c r="M92" s="1252"/>
      <c r="N92" s="1252"/>
      <c r="O92" s="1252"/>
      <c r="P92" s="1252"/>
      <c r="Q92" s="1252"/>
      <c r="R92" s="1252"/>
    </row>
    <row r="93" spans="1:18" ht="12.75" customHeight="1">
      <c r="A93" s="1283"/>
      <c r="B93" s="1283"/>
      <c r="C93" s="1252"/>
      <c r="D93" s="1252"/>
      <c r="E93" s="1252"/>
      <c r="F93" s="1252"/>
      <c r="G93" s="1252"/>
      <c r="H93" s="1251"/>
      <c r="I93" s="1082"/>
      <c r="J93" s="1025"/>
      <c r="K93" s="1252"/>
      <c r="L93" s="1252"/>
      <c r="M93" s="1252"/>
      <c r="N93" s="1252"/>
      <c r="O93" s="1252"/>
      <c r="P93" s="1252"/>
      <c r="Q93" s="1252"/>
      <c r="R93" s="1252"/>
    </row>
    <row r="94" spans="1:18" ht="12.75" customHeight="1">
      <c r="A94" s="1283"/>
      <c r="B94" s="1283"/>
      <c r="C94" s="1252"/>
      <c r="D94" s="1252"/>
      <c r="E94" s="1252"/>
      <c r="F94" s="1252"/>
      <c r="G94" s="1252"/>
      <c r="H94" s="1251"/>
      <c r="I94" s="1082"/>
      <c r="J94" s="1025"/>
      <c r="K94" s="1252"/>
      <c r="L94" s="1252"/>
      <c r="M94" s="1252"/>
      <c r="N94" s="1252"/>
      <c r="O94" s="1252"/>
      <c r="P94" s="1252"/>
      <c r="Q94" s="1252"/>
      <c r="R94" s="1252"/>
    </row>
    <row r="95" spans="1:18" ht="12.75" customHeight="1">
      <c r="A95" s="1283"/>
      <c r="B95" s="1283"/>
      <c r="C95" s="1252"/>
      <c r="D95" s="1252"/>
      <c r="E95" s="1252"/>
      <c r="F95" s="1252"/>
      <c r="G95" s="1252"/>
      <c r="H95" s="1251"/>
      <c r="I95" s="1082"/>
      <c r="J95" s="1025"/>
      <c r="K95" s="1252"/>
      <c r="L95" s="1252"/>
      <c r="M95" s="1252"/>
      <c r="N95" s="1252"/>
      <c r="O95" s="1252"/>
      <c r="P95" s="1252"/>
      <c r="Q95" s="1252"/>
      <c r="R95" s="1252"/>
    </row>
    <row r="96" spans="1:18" ht="12.75" customHeight="1">
      <c r="A96" s="1283"/>
      <c r="B96" s="1283"/>
      <c r="C96" s="1252"/>
      <c r="D96" s="1252"/>
      <c r="E96" s="1252"/>
      <c r="F96" s="1252"/>
      <c r="G96" s="1252"/>
      <c r="H96" s="1251"/>
      <c r="I96" s="1082"/>
      <c r="J96" s="1025"/>
      <c r="K96" s="1252"/>
      <c r="L96" s="1252"/>
      <c r="M96" s="1252"/>
      <c r="N96" s="1252"/>
      <c r="O96" s="1252"/>
      <c r="P96" s="1252"/>
      <c r="Q96" s="1252"/>
      <c r="R96" s="1252"/>
    </row>
    <row r="97" spans="1:18" ht="12.75" customHeight="1">
      <c r="A97" s="1283"/>
      <c r="B97" s="1283"/>
      <c r="C97" s="1252"/>
      <c r="D97" s="1252"/>
      <c r="E97" s="1252"/>
      <c r="F97" s="1252"/>
      <c r="G97" s="1252"/>
      <c r="H97" s="1251"/>
      <c r="I97" s="1082"/>
      <c r="J97" s="1025"/>
      <c r="K97" s="1252"/>
      <c r="L97" s="1252"/>
      <c r="M97" s="1252"/>
      <c r="N97" s="1252"/>
      <c r="O97" s="1252"/>
      <c r="P97" s="1252"/>
      <c r="Q97" s="1252"/>
      <c r="R97" s="1252"/>
    </row>
    <row r="98" spans="1:18" ht="12.75" customHeight="1">
      <c r="A98" s="1283"/>
      <c r="B98" s="1283"/>
      <c r="C98" s="1252"/>
      <c r="D98" s="1252"/>
      <c r="E98" s="1252"/>
      <c r="F98" s="1252"/>
      <c r="G98" s="1252"/>
      <c r="H98" s="1251"/>
      <c r="I98" s="1082"/>
      <c r="J98" s="1025"/>
      <c r="K98" s="1252"/>
      <c r="L98" s="1252"/>
      <c r="M98" s="1252"/>
      <c r="N98" s="1252"/>
      <c r="O98" s="1252"/>
      <c r="P98" s="1252"/>
      <c r="Q98" s="1252"/>
      <c r="R98" s="1252"/>
    </row>
    <row r="99" spans="1:18" ht="12.75" customHeight="1">
      <c r="A99" s="1283"/>
      <c r="B99" s="1283"/>
      <c r="C99" s="1252"/>
      <c r="D99" s="1252"/>
      <c r="E99" s="1252"/>
      <c r="F99" s="1252"/>
      <c r="G99" s="1252"/>
      <c r="H99" s="1251"/>
      <c r="I99" s="1082"/>
      <c r="J99" s="1025"/>
      <c r="K99" s="1252"/>
      <c r="L99" s="1252"/>
      <c r="M99" s="1252"/>
      <c r="N99" s="1252"/>
      <c r="O99" s="1252"/>
      <c r="P99" s="1252"/>
      <c r="Q99" s="1252"/>
      <c r="R99" s="1252"/>
    </row>
    <row r="100" spans="1:18" ht="12.75" customHeight="1">
      <c r="A100" s="1283"/>
      <c r="B100" s="1283"/>
      <c r="C100" s="1252"/>
      <c r="D100" s="1252"/>
      <c r="E100" s="1252"/>
      <c r="F100" s="1252"/>
      <c r="G100" s="1252"/>
      <c r="H100" s="1251"/>
      <c r="I100" s="1082"/>
      <c r="J100" s="1025"/>
      <c r="K100" s="1252"/>
      <c r="L100" s="1252"/>
      <c r="M100" s="1252"/>
      <c r="N100" s="1252"/>
      <c r="O100" s="1252"/>
      <c r="P100" s="1252"/>
      <c r="Q100" s="1252"/>
      <c r="R100" s="1252"/>
    </row>
    <row r="101" spans="1:18" ht="12.75" customHeight="1">
      <c r="A101" s="1283"/>
      <c r="B101" s="1283"/>
      <c r="C101" s="1252"/>
      <c r="D101" s="1252"/>
      <c r="E101" s="1252"/>
      <c r="F101" s="1252"/>
      <c r="G101" s="1252"/>
      <c r="H101" s="1251"/>
      <c r="I101" s="1082"/>
      <c r="J101" s="1025"/>
      <c r="K101" s="1252"/>
      <c r="L101" s="1252"/>
      <c r="M101" s="1252"/>
      <c r="N101" s="1252"/>
      <c r="O101" s="1252"/>
      <c r="P101" s="1252"/>
      <c r="Q101" s="1252"/>
      <c r="R101" s="1252"/>
    </row>
    <row r="102" spans="1:18" ht="12.75" customHeight="1">
      <c r="A102" s="1283"/>
      <c r="B102" s="1283"/>
      <c r="C102" s="1252"/>
      <c r="D102" s="1252"/>
      <c r="E102" s="1252"/>
      <c r="F102" s="1252"/>
      <c r="G102" s="1252"/>
      <c r="H102" s="1251"/>
      <c r="I102" s="1082"/>
      <c r="J102" s="1025"/>
      <c r="K102" s="1252"/>
      <c r="L102" s="1252"/>
      <c r="M102" s="1252"/>
      <c r="N102" s="1252"/>
      <c r="O102" s="1252"/>
      <c r="P102" s="1252"/>
      <c r="Q102" s="1252"/>
      <c r="R102" s="1252"/>
    </row>
    <row r="103" spans="1:18" ht="12.75" customHeight="1">
      <c r="A103" s="1283"/>
      <c r="B103" s="1283"/>
      <c r="C103" s="1252"/>
      <c r="D103" s="1252"/>
      <c r="E103" s="1252"/>
      <c r="F103" s="1252"/>
      <c r="G103" s="1252"/>
      <c r="H103" s="1251"/>
      <c r="I103" s="1082"/>
      <c r="J103" s="1025"/>
      <c r="K103" s="1252"/>
      <c r="L103" s="1252"/>
      <c r="M103" s="1252"/>
      <c r="N103" s="1252"/>
      <c r="O103" s="1252"/>
      <c r="P103" s="1252"/>
      <c r="Q103" s="1252"/>
      <c r="R103" s="1252"/>
    </row>
    <row r="104" spans="1:18" ht="12.75" customHeight="1">
      <c r="A104" s="1283"/>
      <c r="B104" s="1283"/>
      <c r="C104" s="1252"/>
      <c r="D104" s="1252"/>
      <c r="E104" s="1252"/>
      <c r="F104" s="1252"/>
      <c r="G104" s="1252"/>
      <c r="H104" s="1251"/>
      <c r="I104" s="1082"/>
      <c r="J104" s="1025"/>
      <c r="K104" s="1252"/>
      <c r="L104" s="1252"/>
      <c r="M104" s="1252"/>
      <c r="N104" s="1252"/>
      <c r="O104" s="1252"/>
      <c r="P104" s="1252"/>
      <c r="Q104" s="1252"/>
      <c r="R104" s="1252"/>
    </row>
    <row r="105" spans="1:18" ht="12.75" customHeight="1">
      <c r="A105" s="1283"/>
      <c r="B105" s="1283"/>
      <c r="C105" s="1252"/>
      <c r="D105" s="1252"/>
      <c r="E105" s="1252"/>
      <c r="F105" s="1252"/>
      <c r="G105" s="1252"/>
      <c r="H105" s="1251"/>
      <c r="I105" s="1082"/>
      <c r="J105" s="1025"/>
      <c r="K105" s="1252"/>
      <c r="L105" s="1252"/>
      <c r="M105" s="1252"/>
      <c r="N105" s="1252"/>
      <c r="O105" s="1252"/>
      <c r="P105" s="1252"/>
      <c r="Q105" s="1252"/>
      <c r="R105" s="1252"/>
    </row>
    <row r="106" spans="1:18" ht="12.75" customHeight="1">
      <c r="A106" s="1283"/>
      <c r="B106" s="1283"/>
      <c r="C106" s="1252"/>
      <c r="D106" s="1252"/>
      <c r="E106" s="1252"/>
      <c r="F106" s="1252"/>
      <c r="G106" s="1252"/>
      <c r="H106" s="1251"/>
      <c r="I106" s="1082"/>
      <c r="J106" s="1025"/>
      <c r="K106" s="1252"/>
      <c r="L106" s="1252"/>
      <c r="M106" s="1252"/>
      <c r="N106" s="1252"/>
      <c r="O106" s="1252"/>
      <c r="P106" s="1252"/>
      <c r="Q106" s="1252"/>
      <c r="R106" s="1252"/>
    </row>
    <row r="107" spans="1:18" ht="12.75" customHeight="1">
      <c r="A107" s="1283"/>
      <c r="B107" s="1283"/>
      <c r="C107" s="1252"/>
      <c r="D107" s="1252"/>
      <c r="E107" s="1252"/>
      <c r="F107" s="1252"/>
      <c r="G107" s="1252"/>
      <c r="H107" s="1251"/>
      <c r="I107" s="1082"/>
      <c r="J107" s="1025"/>
      <c r="K107" s="1252"/>
      <c r="L107" s="1252"/>
      <c r="M107" s="1252"/>
      <c r="N107" s="1252"/>
      <c r="O107" s="1252"/>
      <c r="P107" s="1252"/>
      <c r="Q107" s="1252"/>
      <c r="R107" s="1252"/>
    </row>
    <row r="108" spans="1:18" ht="12.75" customHeight="1">
      <c r="A108" s="1283"/>
      <c r="B108" s="1283"/>
      <c r="C108" s="1252"/>
      <c r="D108" s="1252"/>
      <c r="E108" s="1252"/>
      <c r="F108" s="1252"/>
      <c r="G108" s="1252"/>
      <c r="H108" s="1251"/>
      <c r="I108" s="1082"/>
      <c r="J108" s="1025"/>
      <c r="K108" s="1252"/>
      <c r="L108" s="1252"/>
      <c r="M108" s="1252"/>
      <c r="N108" s="1252"/>
      <c r="O108" s="1252"/>
      <c r="P108" s="1252"/>
      <c r="Q108" s="1252"/>
      <c r="R108" s="1252"/>
    </row>
    <row r="109" spans="1:18" ht="12.75" customHeight="1">
      <c r="A109" s="1283"/>
      <c r="B109" s="1283"/>
      <c r="C109" s="1252"/>
      <c r="D109" s="1252"/>
      <c r="E109" s="1252"/>
      <c r="F109" s="1252"/>
      <c r="G109" s="1252"/>
      <c r="H109" s="1251"/>
      <c r="I109" s="1082"/>
      <c r="J109" s="1025"/>
      <c r="K109" s="1252"/>
      <c r="L109" s="1252"/>
      <c r="M109" s="1252"/>
      <c r="N109" s="1252"/>
      <c r="O109" s="1252"/>
      <c r="P109" s="1252"/>
      <c r="Q109" s="1252"/>
      <c r="R109" s="1252"/>
    </row>
    <row r="110" spans="1:18" ht="12.75" customHeight="1">
      <c r="A110" s="1283"/>
      <c r="B110" s="1283"/>
      <c r="C110" s="1252"/>
      <c r="D110" s="1252"/>
      <c r="E110" s="1252"/>
      <c r="F110" s="1252"/>
      <c r="G110" s="1252"/>
      <c r="H110" s="1251"/>
      <c r="I110" s="1082"/>
      <c r="J110" s="1025"/>
      <c r="K110" s="1252"/>
      <c r="L110" s="1252"/>
      <c r="M110" s="1252"/>
      <c r="N110" s="1252"/>
      <c r="O110" s="1252"/>
      <c r="P110" s="1252"/>
      <c r="Q110" s="1252"/>
      <c r="R110" s="1252"/>
    </row>
    <row r="111" spans="1:18" ht="12.75" customHeight="1">
      <c r="A111" s="1283"/>
      <c r="B111" s="1283"/>
      <c r="C111" s="1252"/>
      <c r="D111" s="1252"/>
      <c r="E111" s="1252"/>
      <c r="F111" s="1252"/>
      <c r="G111" s="1252"/>
      <c r="H111" s="1251"/>
      <c r="I111" s="1082"/>
      <c r="J111" s="1025"/>
      <c r="K111" s="1252"/>
      <c r="L111" s="1252"/>
      <c r="M111" s="1252"/>
      <c r="N111" s="1252"/>
      <c r="O111" s="1252"/>
      <c r="P111" s="1252"/>
      <c r="Q111" s="1252"/>
      <c r="R111" s="1252"/>
    </row>
    <row r="112" spans="1:18" ht="12.75" customHeight="1">
      <c r="A112" s="1283"/>
      <c r="B112" s="1283"/>
      <c r="C112" s="1252"/>
      <c r="D112" s="1252"/>
      <c r="E112" s="1252"/>
      <c r="F112" s="1252"/>
      <c r="G112" s="1252"/>
      <c r="H112" s="1251"/>
      <c r="I112" s="1082"/>
      <c r="J112" s="1025"/>
      <c r="K112" s="1252"/>
      <c r="L112" s="1252"/>
      <c r="M112" s="1252"/>
      <c r="N112" s="1252"/>
      <c r="O112" s="1252"/>
      <c r="P112" s="1252"/>
      <c r="Q112" s="1252"/>
      <c r="R112" s="1252"/>
    </row>
    <row r="113" spans="1:18" ht="12.75" customHeight="1">
      <c r="A113" s="1283"/>
      <c r="B113" s="1283"/>
      <c r="C113" s="1252"/>
      <c r="D113" s="1252"/>
      <c r="E113" s="1252"/>
      <c r="F113" s="1252"/>
      <c r="G113" s="1252"/>
      <c r="H113" s="1251"/>
      <c r="I113" s="1082"/>
      <c r="J113" s="1025"/>
      <c r="K113" s="1252"/>
      <c r="L113" s="1252"/>
      <c r="M113" s="1252"/>
      <c r="N113" s="1252"/>
      <c r="O113" s="1252"/>
      <c r="P113" s="1252"/>
      <c r="Q113" s="1252"/>
      <c r="R113" s="1252"/>
    </row>
    <row r="114" spans="1:18" ht="12.75" customHeight="1">
      <c r="A114" s="1283"/>
      <c r="B114" s="1283"/>
      <c r="C114" s="1252"/>
      <c r="D114" s="1252"/>
      <c r="E114" s="1252"/>
      <c r="F114" s="1252"/>
      <c r="G114" s="1252"/>
      <c r="H114" s="1251"/>
      <c r="I114" s="1082"/>
      <c r="J114" s="1025"/>
      <c r="K114" s="1252"/>
      <c r="L114" s="1252"/>
      <c r="M114" s="1252"/>
      <c r="N114" s="1252"/>
      <c r="O114" s="1252"/>
      <c r="P114" s="1252"/>
      <c r="Q114" s="1252"/>
      <c r="R114" s="1252"/>
    </row>
    <row r="115" spans="1:18" ht="12.75" customHeight="1">
      <c r="A115" s="1283"/>
      <c r="B115" s="1283"/>
      <c r="C115" s="1252"/>
      <c r="D115" s="1252"/>
      <c r="E115" s="1252"/>
      <c r="F115" s="1252"/>
      <c r="G115" s="1252"/>
      <c r="H115" s="1251"/>
      <c r="I115" s="1082"/>
      <c r="J115" s="1025"/>
      <c r="K115" s="1252"/>
      <c r="L115" s="1252"/>
      <c r="M115" s="1252"/>
      <c r="N115" s="1252"/>
      <c r="O115" s="1252"/>
      <c r="P115" s="1252"/>
      <c r="Q115" s="1252"/>
      <c r="R115" s="1252"/>
    </row>
    <row r="116" spans="1:18" ht="12.75" customHeight="1">
      <c r="A116" s="1283"/>
      <c r="B116" s="1283"/>
      <c r="C116" s="1252"/>
      <c r="D116" s="1252"/>
      <c r="E116" s="1252"/>
      <c r="F116" s="1252"/>
      <c r="G116" s="1252"/>
      <c r="H116" s="1251"/>
      <c r="I116" s="1082"/>
      <c r="J116" s="1025"/>
      <c r="K116" s="1252"/>
      <c r="L116" s="1252"/>
      <c r="M116" s="1252"/>
      <c r="N116" s="1252"/>
      <c r="O116" s="1252"/>
      <c r="P116" s="1252"/>
      <c r="Q116" s="1252"/>
      <c r="R116" s="1252"/>
    </row>
    <row r="117" spans="1:18" ht="12.75" customHeight="1">
      <c r="A117" s="1283"/>
      <c r="B117" s="1283"/>
      <c r="C117" s="1252"/>
      <c r="D117" s="1252"/>
      <c r="E117" s="1252"/>
      <c r="F117" s="1252"/>
      <c r="G117" s="1252"/>
      <c r="H117" s="1251"/>
      <c r="I117" s="1082"/>
      <c r="J117" s="1025"/>
      <c r="K117" s="1252"/>
      <c r="L117" s="1252"/>
      <c r="M117" s="1252"/>
      <c r="N117" s="1252"/>
      <c r="O117" s="1252"/>
      <c r="P117" s="1252"/>
      <c r="Q117" s="1252"/>
      <c r="R117" s="1252"/>
    </row>
    <row r="118" spans="1:18" ht="12.75" customHeight="1">
      <c r="A118" s="1283"/>
      <c r="B118" s="1283"/>
      <c r="C118" s="1252"/>
      <c r="D118" s="1252"/>
      <c r="E118" s="1252"/>
      <c r="F118" s="1252"/>
      <c r="G118" s="1252"/>
      <c r="H118" s="1251"/>
      <c r="I118" s="1082"/>
      <c r="J118" s="1025"/>
      <c r="K118" s="1252"/>
      <c r="L118" s="1252"/>
      <c r="M118" s="1252"/>
      <c r="N118" s="1252"/>
      <c r="O118" s="1252"/>
      <c r="P118" s="1252"/>
      <c r="Q118" s="1252"/>
      <c r="R118" s="1252"/>
    </row>
    <row r="119" spans="1:18" ht="12.75" customHeight="1">
      <c r="A119" s="1283"/>
      <c r="B119" s="1283"/>
      <c r="C119" s="1252"/>
      <c r="D119" s="1252"/>
      <c r="E119" s="1252"/>
      <c r="F119" s="1252"/>
      <c r="G119" s="1252"/>
      <c r="H119" s="1251"/>
      <c r="I119" s="1082"/>
      <c r="J119" s="1025"/>
      <c r="K119" s="1252"/>
      <c r="L119" s="1252"/>
      <c r="M119" s="1252"/>
      <c r="N119" s="1252"/>
      <c r="O119" s="1252"/>
      <c r="P119" s="1252"/>
      <c r="Q119" s="1252"/>
      <c r="R119" s="1252"/>
    </row>
    <row r="120" spans="1:18" ht="12.75" customHeight="1">
      <c r="A120" s="1283"/>
      <c r="B120" s="1283"/>
      <c r="C120" s="1252"/>
      <c r="D120" s="1252"/>
      <c r="E120" s="1252"/>
      <c r="F120" s="1252"/>
      <c r="G120" s="1252"/>
      <c r="H120" s="1251"/>
      <c r="I120" s="1082"/>
      <c r="J120" s="1025"/>
      <c r="K120" s="1252"/>
      <c r="L120" s="1252"/>
      <c r="M120" s="1252"/>
      <c r="N120" s="1252"/>
      <c r="O120" s="1252"/>
      <c r="P120" s="1252"/>
      <c r="Q120" s="1252"/>
      <c r="R120" s="1252"/>
    </row>
    <row r="121" spans="1:18" ht="12.75" customHeight="1">
      <c r="A121" s="1283"/>
      <c r="B121" s="1283"/>
      <c r="C121" s="1252"/>
      <c r="D121" s="1252"/>
      <c r="E121" s="1252"/>
      <c r="F121" s="1252"/>
      <c r="G121" s="1252"/>
      <c r="H121" s="1251"/>
      <c r="I121" s="1082"/>
      <c r="J121" s="1025"/>
      <c r="K121" s="1252"/>
      <c r="L121" s="1252"/>
      <c r="M121" s="1252"/>
      <c r="N121" s="1252"/>
      <c r="O121" s="1252"/>
      <c r="P121" s="1252"/>
      <c r="Q121" s="1252"/>
      <c r="R121" s="1252"/>
    </row>
    <row r="122" spans="1:18" ht="12.75" customHeight="1">
      <c r="A122" s="1283"/>
      <c r="B122" s="1283"/>
      <c r="C122" s="1252"/>
      <c r="D122" s="1252"/>
      <c r="E122" s="1252"/>
      <c r="F122" s="1252"/>
      <c r="G122" s="1252"/>
      <c r="H122" s="1251"/>
      <c r="I122" s="1082"/>
      <c r="J122" s="1025"/>
      <c r="K122" s="1252"/>
      <c r="L122" s="1252"/>
      <c r="M122" s="1252"/>
      <c r="N122" s="1252"/>
      <c r="O122" s="1252"/>
      <c r="P122" s="1252"/>
      <c r="Q122" s="1252"/>
      <c r="R122" s="1252"/>
    </row>
    <row r="123" spans="1:18" ht="12.75" customHeight="1">
      <c r="A123" s="1283"/>
      <c r="B123" s="1283"/>
      <c r="C123" s="1252"/>
      <c r="D123" s="1252"/>
      <c r="E123" s="1252"/>
      <c r="F123" s="1252"/>
      <c r="G123" s="1252"/>
      <c r="H123" s="1251"/>
      <c r="I123" s="1082"/>
      <c r="J123" s="1025"/>
      <c r="K123" s="1252"/>
      <c r="L123" s="1252"/>
      <c r="M123" s="1252"/>
      <c r="N123" s="1252"/>
      <c r="O123" s="1252"/>
      <c r="P123" s="1252"/>
      <c r="Q123" s="1252"/>
      <c r="R123" s="1252"/>
    </row>
    <row r="124" spans="1:18" ht="12.75" customHeight="1">
      <c r="A124" s="1283"/>
      <c r="B124" s="1283"/>
      <c r="C124" s="1252"/>
      <c r="D124" s="1252"/>
      <c r="E124" s="1252"/>
      <c r="F124" s="1252"/>
      <c r="G124" s="1252"/>
      <c r="H124" s="1251"/>
      <c r="I124" s="1082"/>
      <c r="J124" s="1025"/>
      <c r="K124" s="1252"/>
      <c r="L124" s="1252"/>
      <c r="M124" s="1252"/>
      <c r="N124" s="1252"/>
      <c r="O124" s="1252"/>
      <c r="P124" s="1252"/>
      <c r="Q124" s="1252"/>
      <c r="R124" s="1252"/>
    </row>
    <row r="125" spans="1:18" ht="12.75" customHeight="1">
      <c r="A125" s="1283"/>
      <c r="B125" s="1283"/>
      <c r="C125" s="1252"/>
      <c r="D125" s="1252"/>
      <c r="E125" s="1252"/>
      <c r="F125" s="1252"/>
      <c r="G125" s="1252"/>
      <c r="H125" s="1251"/>
      <c r="I125" s="1082"/>
      <c r="J125" s="1025"/>
      <c r="K125" s="1252"/>
      <c r="L125" s="1252"/>
      <c r="M125" s="1252"/>
      <c r="N125" s="1252"/>
      <c r="O125" s="1252"/>
      <c r="P125" s="1252"/>
      <c r="Q125" s="1252"/>
      <c r="R125" s="1252"/>
    </row>
    <row r="126" spans="1:18" ht="12.75" customHeight="1">
      <c r="A126" s="1283"/>
      <c r="B126" s="1283"/>
      <c r="C126" s="1252"/>
      <c r="D126" s="1252"/>
      <c r="E126" s="1252"/>
      <c r="F126" s="1252"/>
      <c r="G126" s="1252"/>
      <c r="H126" s="1251"/>
      <c r="I126" s="1082"/>
      <c r="J126" s="1025"/>
      <c r="K126" s="1252"/>
      <c r="L126" s="1252"/>
      <c r="M126" s="1252"/>
      <c r="N126" s="1252"/>
      <c r="O126" s="1252"/>
      <c r="P126" s="1252"/>
      <c r="Q126" s="1252"/>
      <c r="R126" s="1252"/>
    </row>
    <row r="127" spans="1:18" ht="12.75" customHeight="1">
      <c r="A127" s="1283"/>
      <c r="B127" s="1283"/>
      <c r="C127" s="1252"/>
      <c r="D127" s="1252"/>
      <c r="E127" s="1252"/>
      <c r="F127" s="1252"/>
      <c r="G127" s="1252"/>
      <c r="H127" s="1251"/>
      <c r="I127" s="1082"/>
      <c r="J127" s="1025"/>
      <c r="K127" s="1252"/>
      <c r="L127" s="1252"/>
      <c r="M127" s="1252"/>
      <c r="N127" s="1252"/>
      <c r="O127" s="1252"/>
      <c r="P127" s="1252"/>
      <c r="Q127" s="1252"/>
      <c r="R127" s="1252"/>
    </row>
    <row r="128" spans="1:18" ht="12.75" customHeight="1">
      <c r="A128" s="1283"/>
      <c r="B128" s="1283"/>
      <c r="C128" s="1252"/>
      <c r="D128" s="1252"/>
      <c r="E128" s="1252"/>
      <c r="F128" s="1252"/>
      <c r="G128" s="1252"/>
      <c r="H128" s="1251"/>
      <c r="I128" s="1082"/>
      <c r="J128" s="1025"/>
      <c r="K128" s="1252"/>
      <c r="L128" s="1252"/>
      <c r="M128" s="1252"/>
      <c r="N128" s="1252"/>
      <c r="O128" s="1252"/>
      <c r="P128" s="1252"/>
      <c r="Q128" s="1252"/>
      <c r="R128" s="1252"/>
    </row>
    <row r="129" spans="1:18" ht="12.75" customHeight="1">
      <c r="A129" s="1283"/>
      <c r="B129" s="1283"/>
      <c r="C129" s="1252"/>
      <c r="D129" s="1252"/>
      <c r="E129" s="1252"/>
      <c r="F129" s="1252"/>
      <c r="G129" s="1252"/>
      <c r="H129" s="1251"/>
      <c r="I129" s="1082"/>
      <c r="J129" s="1025"/>
      <c r="K129" s="1252"/>
      <c r="L129" s="1252"/>
      <c r="M129" s="1252"/>
      <c r="N129" s="1252"/>
      <c r="O129" s="1252"/>
      <c r="P129" s="1252"/>
      <c r="Q129" s="1252"/>
      <c r="R129" s="1252"/>
    </row>
    <row r="130" spans="1:18" ht="12.75" customHeight="1">
      <c r="A130" s="1283"/>
      <c r="B130" s="1283"/>
      <c r="C130" s="1252"/>
      <c r="D130" s="1252"/>
      <c r="E130" s="1252"/>
      <c r="F130" s="1252"/>
      <c r="G130" s="1252"/>
      <c r="H130" s="1251"/>
      <c r="I130" s="1082"/>
      <c r="J130" s="1025"/>
      <c r="K130" s="1252"/>
      <c r="L130" s="1252"/>
      <c r="M130" s="1252"/>
      <c r="N130" s="1252"/>
      <c r="O130" s="1252"/>
      <c r="P130" s="1252"/>
      <c r="Q130" s="1252"/>
      <c r="R130" s="1252"/>
    </row>
    <row r="131" spans="1:18" ht="12.75" customHeight="1">
      <c r="A131" s="1283"/>
      <c r="B131" s="1283"/>
      <c r="C131" s="1252"/>
      <c r="D131" s="1252"/>
      <c r="E131" s="1252"/>
      <c r="F131" s="1252"/>
      <c r="G131" s="1252"/>
      <c r="H131" s="1251"/>
      <c r="I131" s="1082"/>
      <c r="J131" s="1025"/>
      <c r="K131" s="1252"/>
      <c r="L131" s="1252"/>
      <c r="M131" s="1252"/>
      <c r="N131" s="1252"/>
      <c r="O131" s="1252"/>
      <c r="P131" s="1252"/>
      <c r="Q131" s="1252"/>
      <c r="R131" s="1252"/>
    </row>
    <row r="132" spans="1:18" ht="12.75" customHeight="1">
      <c r="A132" s="1283"/>
      <c r="B132" s="1283"/>
      <c r="C132" s="1252"/>
      <c r="D132" s="1252"/>
      <c r="E132" s="1252"/>
      <c r="F132" s="1252"/>
      <c r="G132" s="1252"/>
      <c r="H132" s="1251"/>
      <c r="I132" s="1082"/>
      <c r="J132" s="1025"/>
      <c r="K132" s="1252"/>
      <c r="L132" s="1252"/>
      <c r="M132" s="1252"/>
      <c r="N132" s="1252"/>
      <c r="O132" s="1252"/>
      <c r="P132" s="1252"/>
      <c r="Q132" s="1252"/>
      <c r="R132" s="1252"/>
    </row>
    <row r="133" spans="1:18" ht="12.75" customHeight="1">
      <c r="A133" s="1283"/>
      <c r="B133" s="1283"/>
      <c r="C133" s="1252"/>
      <c r="D133" s="1252"/>
      <c r="E133" s="1252"/>
      <c r="F133" s="1252"/>
      <c r="G133" s="1252"/>
      <c r="H133" s="1251"/>
      <c r="I133" s="1082"/>
      <c r="J133" s="1025"/>
      <c r="K133" s="1252"/>
      <c r="L133" s="1252"/>
      <c r="M133" s="1252"/>
      <c r="N133" s="1252"/>
      <c r="O133" s="1252"/>
      <c r="P133" s="1252"/>
      <c r="Q133" s="1252"/>
      <c r="R133" s="1252"/>
    </row>
    <row r="134" spans="1:18" ht="12.75" customHeight="1">
      <c r="A134" s="1283"/>
      <c r="B134" s="1283"/>
      <c r="C134" s="1252"/>
      <c r="D134" s="1252"/>
      <c r="E134" s="1252"/>
      <c r="F134" s="1252"/>
      <c r="G134" s="1252"/>
      <c r="H134" s="1251"/>
      <c r="I134" s="1082"/>
      <c r="J134" s="1025"/>
      <c r="K134" s="1252"/>
      <c r="L134" s="1252"/>
      <c r="M134" s="1252"/>
      <c r="N134" s="1252"/>
      <c r="O134" s="1252"/>
      <c r="P134" s="1252"/>
      <c r="Q134" s="1252"/>
      <c r="R134" s="1252"/>
    </row>
    <row r="135" spans="1:18" ht="12.75" customHeight="1">
      <c r="A135" s="1283"/>
      <c r="B135" s="1283"/>
      <c r="C135" s="1252"/>
      <c r="D135" s="1252"/>
      <c r="E135" s="1252"/>
      <c r="F135" s="1252"/>
      <c r="G135" s="1252"/>
      <c r="H135" s="1251"/>
      <c r="I135" s="1082"/>
      <c r="J135" s="1025"/>
      <c r="K135" s="1252"/>
      <c r="L135" s="1252"/>
      <c r="M135" s="1252"/>
      <c r="N135" s="1252"/>
      <c r="O135" s="1252"/>
      <c r="P135" s="1252"/>
      <c r="Q135" s="1252"/>
      <c r="R135" s="1252"/>
    </row>
    <row r="136" spans="1:18" ht="12.75" customHeight="1">
      <c r="A136" s="1283"/>
      <c r="B136" s="1283"/>
      <c r="C136" s="1252"/>
      <c r="D136" s="1252"/>
      <c r="E136" s="1252"/>
      <c r="F136" s="1252"/>
      <c r="G136" s="1252"/>
      <c r="H136" s="1251"/>
      <c r="I136" s="1082"/>
      <c r="J136" s="1025"/>
      <c r="K136" s="1252"/>
      <c r="L136" s="1252"/>
      <c r="M136" s="1252"/>
      <c r="N136" s="1252"/>
      <c r="O136" s="1252"/>
      <c r="P136" s="1252"/>
      <c r="Q136" s="1252"/>
      <c r="R136" s="1252"/>
    </row>
    <row r="137" spans="1:18" ht="12.75" customHeight="1">
      <c r="A137" s="1283"/>
      <c r="B137" s="1283"/>
      <c r="C137" s="1252"/>
      <c r="D137" s="1252"/>
      <c r="E137" s="1252"/>
      <c r="F137" s="1252"/>
      <c r="G137" s="1252"/>
      <c r="H137" s="1251"/>
      <c r="I137" s="1082"/>
      <c r="J137" s="1025"/>
      <c r="K137" s="1252"/>
      <c r="L137" s="1252"/>
      <c r="M137" s="1252"/>
      <c r="N137" s="1252"/>
      <c r="O137" s="1252"/>
      <c r="P137" s="1252"/>
      <c r="Q137" s="1252"/>
      <c r="R137" s="1252"/>
    </row>
    <row r="138" spans="1:18" ht="12.75" customHeight="1">
      <c r="A138" s="1283"/>
      <c r="B138" s="1283"/>
      <c r="C138" s="1252"/>
      <c r="D138" s="1252"/>
      <c r="E138" s="1252"/>
      <c r="F138" s="1252"/>
      <c r="G138" s="1252"/>
      <c r="H138" s="1251"/>
      <c r="I138" s="1082"/>
      <c r="J138" s="1025"/>
      <c r="K138" s="1252"/>
      <c r="L138" s="1252"/>
      <c r="M138" s="1252"/>
      <c r="N138" s="1252"/>
      <c r="O138" s="1252"/>
      <c r="P138" s="1252"/>
      <c r="Q138" s="1252"/>
      <c r="R138" s="1252"/>
    </row>
    <row r="139" spans="1:18" ht="12.75" customHeight="1">
      <c r="A139" s="1283"/>
      <c r="B139" s="1283"/>
      <c r="C139" s="1252"/>
      <c r="D139" s="1252"/>
      <c r="E139" s="1252"/>
      <c r="F139" s="1252"/>
      <c r="G139" s="1252"/>
      <c r="H139" s="1251"/>
      <c r="I139" s="1082"/>
      <c r="J139" s="1025"/>
      <c r="K139" s="1252"/>
      <c r="L139" s="1252"/>
      <c r="M139" s="1252"/>
      <c r="N139" s="1252"/>
      <c r="O139" s="1252"/>
      <c r="P139" s="1252"/>
      <c r="Q139" s="1252"/>
      <c r="R139" s="1252"/>
    </row>
    <row r="140" spans="1:18" ht="12.75" customHeight="1">
      <c r="A140" s="1283"/>
      <c r="B140" s="1283"/>
      <c r="C140" s="1252"/>
      <c r="D140" s="1252"/>
      <c r="E140" s="1252"/>
      <c r="F140" s="1252"/>
      <c r="G140" s="1252"/>
      <c r="H140" s="1251"/>
      <c r="I140" s="1082"/>
      <c r="J140" s="1025"/>
      <c r="K140" s="1252"/>
      <c r="L140" s="1252"/>
      <c r="M140" s="1252"/>
      <c r="N140" s="1252"/>
      <c r="O140" s="1252"/>
      <c r="P140" s="1252"/>
      <c r="Q140" s="1252"/>
      <c r="R140" s="1252"/>
    </row>
    <row r="141" spans="1:18" ht="12.75" customHeight="1">
      <c r="A141" s="1283"/>
      <c r="B141" s="1283"/>
      <c r="C141" s="1252"/>
      <c r="D141" s="1252"/>
      <c r="E141" s="1252"/>
      <c r="F141" s="1252"/>
      <c r="G141" s="1252"/>
      <c r="H141" s="1251"/>
      <c r="I141" s="1082"/>
      <c r="J141" s="1025"/>
      <c r="K141" s="1252"/>
      <c r="L141" s="1252"/>
      <c r="M141" s="1252"/>
      <c r="N141" s="1252"/>
      <c r="O141" s="1252"/>
      <c r="P141" s="1252"/>
      <c r="Q141" s="1252"/>
      <c r="R141" s="1252"/>
    </row>
    <row r="142" spans="1:18" ht="12.75" customHeight="1">
      <c r="A142" s="1283"/>
      <c r="B142" s="1283"/>
      <c r="C142" s="1252"/>
      <c r="D142" s="1252"/>
      <c r="E142" s="1252"/>
      <c r="F142" s="1252"/>
      <c r="G142" s="1252"/>
      <c r="H142" s="1251"/>
      <c r="I142" s="1082"/>
      <c r="J142" s="1025"/>
      <c r="K142" s="1252"/>
      <c r="L142" s="1252"/>
      <c r="M142" s="1252"/>
      <c r="N142" s="1252"/>
      <c r="O142" s="1252"/>
      <c r="P142" s="1252"/>
      <c r="Q142" s="1252"/>
      <c r="R142" s="1252"/>
    </row>
    <row r="143" spans="1:18" ht="12.75" customHeight="1">
      <c r="A143" s="1283"/>
      <c r="B143" s="1283"/>
      <c r="C143" s="1252"/>
      <c r="D143" s="1252"/>
      <c r="E143" s="1252"/>
      <c r="F143" s="1252"/>
      <c r="G143" s="1252"/>
      <c r="H143" s="1251"/>
      <c r="I143" s="1082"/>
      <c r="J143" s="1025"/>
      <c r="K143" s="1252"/>
      <c r="L143" s="1252"/>
      <c r="M143" s="1252"/>
      <c r="N143" s="1252"/>
      <c r="O143" s="1252"/>
      <c r="P143" s="1252"/>
      <c r="Q143" s="1252"/>
      <c r="R143" s="1252"/>
    </row>
    <row r="144" spans="1:18" ht="12.75" customHeight="1">
      <c r="A144" s="1283"/>
      <c r="B144" s="1283"/>
      <c r="C144" s="1252"/>
      <c r="D144" s="1252"/>
      <c r="E144" s="1252"/>
      <c r="F144" s="1252"/>
      <c r="G144" s="1252"/>
      <c r="H144" s="1251"/>
      <c r="I144" s="1082"/>
      <c r="J144" s="1025"/>
      <c r="K144" s="1252"/>
      <c r="L144" s="1252"/>
      <c r="M144" s="1252"/>
      <c r="N144" s="1252"/>
      <c r="O144" s="1252"/>
      <c r="P144" s="1252"/>
      <c r="Q144" s="1252"/>
      <c r="R144" s="1252"/>
    </row>
    <row r="145" spans="1:18" ht="12.75" customHeight="1">
      <c r="A145" s="1283"/>
      <c r="B145" s="1283"/>
      <c r="C145" s="1252"/>
      <c r="D145" s="1252"/>
      <c r="E145" s="1252"/>
      <c r="F145" s="1252"/>
      <c r="G145" s="1252"/>
      <c r="H145" s="1251"/>
      <c r="I145" s="1082"/>
      <c r="J145" s="1025"/>
      <c r="K145" s="1252"/>
      <c r="L145" s="1252"/>
      <c r="M145" s="1252"/>
      <c r="N145" s="1252"/>
      <c r="O145" s="1252"/>
      <c r="P145" s="1252"/>
      <c r="Q145" s="1252"/>
      <c r="R145" s="1252"/>
    </row>
    <row r="146" spans="1:18" ht="12.75" customHeight="1">
      <c r="A146" s="1283"/>
      <c r="B146" s="1283"/>
      <c r="C146" s="1252"/>
      <c r="D146" s="1252"/>
      <c r="E146" s="1252"/>
      <c r="F146" s="1252"/>
      <c r="G146" s="1252"/>
      <c r="H146" s="1251"/>
      <c r="I146" s="1082"/>
      <c r="J146" s="1025"/>
      <c r="K146" s="1252"/>
      <c r="L146" s="1252"/>
      <c r="M146" s="1252"/>
      <c r="N146" s="1252"/>
      <c r="O146" s="1252"/>
      <c r="P146" s="1252"/>
      <c r="Q146" s="1252"/>
      <c r="R146" s="1252"/>
    </row>
    <row r="147" spans="1:18" ht="12.75" customHeight="1">
      <c r="A147" s="1283"/>
      <c r="B147" s="1283"/>
      <c r="C147" s="1252"/>
      <c r="D147" s="1252"/>
      <c r="E147" s="1252"/>
      <c r="F147" s="1252"/>
      <c r="G147" s="1252"/>
      <c r="H147" s="1251"/>
      <c r="I147" s="1082"/>
      <c r="J147" s="1025"/>
      <c r="K147" s="1252"/>
      <c r="L147" s="1252"/>
      <c r="M147" s="1252"/>
      <c r="N147" s="1252"/>
      <c r="O147" s="1252"/>
      <c r="P147" s="1252"/>
      <c r="Q147" s="1252"/>
      <c r="R147" s="1252"/>
    </row>
    <row r="148" spans="1:18" ht="12.75" customHeight="1">
      <c r="A148" s="1283"/>
      <c r="B148" s="1283"/>
      <c r="C148" s="1252"/>
      <c r="D148" s="1252"/>
      <c r="E148" s="1252"/>
      <c r="F148" s="1252"/>
      <c r="G148" s="1252"/>
      <c r="H148" s="1251"/>
      <c r="I148" s="1082"/>
      <c r="J148" s="1025"/>
      <c r="K148" s="1252"/>
      <c r="L148" s="1252"/>
      <c r="M148" s="1252"/>
      <c r="N148" s="1252"/>
      <c r="O148" s="1252"/>
      <c r="P148" s="1252"/>
      <c r="Q148" s="1252"/>
      <c r="R148" s="1252"/>
    </row>
    <row r="149" spans="1:18" ht="12.75" customHeight="1">
      <c r="A149" s="1283"/>
      <c r="B149" s="1283"/>
      <c r="C149" s="1252"/>
      <c r="D149" s="1252"/>
      <c r="E149" s="1252"/>
      <c r="F149" s="1252"/>
      <c r="G149" s="1252"/>
      <c r="H149" s="1251"/>
      <c r="I149" s="1082"/>
      <c r="J149" s="1025"/>
      <c r="K149" s="1252"/>
      <c r="L149" s="1252"/>
      <c r="M149" s="1252"/>
      <c r="N149" s="1252"/>
      <c r="O149" s="1252"/>
      <c r="P149" s="1252"/>
      <c r="Q149" s="1252"/>
      <c r="R149" s="1252"/>
    </row>
    <row r="150" spans="1:18" ht="12.75" customHeight="1">
      <c r="A150" s="1283"/>
      <c r="B150" s="1283"/>
      <c r="C150" s="1252"/>
      <c r="D150" s="1252"/>
      <c r="E150" s="1252"/>
      <c r="F150" s="1252"/>
      <c r="G150" s="1252"/>
      <c r="H150" s="1251"/>
      <c r="I150" s="1082"/>
      <c r="J150" s="1025"/>
      <c r="K150" s="1252"/>
      <c r="L150" s="1252"/>
      <c r="M150" s="1252"/>
      <c r="N150" s="1252"/>
      <c r="O150" s="1252"/>
      <c r="P150" s="1252"/>
      <c r="Q150" s="1252"/>
      <c r="R150" s="1252"/>
    </row>
    <row r="151" spans="1:18" ht="12.75" customHeight="1">
      <c r="A151" s="1283"/>
      <c r="B151" s="1283"/>
      <c r="C151" s="1252"/>
      <c r="D151" s="1252"/>
      <c r="E151" s="1252"/>
      <c r="F151" s="1252"/>
      <c r="G151" s="1252"/>
      <c r="H151" s="1251"/>
      <c r="I151" s="1082"/>
      <c r="J151" s="1025"/>
      <c r="K151" s="1252"/>
      <c r="L151" s="1252"/>
      <c r="M151" s="1252"/>
      <c r="N151" s="1252"/>
      <c r="O151" s="1252"/>
      <c r="P151" s="1252"/>
      <c r="Q151" s="1252"/>
      <c r="R151" s="1252"/>
    </row>
    <row r="152" spans="1:18" ht="12.75" customHeight="1">
      <c r="A152" s="1283"/>
      <c r="B152" s="1283"/>
      <c r="C152" s="1252"/>
      <c r="D152" s="1252"/>
      <c r="E152" s="1252"/>
      <c r="F152" s="1252"/>
      <c r="G152" s="1252"/>
      <c r="H152" s="1251"/>
      <c r="I152" s="1082"/>
      <c r="J152" s="1025"/>
      <c r="K152" s="1252"/>
      <c r="L152" s="1252"/>
      <c r="M152" s="1252"/>
      <c r="N152" s="1252"/>
      <c r="O152" s="1252"/>
      <c r="P152" s="1252"/>
      <c r="Q152" s="1252"/>
      <c r="R152" s="1252"/>
    </row>
    <row r="153" spans="1:18" ht="12.75" customHeight="1">
      <c r="A153" s="1283"/>
      <c r="B153" s="1283"/>
      <c r="C153" s="1252"/>
      <c r="D153" s="1252"/>
      <c r="E153" s="1252"/>
      <c r="F153" s="1252"/>
      <c r="G153" s="1252"/>
      <c r="H153" s="1251"/>
      <c r="I153" s="1082"/>
      <c r="J153" s="1025"/>
      <c r="K153" s="1252"/>
      <c r="L153" s="1252"/>
      <c r="M153" s="1252"/>
      <c r="N153" s="1252"/>
      <c r="O153" s="1252"/>
      <c r="P153" s="1252"/>
      <c r="Q153" s="1252"/>
      <c r="R153" s="1252"/>
    </row>
    <row r="154" spans="1:18" ht="12.75" customHeight="1">
      <c r="A154" s="1283"/>
      <c r="B154" s="1283"/>
      <c r="C154" s="1252"/>
      <c r="D154" s="1252"/>
      <c r="E154" s="1252"/>
      <c r="F154" s="1252"/>
      <c r="G154" s="1252"/>
      <c r="H154" s="1251"/>
      <c r="I154" s="1082"/>
      <c r="J154" s="1025"/>
      <c r="K154" s="1252"/>
      <c r="L154" s="1252"/>
      <c r="M154" s="1252"/>
      <c r="N154" s="1252"/>
      <c r="O154" s="1252"/>
      <c r="P154" s="1252"/>
      <c r="Q154" s="1252"/>
      <c r="R154" s="1252"/>
    </row>
    <row r="155" spans="1:18" ht="12.75" customHeight="1">
      <c r="A155" s="1283"/>
      <c r="B155" s="1283"/>
      <c r="C155" s="1252"/>
      <c r="D155" s="1252"/>
      <c r="E155" s="1252"/>
      <c r="F155" s="1252"/>
      <c r="G155" s="1252"/>
      <c r="H155" s="1251"/>
      <c r="I155" s="1082"/>
      <c r="J155" s="1025"/>
      <c r="K155" s="1252"/>
      <c r="L155" s="1252"/>
      <c r="M155" s="1252"/>
      <c r="N155" s="1252"/>
      <c r="O155" s="1252"/>
      <c r="P155" s="1252"/>
      <c r="Q155" s="1252"/>
      <c r="R155" s="1252"/>
    </row>
    <row r="156" spans="1:18" ht="12.75" customHeight="1">
      <c r="A156" s="1283"/>
      <c r="B156" s="1283"/>
      <c r="C156" s="1252"/>
      <c r="D156" s="1252"/>
      <c r="E156" s="1252"/>
      <c r="F156" s="1252"/>
      <c r="G156" s="1252"/>
      <c r="H156" s="1251"/>
      <c r="I156" s="1082"/>
      <c r="J156" s="1025"/>
      <c r="K156" s="1252"/>
      <c r="L156" s="1252"/>
      <c r="M156" s="1252"/>
      <c r="N156" s="1252"/>
      <c r="O156" s="1252"/>
      <c r="P156" s="1252"/>
      <c r="Q156" s="1252"/>
      <c r="R156" s="1252"/>
    </row>
    <row r="157" spans="1:18" ht="12.75" customHeight="1">
      <c r="A157" s="1283"/>
      <c r="B157" s="1283"/>
      <c r="C157" s="1252"/>
      <c r="D157" s="1252"/>
      <c r="E157" s="1252"/>
      <c r="F157" s="1252"/>
      <c r="G157" s="1252"/>
      <c r="H157" s="1251"/>
      <c r="I157" s="1082"/>
      <c r="J157" s="1025"/>
      <c r="K157" s="1252"/>
      <c r="L157" s="1252"/>
      <c r="M157" s="1252"/>
      <c r="N157" s="1252"/>
      <c r="O157" s="1252"/>
      <c r="P157" s="1252"/>
      <c r="Q157" s="1252"/>
      <c r="R157" s="1252"/>
    </row>
    <row r="158" spans="1:18" ht="12.75" customHeight="1">
      <c r="A158" s="1283"/>
      <c r="B158" s="1283"/>
      <c r="C158" s="1252"/>
      <c r="D158" s="1252"/>
      <c r="E158" s="1252"/>
      <c r="F158" s="1252"/>
      <c r="G158" s="1252"/>
      <c r="H158" s="1251"/>
      <c r="I158" s="1082"/>
      <c r="J158" s="1025"/>
      <c r="K158" s="1252"/>
      <c r="L158" s="1252"/>
      <c r="M158" s="1252"/>
      <c r="N158" s="1252"/>
      <c r="O158" s="1252"/>
      <c r="P158" s="1252"/>
      <c r="Q158" s="1252"/>
      <c r="R158" s="1252"/>
    </row>
    <row r="159" spans="1:18" ht="12.75" customHeight="1">
      <c r="A159" s="1283"/>
      <c r="B159" s="1283"/>
      <c r="C159" s="1252"/>
      <c r="D159" s="1252"/>
      <c r="E159" s="1252"/>
      <c r="F159" s="1252"/>
      <c r="G159" s="1252"/>
      <c r="H159" s="1251"/>
      <c r="I159" s="1082"/>
      <c r="J159" s="1025"/>
      <c r="K159" s="1252"/>
      <c r="L159" s="1252"/>
      <c r="M159" s="1252"/>
      <c r="N159" s="1252"/>
      <c r="O159" s="1252"/>
      <c r="P159" s="1252"/>
      <c r="Q159" s="1252"/>
      <c r="R159" s="1252"/>
    </row>
    <row r="160" spans="1:18" ht="12.75" customHeight="1">
      <c r="A160" s="1283"/>
      <c r="B160" s="1283"/>
      <c r="C160" s="1252"/>
      <c r="D160" s="1252"/>
      <c r="E160" s="1252"/>
      <c r="F160" s="1252"/>
      <c r="G160" s="1252"/>
      <c r="H160" s="1251"/>
      <c r="I160" s="1082"/>
      <c r="J160" s="1025"/>
      <c r="K160" s="1252"/>
      <c r="L160" s="1252"/>
      <c r="M160" s="1252"/>
      <c r="N160" s="1252"/>
      <c r="O160" s="1252"/>
      <c r="P160" s="1252"/>
      <c r="Q160" s="1252"/>
      <c r="R160" s="1252"/>
    </row>
    <row r="161" spans="1:18" ht="12.75" customHeight="1">
      <c r="A161" s="1283"/>
      <c r="B161" s="1283"/>
      <c r="C161" s="1252"/>
      <c r="D161" s="1252"/>
      <c r="E161" s="1252"/>
      <c r="F161" s="1252"/>
      <c r="G161" s="1252"/>
      <c r="H161" s="1251"/>
      <c r="I161" s="1082"/>
      <c r="J161" s="1025"/>
      <c r="K161" s="1252"/>
      <c r="L161" s="1252"/>
      <c r="M161" s="1252"/>
      <c r="N161" s="1252"/>
      <c r="O161" s="1252"/>
      <c r="P161" s="1252"/>
      <c r="Q161" s="1252"/>
      <c r="R161" s="1252"/>
    </row>
    <row r="162" spans="1:18" ht="12.75" customHeight="1">
      <c r="A162" s="1283"/>
      <c r="B162" s="1283"/>
      <c r="C162" s="1252"/>
      <c r="D162" s="1252"/>
      <c r="E162" s="1252"/>
      <c r="F162" s="1252"/>
      <c r="G162" s="1252"/>
      <c r="H162" s="1251"/>
      <c r="I162" s="1082"/>
      <c r="J162" s="1025"/>
      <c r="K162" s="1252"/>
      <c r="L162" s="1252"/>
      <c r="M162" s="1252"/>
      <c r="N162" s="1252"/>
      <c r="O162" s="1252"/>
      <c r="P162" s="1252"/>
      <c r="Q162" s="1252"/>
      <c r="R162" s="1252"/>
    </row>
    <row r="163" spans="1:18" ht="12.75" customHeight="1">
      <c r="A163" s="1283"/>
      <c r="B163" s="1283"/>
      <c r="C163" s="1252"/>
      <c r="D163" s="1252"/>
      <c r="E163" s="1252"/>
      <c r="F163" s="1252"/>
      <c r="G163" s="1252"/>
      <c r="H163" s="1251"/>
      <c r="I163" s="1082"/>
      <c r="J163" s="1025"/>
      <c r="K163" s="1252"/>
      <c r="L163" s="1252"/>
      <c r="M163" s="1252"/>
      <c r="N163" s="1252"/>
      <c r="O163" s="1252"/>
      <c r="P163" s="1252"/>
      <c r="Q163" s="1252"/>
      <c r="R163" s="1252"/>
    </row>
    <row r="164" spans="1:18" ht="12.75" customHeight="1">
      <c r="A164" s="1283"/>
      <c r="B164" s="1283"/>
      <c r="C164" s="1252"/>
      <c r="D164" s="1252"/>
      <c r="E164" s="1252"/>
      <c r="F164" s="1252"/>
      <c r="G164" s="1252"/>
      <c r="H164" s="1251"/>
      <c r="I164" s="1082"/>
      <c r="J164" s="1025"/>
      <c r="K164" s="1252"/>
      <c r="L164" s="1252"/>
      <c r="M164" s="1252"/>
      <c r="N164" s="1252"/>
      <c r="O164" s="1252"/>
      <c r="P164" s="1252"/>
      <c r="Q164" s="1252"/>
      <c r="R164" s="1252"/>
    </row>
    <row r="165" spans="1:18" ht="12.75" customHeight="1">
      <c r="A165" s="1283"/>
      <c r="B165" s="1283"/>
      <c r="C165" s="1252"/>
      <c r="D165" s="1252"/>
      <c r="E165" s="1252"/>
      <c r="F165" s="1252"/>
      <c r="G165" s="1252"/>
      <c r="H165" s="1251"/>
      <c r="I165" s="1082"/>
      <c r="J165" s="1025"/>
      <c r="K165" s="1252"/>
      <c r="L165" s="1252"/>
      <c r="M165" s="1252"/>
      <c r="N165" s="1252"/>
      <c r="O165" s="1252"/>
      <c r="P165" s="1252"/>
      <c r="Q165" s="1252"/>
      <c r="R165" s="1252"/>
    </row>
    <row r="166" spans="1:18" ht="12.75" customHeight="1">
      <c r="A166" s="1283"/>
      <c r="B166" s="1283"/>
      <c r="C166" s="1252"/>
      <c r="D166" s="1252"/>
      <c r="E166" s="1252"/>
      <c r="F166" s="1252"/>
      <c r="G166" s="1252"/>
      <c r="H166" s="1251"/>
      <c r="I166" s="1082"/>
      <c r="J166" s="1025"/>
      <c r="K166" s="1252"/>
      <c r="L166" s="1252"/>
      <c r="M166" s="1252"/>
      <c r="N166" s="1252"/>
      <c r="O166" s="1252"/>
      <c r="P166" s="1252"/>
      <c r="Q166" s="1252"/>
      <c r="R166" s="1252"/>
    </row>
    <row r="167" spans="1:18" ht="12.75" customHeight="1">
      <c r="A167" s="1283"/>
      <c r="B167" s="1283"/>
      <c r="C167" s="1252"/>
      <c r="D167" s="1252"/>
      <c r="E167" s="1252"/>
      <c r="F167" s="1252"/>
      <c r="G167" s="1252"/>
      <c r="H167" s="1251"/>
      <c r="I167" s="1082"/>
      <c r="J167" s="1025"/>
      <c r="K167" s="1252"/>
      <c r="L167" s="1252"/>
      <c r="M167" s="1252"/>
      <c r="N167" s="1252"/>
      <c r="O167" s="1252"/>
      <c r="P167" s="1252"/>
      <c r="Q167" s="1252"/>
      <c r="R167" s="1252"/>
    </row>
    <row r="168" spans="1:18" ht="12.75" customHeight="1">
      <c r="A168" s="1283"/>
      <c r="B168" s="1283"/>
      <c r="C168" s="1252"/>
      <c r="D168" s="1252"/>
      <c r="E168" s="1252"/>
      <c r="F168" s="1252"/>
      <c r="G168" s="1252"/>
      <c r="H168" s="1251"/>
      <c r="I168" s="1082"/>
      <c r="J168" s="1025"/>
      <c r="K168" s="1252"/>
      <c r="L168" s="1252"/>
      <c r="M168" s="1252"/>
      <c r="N168" s="1252"/>
      <c r="O168" s="1252"/>
      <c r="P168" s="1252"/>
      <c r="Q168" s="1252"/>
      <c r="R168" s="1252"/>
    </row>
    <row r="169" spans="1:18" ht="12.75" customHeight="1">
      <c r="A169" s="1283"/>
      <c r="B169" s="1283"/>
      <c r="C169" s="1252"/>
      <c r="D169" s="1252"/>
      <c r="E169" s="1252"/>
      <c r="F169" s="1252"/>
      <c r="G169" s="1252"/>
      <c r="H169" s="1251"/>
      <c r="I169" s="1082"/>
      <c r="J169" s="1025"/>
      <c r="K169" s="1252"/>
      <c r="L169" s="1252"/>
      <c r="M169" s="1252"/>
      <c r="N169" s="1252"/>
      <c r="O169" s="1252"/>
      <c r="P169" s="1252"/>
      <c r="Q169" s="1252"/>
      <c r="R169" s="1252"/>
    </row>
    <row r="170" spans="1:18" ht="12.75" customHeight="1">
      <c r="A170" s="1283"/>
      <c r="B170" s="1283"/>
      <c r="C170" s="1252"/>
      <c r="D170" s="1252"/>
      <c r="E170" s="1252"/>
      <c r="F170" s="1252"/>
      <c r="G170" s="1252"/>
      <c r="H170" s="1251"/>
      <c r="I170" s="1082"/>
      <c r="J170" s="1025"/>
      <c r="K170" s="1252"/>
      <c r="L170" s="1252"/>
      <c r="M170" s="1252"/>
      <c r="N170" s="1252"/>
      <c r="O170" s="1252"/>
      <c r="P170" s="1252"/>
      <c r="Q170" s="1252"/>
      <c r="R170" s="1252"/>
    </row>
    <row r="171" spans="1:18" ht="12.75" customHeight="1">
      <c r="A171" s="1283"/>
      <c r="B171" s="1283"/>
      <c r="C171" s="1252"/>
      <c r="D171" s="1252"/>
      <c r="E171" s="1252"/>
      <c r="F171" s="1252"/>
      <c r="G171" s="1252"/>
      <c r="H171" s="1251"/>
      <c r="I171" s="1082"/>
      <c r="J171" s="1025"/>
      <c r="K171" s="1252"/>
      <c r="L171" s="1252"/>
      <c r="M171" s="1252"/>
      <c r="N171" s="1252"/>
      <c r="O171" s="1252"/>
      <c r="P171" s="1252"/>
      <c r="Q171" s="1252"/>
      <c r="R171" s="1252"/>
    </row>
    <row r="172" spans="1:18" ht="12.75" customHeight="1">
      <c r="A172" s="1283"/>
      <c r="B172" s="1283"/>
      <c r="C172" s="1252"/>
      <c r="D172" s="1252"/>
      <c r="E172" s="1252"/>
      <c r="F172" s="1252"/>
      <c r="G172" s="1252"/>
      <c r="H172" s="1251"/>
      <c r="I172" s="1082"/>
      <c r="J172" s="1025"/>
      <c r="K172" s="1252"/>
      <c r="L172" s="1252"/>
      <c r="M172" s="1252"/>
      <c r="N172" s="1252"/>
      <c r="O172" s="1252"/>
      <c r="P172" s="1252"/>
      <c r="Q172" s="1252"/>
      <c r="R172" s="1252"/>
    </row>
    <row r="173" spans="1:18" ht="12.75" customHeight="1">
      <c r="A173" s="1283"/>
      <c r="B173" s="1283"/>
      <c r="C173" s="1252"/>
      <c r="D173" s="1252"/>
      <c r="E173" s="1252"/>
      <c r="F173" s="1252"/>
      <c r="G173" s="1252"/>
      <c r="H173" s="1251"/>
      <c r="I173" s="1082"/>
      <c r="J173" s="1025"/>
      <c r="K173" s="1252"/>
      <c r="L173" s="1252"/>
      <c r="M173" s="1252"/>
      <c r="N173" s="1252"/>
      <c r="O173" s="1252"/>
      <c r="P173" s="1252"/>
      <c r="Q173" s="1252"/>
      <c r="R173" s="1252"/>
    </row>
    <row r="174" spans="1:18" ht="12.75" customHeight="1">
      <c r="A174" s="1283"/>
      <c r="B174" s="1283"/>
      <c r="C174" s="1252"/>
      <c r="D174" s="1252"/>
      <c r="E174" s="1252"/>
      <c r="F174" s="1252"/>
      <c r="G174" s="1252"/>
      <c r="H174" s="1251"/>
      <c r="I174" s="1082"/>
      <c r="J174" s="1025"/>
      <c r="K174" s="1252"/>
      <c r="L174" s="1252"/>
      <c r="M174" s="1252"/>
      <c r="N174" s="1252"/>
      <c r="O174" s="1252"/>
      <c r="P174" s="1252"/>
      <c r="Q174" s="1252"/>
      <c r="R174" s="1252"/>
    </row>
    <row r="175" spans="1:18" ht="12.75" customHeight="1">
      <c r="A175" s="1283"/>
      <c r="B175" s="1283"/>
      <c r="C175" s="1252"/>
      <c r="D175" s="1252"/>
      <c r="E175" s="1252"/>
      <c r="F175" s="1252"/>
      <c r="G175" s="1252"/>
      <c r="H175" s="1251"/>
      <c r="I175" s="1082"/>
      <c r="J175" s="1025"/>
      <c r="K175" s="1252"/>
      <c r="L175" s="1252"/>
      <c r="M175" s="1252"/>
      <c r="N175" s="1252"/>
      <c r="O175" s="1252"/>
      <c r="P175" s="1252"/>
      <c r="Q175" s="1252"/>
      <c r="R175" s="1252"/>
    </row>
    <row r="176" spans="1:18" ht="12.75" customHeight="1">
      <c r="A176" s="1283"/>
      <c r="B176" s="1283"/>
      <c r="C176" s="1252"/>
      <c r="D176" s="1252"/>
      <c r="E176" s="1252"/>
      <c r="F176" s="1252"/>
      <c r="G176" s="1252"/>
      <c r="H176" s="1251"/>
      <c r="I176" s="1082"/>
      <c r="J176" s="1025"/>
      <c r="K176" s="1252"/>
      <c r="L176" s="1252"/>
      <c r="M176" s="1252"/>
      <c r="N176" s="1252"/>
      <c r="O176" s="1252"/>
      <c r="P176" s="1252"/>
      <c r="Q176" s="1252"/>
      <c r="R176" s="1252"/>
    </row>
    <row r="177" spans="1:18" ht="12.75" customHeight="1">
      <c r="A177" s="1283"/>
      <c r="B177" s="1283"/>
      <c r="C177" s="1252"/>
      <c r="D177" s="1252"/>
      <c r="E177" s="1252"/>
      <c r="F177" s="1252"/>
      <c r="G177" s="1252"/>
      <c r="H177" s="1251"/>
      <c r="I177" s="1082"/>
      <c r="J177" s="1025"/>
      <c r="K177" s="1252"/>
      <c r="L177" s="1252"/>
      <c r="M177" s="1252"/>
      <c r="N177" s="1252"/>
      <c r="O177" s="1252"/>
      <c r="P177" s="1252"/>
      <c r="Q177" s="1252"/>
      <c r="R177" s="1252"/>
    </row>
    <row r="178" spans="1:18" ht="12.75" customHeight="1">
      <c r="A178" s="1283"/>
      <c r="B178" s="1283"/>
      <c r="C178" s="1252"/>
      <c r="D178" s="1252"/>
      <c r="E178" s="1252"/>
      <c r="F178" s="1252"/>
      <c r="G178" s="1252"/>
      <c r="H178" s="1251"/>
      <c r="I178" s="1082"/>
      <c r="J178" s="1025"/>
      <c r="K178" s="1252"/>
      <c r="L178" s="1252"/>
      <c r="M178" s="1252"/>
      <c r="N178" s="1252"/>
      <c r="O178" s="1252"/>
      <c r="P178" s="1252"/>
      <c r="Q178" s="1252"/>
      <c r="R178" s="1252"/>
    </row>
    <row r="179" spans="1:18" ht="12.75" customHeight="1">
      <c r="A179" s="1283"/>
      <c r="B179" s="1283"/>
      <c r="C179" s="1252"/>
      <c r="D179" s="1252"/>
      <c r="E179" s="1252"/>
      <c r="F179" s="1252"/>
      <c r="G179" s="1252"/>
      <c r="H179" s="1251"/>
      <c r="I179" s="1082"/>
      <c r="J179" s="1025"/>
      <c r="K179" s="1252"/>
      <c r="L179" s="1252"/>
      <c r="M179" s="1252"/>
      <c r="N179" s="1252"/>
      <c r="O179" s="1252"/>
      <c r="P179" s="1252"/>
      <c r="Q179" s="1252"/>
      <c r="R179" s="1252"/>
    </row>
    <row r="180" spans="1:18" ht="12.75" customHeight="1">
      <c r="A180" s="1283"/>
      <c r="B180" s="1283"/>
      <c r="C180" s="1252"/>
      <c r="D180" s="1252"/>
      <c r="E180" s="1252"/>
      <c r="F180" s="1252"/>
      <c r="G180" s="1252"/>
      <c r="H180" s="1251"/>
      <c r="I180" s="1082"/>
      <c r="J180" s="1025"/>
      <c r="K180" s="1252"/>
      <c r="L180" s="1252"/>
      <c r="M180" s="1252"/>
      <c r="N180" s="1252"/>
      <c r="O180" s="1252"/>
      <c r="P180" s="1252"/>
      <c r="Q180" s="1252"/>
      <c r="R180" s="1252"/>
    </row>
    <row r="181" spans="1:18" ht="12.75" customHeight="1">
      <c r="A181" s="1283"/>
      <c r="B181" s="1283"/>
      <c r="C181" s="1252"/>
      <c r="D181" s="1252"/>
      <c r="E181" s="1252"/>
      <c r="F181" s="1252"/>
      <c r="G181" s="1252"/>
      <c r="H181" s="1251"/>
      <c r="I181" s="1082"/>
      <c r="J181" s="1025"/>
      <c r="K181" s="1252"/>
      <c r="L181" s="1252"/>
      <c r="M181" s="1252"/>
      <c r="N181" s="1252"/>
      <c r="O181" s="1252"/>
      <c r="P181" s="1252"/>
      <c r="Q181" s="1252"/>
      <c r="R181" s="1252"/>
    </row>
    <row r="182" spans="1:18" ht="12.75" customHeight="1">
      <c r="A182" s="1283"/>
      <c r="B182" s="1283"/>
      <c r="C182" s="1252"/>
      <c r="D182" s="1252"/>
      <c r="E182" s="1252"/>
      <c r="F182" s="1252"/>
      <c r="G182" s="1252"/>
      <c r="H182" s="1251"/>
      <c r="I182" s="1082"/>
      <c r="J182" s="1025"/>
      <c r="K182" s="1252"/>
      <c r="L182" s="1252"/>
      <c r="M182" s="1252"/>
      <c r="N182" s="1252"/>
      <c r="O182" s="1252"/>
      <c r="P182" s="1252"/>
      <c r="Q182" s="1252"/>
      <c r="R182" s="1252"/>
    </row>
    <row r="183" spans="1:18" ht="12.75" customHeight="1">
      <c r="A183" s="1283"/>
      <c r="B183" s="1283"/>
      <c r="C183" s="1252"/>
      <c r="D183" s="1252"/>
      <c r="E183" s="1252"/>
      <c r="F183" s="1252"/>
      <c r="G183" s="1252"/>
      <c r="H183" s="1251"/>
      <c r="I183" s="1082"/>
      <c r="J183" s="1025"/>
      <c r="K183" s="1252"/>
      <c r="L183" s="1252"/>
      <c r="M183" s="1252"/>
      <c r="N183" s="1252"/>
      <c r="O183" s="1252"/>
      <c r="P183" s="1252"/>
      <c r="Q183" s="1252"/>
      <c r="R183" s="1252"/>
    </row>
    <row r="184" spans="1:18" ht="12.75" customHeight="1">
      <c r="A184" s="1283"/>
      <c r="B184" s="1283"/>
      <c r="C184" s="1252"/>
      <c r="D184" s="1252"/>
      <c r="E184" s="1252"/>
      <c r="F184" s="1252"/>
      <c r="G184" s="1252"/>
      <c r="H184" s="1251"/>
      <c r="I184" s="1082"/>
      <c r="J184" s="1025"/>
      <c r="K184" s="1252"/>
      <c r="L184" s="1252"/>
      <c r="M184" s="1252"/>
      <c r="N184" s="1252"/>
      <c r="O184" s="1252"/>
      <c r="P184" s="1252"/>
      <c r="Q184" s="1252"/>
      <c r="R184" s="1252"/>
    </row>
    <row r="185" spans="1:18" ht="12.75" customHeight="1">
      <c r="A185" s="1283"/>
      <c r="B185" s="1283"/>
      <c r="C185" s="1252"/>
      <c r="D185" s="1252"/>
      <c r="E185" s="1252"/>
      <c r="F185" s="1252"/>
      <c r="G185" s="1252"/>
      <c r="H185" s="1251"/>
      <c r="I185" s="1082"/>
      <c r="J185" s="1025"/>
      <c r="K185" s="1252"/>
      <c r="L185" s="1252"/>
      <c r="M185" s="1252"/>
      <c r="N185" s="1252"/>
      <c r="O185" s="1252"/>
      <c r="P185" s="1252"/>
      <c r="Q185" s="1252"/>
      <c r="R185" s="1252"/>
    </row>
    <row r="186" spans="1:18" ht="12.75" customHeight="1">
      <c r="A186" s="1283"/>
      <c r="B186" s="1283"/>
      <c r="C186" s="1252"/>
      <c r="D186" s="1252"/>
      <c r="E186" s="1252"/>
      <c r="F186" s="1252"/>
      <c r="G186" s="1252"/>
      <c r="H186" s="1251"/>
      <c r="I186" s="1082"/>
      <c r="J186" s="1025"/>
      <c r="K186" s="1252"/>
      <c r="L186" s="1252"/>
      <c r="M186" s="1252"/>
      <c r="N186" s="1252"/>
      <c r="O186" s="1252"/>
      <c r="P186" s="1252"/>
      <c r="Q186" s="1252"/>
      <c r="R186" s="1252"/>
    </row>
    <row r="187" spans="1:18" ht="12.75" customHeight="1">
      <c r="A187" s="1283"/>
      <c r="B187" s="1283"/>
      <c r="C187" s="1252"/>
      <c r="D187" s="1252"/>
      <c r="E187" s="1252"/>
      <c r="F187" s="1252"/>
      <c r="G187" s="1252"/>
      <c r="H187" s="1251"/>
      <c r="I187" s="1082"/>
      <c r="J187" s="1025"/>
      <c r="K187" s="1252"/>
      <c r="L187" s="1252"/>
      <c r="M187" s="1252"/>
      <c r="N187" s="1252"/>
      <c r="O187" s="1252"/>
      <c r="P187" s="1252"/>
      <c r="Q187" s="1252"/>
      <c r="R187" s="1252"/>
    </row>
    <row r="188" spans="1:18" ht="12.75" customHeight="1">
      <c r="A188" s="1283"/>
      <c r="B188" s="1283"/>
      <c r="C188" s="1252"/>
      <c r="D188" s="1252"/>
      <c r="E188" s="1252"/>
      <c r="F188" s="1252"/>
      <c r="G188" s="1252"/>
      <c r="H188" s="1251"/>
      <c r="I188" s="1082"/>
      <c r="J188" s="1025"/>
      <c r="K188" s="1252"/>
      <c r="L188" s="1252"/>
      <c r="M188" s="1252"/>
      <c r="N188" s="1252"/>
      <c r="O188" s="1252"/>
      <c r="P188" s="1252"/>
      <c r="Q188" s="1252"/>
      <c r="R188" s="1252"/>
    </row>
    <row r="189" spans="1:18" ht="12.75" customHeight="1">
      <c r="A189" s="1283"/>
      <c r="B189" s="1283"/>
      <c r="C189" s="1252"/>
      <c r="D189" s="1252"/>
      <c r="E189" s="1252"/>
      <c r="F189" s="1252"/>
      <c r="G189" s="1252"/>
      <c r="H189" s="1251"/>
      <c r="I189" s="1082"/>
      <c r="J189" s="1025"/>
      <c r="K189" s="1252"/>
      <c r="L189" s="1252"/>
      <c r="M189" s="1252"/>
      <c r="N189" s="1252"/>
      <c r="O189" s="1252"/>
      <c r="P189" s="1252"/>
      <c r="Q189" s="1252"/>
      <c r="R189" s="1252"/>
    </row>
    <row r="190" spans="1:18" ht="12.75" customHeight="1">
      <c r="A190" s="1283"/>
      <c r="B190" s="1283"/>
      <c r="C190" s="1252"/>
      <c r="D190" s="1252"/>
      <c r="E190" s="1252"/>
      <c r="F190" s="1252"/>
      <c r="G190" s="1252"/>
      <c r="H190" s="1251"/>
      <c r="I190" s="1082"/>
      <c r="J190" s="1025"/>
      <c r="K190" s="1252"/>
      <c r="L190" s="1252"/>
      <c r="M190" s="1252"/>
      <c r="N190" s="1252"/>
      <c r="O190" s="1252"/>
      <c r="P190" s="1252"/>
      <c r="Q190" s="1252"/>
      <c r="R190" s="1252"/>
    </row>
    <row r="191" spans="1:18" ht="12.75" customHeight="1">
      <c r="A191" s="1283"/>
      <c r="B191" s="1283"/>
      <c r="C191" s="1252"/>
      <c r="D191" s="1252"/>
      <c r="E191" s="1252"/>
      <c r="F191" s="1252"/>
      <c r="G191" s="1252"/>
      <c r="H191" s="1251"/>
      <c r="I191" s="1082"/>
      <c r="J191" s="1025"/>
      <c r="K191" s="1252"/>
      <c r="L191" s="1252"/>
      <c r="M191" s="1252"/>
      <c r="N191" s="1252"/>
      <c r="O191" s="1252"/>
      <c r="P191" s="1252"/>
      <c r="Q191" s="1252"/>
      <c r="R191" s="1252"/>
    </row>
    <row r="192" spans="1:18" ht="12.75" customHeight="1">
      <c r="A192" s="1283"/>
      <c r="B192" s="1283"/>
      <c r="C192" s="1252"/>
      <c r="D192" s="1252"/>
      <c r="E192" s="1252"/>
      <c r="F192" s="1252"/>
      <c r="G192" s="1252"/>
      <c r="H192" s="1251"/>
      <c r="I192" s="1082"/>
      <c r="J192" s="1025"/>
      <c r="K192" s="1252"/>
      <c r="L192" s="1252"/>
      <c r="M192" s="1252"/>
      <c r="N192" s="1252"/>
      <c r="O192" s="1252"/>
      <c r="P192" s="1252"/>
      <c r="Q192" s="1252"/>
      <c r="R192" s="1252"/>
    </row>
    <row r="193" spans="1:18" ht="12.75" customHeight="1">
      <c r="A193" s="1283"/>
      <c r="B193" s="1283"/>
      <c r="C193" s="1252"/>
      <c r="D193" s="1252"/>
      <c r="E193" s="1252"/>
      <c r="F193" s="1252"/>
      <c r="G193" s="1252"/>
      <c r="H193" s="1251"/>
      <c r="I193" s="1082"/>
      <c r="J193" s="1025"/>
      <c r="K193" s="1252"/>
      <c r="L193" s="1252"/>
      <c r="M193" s="1252"/>
      <c r="N193" s="1252"/>
      <c r="O193" s="1252"/>
      <c r="P193" s="1252"/>
      <c r="Q193" s="1252"/>
      <c r="R193" s="1252"/>
    </row>
    <row r="194" spans="1:18" ht="12.75" customHeight="1">
      <c r="A194" s="1283"/>
      <c r="B194" s="1283"/>
      <c r="C194" s="1252"/>
      <c r="D194" s="1252"/>
      <c r="E194" s="1252"/>
      <c r="F194" s="1252"/>
      <c r="G194" s="1252"/>
      <c r="H194" s="1251"/>
      <c r="I194" s="1082"/>
      <c r="J194" s="1025"/>
      <c r="K194" s="1252"/>
      <c r="L194" s="1252"/>
      <c r="M194" s="1252"/>
      <c r="N194" s="1252"/>
      <c r="O194" s="1252"/>
      <c r="P194" s="1252"/>
      <c r="Q194" s="1252"/>
      <c r="R194" s="1252"/>
    </row>
    <row r="195" spans="1:18" ht="12.75" customHeight="1">
      <c r="A195" s="1283"/>
      <c r="B195" s="1283"/>
      <c r="C195" s="1252"/>
      <c r="D195" s="1252"/>
      <c r="E195" s="1252"/>
      <c r="F195" s="1252"/>
      <c r="G195" s="1252"/>
      <c r="H195" s="1251"/>
      <c r="I195" s="1082"/>
      <c r="J195" s="1025"/>
      <c r="K195" s="1252"/>
      <c r="L195" s="1252"/>
      <c r="M195" s="1252"/>
      <c r="N195" s="1252"/>
      <c r="O195" s="1252"/>
      <c r="P195" s="1252"/>
      <c r="Q195" s="1252"/>
      <c r="R195" s="1252"/>
    </row>
    <row r="196" spans="1:18" ht="12.75" customHeight="1">
      <c r="A196" s="1283"/>
      <c r="B196" s="1283"/>
      <c r="C196" s="1252"/>
      <c r="D196" s="1252"/>
      <c r="E196" s="1252"/>
      <c r="F196" s="1252"/>
      <c r="G196" s="1252"/>
      <c r="H196" s="1251"/>
      <c r="I196" s="1082"/>
      <c r="J196" s="1025"/>
      <c r="K196" s="1252"/>
      <c r="L196" s="1252"/>
      <c r="M196" s="1252"/>
      <c r="N196" s="1252"/>
      <c r="O196" s="1252"/>
      <c r="P196" s="1252"/>
      <c r="Q196" s="1252"/>
      <c r="R196" s="1252"/>
    </row>
    <row r="197" spans="1:18" ht="12.75" customHeight="1">
      <c r="A197" s="1283"/>
      <c r="B197" s="1283"/>
      <c r="C197" s="1252"/>
      <c r="D197" s="1252"/>
      <c r="E197" s="1252"/>
      <c r="F197" s="1252"/>
      <c r="G197" s="1252"/>
      <c r="H197" s="1251"/>
      <c r="I197" s="1082"/>
      <c r="J197" s="1025"/>
      <c r="K197" s="1252"/>
      <c r="L197" s="1252"/>
      <c r="M197" s="1252"/>
      <c r="N197" s="1252"/>
      <c r="O197" s="1252"/>
      <c r="P197" s="1252"/>
      <c r="Q197" s="1252"/>
      <c r="R197" s="1252"/>
    </row>
    <row r="198" spans="1:18" ht="12.75" customHeight="1">
      <c r="A198" s="1283"/>
      <c r="B198" s="1283"/>
      <c r="C198" s="1252"/>
      <c r="D198" s="1252"/>
      <c r="E198" s="1252"/>
      <c r="F198" s="1252"/>
      <c r="G198" s="1252"/>
      <c r="H198" s="1251"/>
      <c r="I198" s="1082"/>
      <c r="J198" s="1025"/>
      <c r="K198" s="1252"/>
      <c r="L198" s="1252"/>
      <c r="M198" s="1252"/>
      <c r="N198" s="1252"/>
      <c r="O198" s="1252"/>
      <c r="P198" s="1252"/>
      <c r="Q198" s="1252"/>
      <c r="R198" s="1252"/>
    </row>
    <row r="199" spans="1:18" ht="12.75" customHeight="1">
      <c r="A199" s="1283"/>
      <c r="B199" s="1283"/>
      <c r="C199" s="1252"/>
      <c r="D199" s="1252"/>
      <c r="E199" s="1252"/>
      <c r="F199" s="1252"/>
      <c r="G199" s="1252"/>
      <c r="H199" s="1251"/>
      <c r="I199" s="1082"/>
      <c r="J199" s="1025"/>
      <c r="K199" s="1252"/>
      <c r="L199" s="1252"/>
      <c r="M199" s="1252"/>
      <c r="N199" s="1252"/>
      <c r="O199" s="1252"/>
      <c r="P199" s="1252"/>
      <c r="Q199" s="1252"/>
      <c r="R199" s="1252"/>
    </row>
    <row r="200" spans="1:18" ht="12.75" customHeight="1">
      <c r="A200" s="1283"/>
      <c r="B200" s="1283"/>
      <c r="C200" s="1252"/>
      <c r="D200" s="1252"/>
      <c r="E200" s="1252"/>
      <c r="F200" s="1252"/>
      <c r="G200" s="1252"/>
      <c r="H200" s="1251"/>
      <c r="I200" s="1082"/>
      <c r="J200" s="1025"/>
      <c r="K200" s="1252"/>
      <c r="L200" s="1252"/>
      <c r="M200" s="1252"/>
      <c r="N200" s="1252"/>
      <c r="O200" s="1252"/>
      <c r="P200" s="1252"/>
      <c r="Q200" s="1252"/>
      <c r="R200" s="1252"/>
    </row>
    <row r="201" spans="1:18" ht="12.75" customHeight="1">
      <c r="A201" s="1283"/>
      <c r="B201" s="1283"/>
      <c r="C201" s="1252"/>
      <c r="D201" s="1252"/>
      <c r="E201" s="1252"/>
      <c r="F201" s="1252"/>
      <c r="G201" s="1252"/>
      <c r="H201" s="1251"/>
      <c r="I201" s="1082"/>
      <c r="J201" s="1025"/>
      <c r="K201" s="1252"/>
      <c r="L201" s="1252"/>
      <c r="M201" s="1252"/>
      <c r="N201" s="1252"/>
      <c r="O201" s="1252"/>
      <c r="P201" s="1252"/>
      <c r="Q201" s="1252"/>
      <c r="R201" s="1252"/>
    </row>
    <row r="202" spans="1:18" ht="12.75" customHeight="1">
      <c r="A202" s="1283"/>
      <c r="B202" s="1283"/>
      <c r="C202" s="1252"/>
      <c r="D202" s="1252"/>
      <c r="E202" s="1252"/>
      <c r="F202" s="1252"/>
      <c r="G202" s="1252"/>
      <c r="H202" s="1251"/>
      <c r="I202" s="1082"/>
      <c r="J202" s="1025"/>
      <c r="K202" s="1252"/>
      <c r="L202" s="1252"/>
      <c r="M202" s="1252"/>
      <c r="N202" s="1252"/>
      <c r="O202" s="1252"/>
      <c r="P202" s="1252"/>
      <c r="Q202" s="1252"/>
      <c r="R202" s="1252"/>
    </row>
    <row r="203" spans="1:18" ht="12.75" customHeight="1">
      <c r="A203" s="1283"/>
      <c r="B203" s="1283"/>
      <c r="C203" s="1252"/>
      <c r="D203" s="1252"/>
      <c r="E203" s="1252"/>
      <c r="F203" s="1252"/>
      <c r="G203" s="1252"/>
      <c r="H203" s="1251"/>
      <c r="I203" s="1082"/>
      <c r="J203" s="1025"/>
      <c r="K203" s="1252"/>
      <c r="L203" s="1252"/>
      <c r="M203" s="1252"/>
      <c r="N203" s="1252"/>
      <c r="O203" s="1252"/>
      <c r="P203" s="1252"/>
      <c r="Q203" s="1252"/>
      <c r="R203" s="1252"/>
    </row>
    <row r="204" spans="1:18" ht="12.75" customHeight="1">
      <c r="A204" s="1283"/>
      <c r="B204" s="1283"/>
      <c r="C204" s="1252"/>
      <c r="D204" s="1252"/>
      <c r="E204" s="1252"/>
      <c r="F204" s="1252"/>
      <c r="G204" s="1252"/>
      <c r="H204" s="1251"/>
      <c r="I204" s="1082"/>
      <c r="J204" s="1025"/>
      <c r="K204" s="1252"/>
      <c r="L204" s="1252"/>
      <c r="M204" s="1252"/>
      <c r="N204" s="1252"/>
      <c r="O204" s="1252"/>
      <c r="P204" s="1252"/>
      <c r="Q204" s="1252"/>
      <c r="R204" s="1252"/>
    </row>
    <row r="205" spans="1:18" ht="12.75" customHeight="1">
      <c r="A205" s="1283"/>
      <c r="B205" s="1283"/>
      <c r="C205" s="1252"/>
      <c r="D205" s="1252"/>
      <c r="E205" s="1252"/>
      <c r="F205" s="1252"/>
      <c r="G205" s="1252"/>
      <c r="H205" s="1251"/>
      <c r="I205" s="1082"/>
      <c r="J205" s="1025"/>
      <c r="K205" s="1252"/>
      <c r="L205" s="1252"/>
      <c r="M205" s="1252"/>
      <c r="N205" s="1252"/>
      <c r="O205" s="1252"/>
      <c r="P205" s="1252"/>
      <c r="Q205" s="1252"/>
      <c r="R205" s="1252"/>
    </row>
    <row r="206" spans="1:18" ht="12.75" customHeight="1">
      <c r="A206" s="1283"/>
      <c r="B206" s="1283"/>
      <c r="C206" s="1252"/>
      <c r="D206" s="1252"/>
      <c r="E206" s="1252"/>
      <c r="F206" s="1252"/>
      <c r="G206" s="1252"/>
      <c r="H206" s="1251"/>
      <c r="I206" s="1082"/>
      <c r="J206" s="1025"/>
      <c r="K206" s="1252"/>
      <c r="L206" s="1252"/>
      <c r="M206" s="1252"/>
      <c r="N206" s="1252"/>
      <c r="O206" s="1252"/>
      <c r="P206" s="1252"/>
      <c r="Q206" s="1252"/>
      <c r="R206" s="1252"/>
    </row>
    <row r="207" spans="1:18" ht="12.75" customHeight="1">
      <c r="A207" s="1283"/>
      <c r="B207" s="1283"/>
      <c r="C207" s="1252"/>
      <c r="D207" s="1252"/>
      <c r="E207" s="1252"/>
      <c r="F207" s="1252"/>
      <c r="G207" s="1252"/>
      <c r="H207" s="1251"/>
      <c r="I207" s="1082"/>
      <c r="J207" s="1025"/>
      <c r="K207" s="1252"/>
      <c r="L207" s="1252"/>
      <c r="M207" s="1252"/>
      <c r="N207" s="1252"/>
      <c r="O207" s="1252"/>
      <c r="P207" s="1252"/>
      <c r="Q207" s="1252"/>
      <c r="R207" s="1252"/>
    </row>
    <row r="208" spans="1:18" ht="12.75" customHeight="1">
      <c r="A208" s="1283"/>
      <c r="B208" s="1283"/>
      <c r="C208" s="1252"/>
      <c r="D208" s="1252"/>
      <c r="E208" s="1252"/>
      <c r="F208" s="1252"/>
      <c r="G208" s="1252"/>
      <c r="H208" s="1251"/>
      <c r="I208" s="1082"/>
      <c r="J208" s="1025"/>
      <c r="K208" s="1252"/>
      <c r="L208" s="1252"/>
      <c r="M208" s="1252"/>
      <c r="N208" s="1252"/>
      <c r="O208" s="1252"/>
      <c r="P208" s="1252"/>
      <c r="Q208" s="1252"/>
      <c r="R208" s="1252"/>
    </row>
    <row r="209" spans="1:18" ht="12.75" customHeight="1">
      <c r="A209" s="1283"/>
      <c r="B209" s="1283"/>
      <c r="C209" s="1252"/>
      <c r="D209" s="1252"/>
      <c r="E209" s="1252"/>
      <c r="F209" s="1252"/>
      <c r="G209" s="1252"/>
      <c r="H209" s="1251"/>
      <c r="I209" s="1082"/>
      <c r="J209" s="1025"/>
      <c r="K209" s="1252"/>
      <c r="L209" s="1252"/>
      <c r="M209" s="1252"/>
      <c r="N209" s="1252"/>
      <c r="O209" s="1252"/>
      <c r="P209" s="1252"/>
      <c r="Q209" s="1252"/>
      <c r="R209" s="1252"/>
    </row>
    <row r="210" spans="1:18" ht="12.75" customHeight="1">
      <c r="A210" s="1283"/>
      <c r="B210" s="1283"/>
      <c r="C210" s="1252"/>
      <c r="D210" s="1252"/>
      <c r="E210" s="1252"/>
      <c r="F210" s="1252"/>
      <c r="G210" s="1252"/>
      <c r="H210" s="1251"/>
      <c r="I210" s="1082"/>
      <c r="J210" s="1025"/>
      <c r="K210" s="1252"/>
      <c r="L210" s="1252"/>
      <c r="M210" s="1252"/>
      <c r="N210" s="1252"/>
      <c r="O210" s="1252"/>
      <c r="P210" s="1252"/>
      <c r="Q210" s="1252"/>
      <c r="R210" s="1252"/>
    </row>
    <row r="211" spans="1:18" ht="12.75" customHeight="1">
      <c r="A211" s="1283"/>
      <c r="B211" s="1283"/>
      <c r="C211" s="1252"/>
      <c r="D211" s="1252"/>
      <c r="E211" s="1252"/>
      <c r="F211" s="1252"/>
      <c r="G211" s="1252"/>
      <c r="H211" s="1251"/>
      <c r="I211" s="1082"/>
      <c r="J211" s="1025"/>
      <c r="K211" s="1252"/>
      <c r="L211" s="1252"/>
      <c r="M211" s="1252"/>
      <c r="N211" s="1252"/>
      <c r="O211" s="1252"/>
      <c r="P211" s="1252"/>
      <c r="Q211" s="1252"/>
      <c r="R211" s="1252"/>
    </row>
    <row r="212" spans="1:18" ht="12.75" customHeight="1">
      <c r="A212" s="1283"/>
      <c r="B212" s="1283"/>
      <c r="C212" s="1252"/>
      <c r="D212" s="1252"/>
      <c r="E212" s="1252"/>
      <c r="F212" s="1252"/>
      <c r="G212" s="1252"/>
      <c r="H212" s="1251"/>
      <c r="I212" s="1082"/>
      <c r="J212" s="1025"/>
      <c r="K212" s="1252"/>
      <c r="L212" s="1252"/>
      <c r="M212" s="1252"/>
      <c r="N212" s="1252"/>
      <c r="O212" s="1252"/>
      <c r="P212" s="1252"/>
      <c r="Q212" s="1252"/>
      <c r="R212" s="1252"/>
    </row>
    <row r="213" spans="1:18" ht="12.75" customHeight="1">
      <c r="A213" s="1283"/>
      <c r="B213" s="1283"/>
      <c r="C213" s="1252"/>
      <c r="D213" s="1252"/>
      <c r="E213" s="1252"/>
      <c r="F213" s="1252"/>
      <c r="G213" s="1252"/>
      <c r="H213" s="1251"/>
      <c r="I213" s="1082"/>
      <c r="J213" s="1025"/>
      <c r="K213" s="1252"/>
      <c r="L213" s="1252"/>
      <c r="M213" s="1252"/>
      <c r="N213" s="1252"/>
      <c r="O213" s="1252"/>
      <c r="P213" s="1252"/>
      <c r="Q213" s="1252"/>
      <c r="R213" s="1252"/>
    </row>
    <row r="214" spans="1:18" ht="12.75" customHeight="1">
      <c r="A214" s="1283"/>
      <c r="B214" s="1283"/>
      <c r="C214" s="1252"/>
      <c r="D214" s="1252"/>
      <c r="E214" s="1252"/>
      <c r="F214" s="1252"/>
      <c r="G214" s="1252"/>
      <c r="H214" s="1251"/>
      <c r="I214" s="1082"/>
      <c r="J214" s="1025"/>
      <c r="K214" s="1252"/>
      <c r="L214" s="1252"/>
      <c r="M214" s="1252"/>
      <c r="N214" s="1252"/>
      <c r="O214" s="1252"/>
      <c r="P214" s="1252"/>
      <c r="Q214" s="1252"/>
      <c r="R214" s="1252"/>
    </row>
    <row r="215" spans="1:18" ht="12.75" customHeight="1">
      <c r="A215" s="1283"/>
      <c r="B215" s="1283"/>
      <c r="C215" s="1252"/>
      <c r="D215" s="1252"/>
      <c r="E215" s="1252"/>
      <c r="F215" s="1252"/>
      <c r="G215" s="1252"/>
      <c r="H215" s="1251"/>
      <c r="I215" s="1082"/>
      <c r="J215" s="1025"/>
      <c r="K215" s="1252"/>
      <c r="L215" s="1252"/>
      <c r="M215" s="1252"/>
      <c r="N215" s="1252"/>
      <c r="O215" s="1252"/>
      <c r="P215" s="1252"/>
      <c r="Q215" s="1252"/>
      <c r="R215" s="1252"/>
    </row>
    <row r="216" spans="1:18" ht="12.75" customHeight="1">
      <c r="A216" s="1283"/>
      <c r="B216" s="1283"/>
      <c r="C216" s="1252"/>
      <c r="D216" s="1252"/>
      <c r="E216" s="1252"/>
      <c r="F216" s="1252"/>
      <c r="G216" s="1252"/>
      <c r="H216" s="1251"/>
      <c r="I216" s="1082"/>
      <c r="J216" s="1025"/>
      <c r="K216" s="1252"/>
      <c r="L216" s="1252"/>
      <c r="M216" s="1252"/>
      <c r="N216" s="1252"/>
      <c r="O216" s="1252"/>
      <c r="P216" s="1252"/>
      <c r="Q216" s="1252"/>
      <c r="R216" s="1252"/>
    </row>
    <row r="217" spans="1:18" ht="12.75" customHeight="1">
      <c r="A217" s="1283"/>
      <c r="B217" s="1283"/>
      <c r="C217" s="1252"/>
      <c r="D217" s="1252"/>
      <c r="E217" s="1252"/>
      <c r="F217" s="1252"/>
      <c r="G217" s="1252"/>
      <c r="H217" s="1251"/>
      <c r="I217" s="1082"/>
      <c r="J217" s="1025"/>
      <c r="K217" s="1252"/>
      <c r="L217" s="1252"/>
      <c r="M217" s="1252"/>
      <c r="N217" s="1252"/>
      <c r="O217" s="1252"/>
      <c r="P217" s="1252"/>
      <c r="Q217" s="1252"/>
      <c r="R217" s="1252"/>
    </row>
    <row r="218" spans="1:18" ht="12.75" customHeight="1">
      <c r="A218" s="1283"/>
      <c r="B218" s="1283"/>
      <c r="C218" s="1252"/>
      <c r="D218" s="1252"/>
      <c r="E218" s="1252"/>
      <c r="F218" s="1252"/>
      <c r="G218" s="1252"/>
      <c r="H218" s="1251"/>
      <c r="I218" s="1082"/>
      <c r="J218" s="1025"/>
      <c r="K218" s="1252"/>
      <c r="L218" s="1252"/>
      <c r="M218" s="1252"/>
      <c r="N218" s="1252"/>
      <c r="O218" s="1252"/>
      <c r="P218" s="1252"/>
      <c r="Q218" s="1252"/>
      <c r="R218" s="1252"/>
    </row>
    <row r="219" spans="1:18" ht="12.75" customHeight="1">
      <c r="A219" s="1283"/>
      <c r="B219" s="1283"/>
      <c r="C219" s="1252"/>
      <c r="D219" s="1252"/>
      <c r="E219" s="1252"/>
      <c r="F219" s="1252"/>
      <c r="G219" s="1252"/>
      <c r="H219" s="1251"/>
      <c r="I219" s="1082"/>
      <c r="J219" s="1025"/>
      <c r="K219" s="1252"/>
      <c r="L219" s="1252"/>
      <c r="M219" s="1252"/>
      <c r="N219" s="1252"/>
      <c r="O219" s="1252"/>
      <c r="P219" s="1252"/>
      <c r="Q219" s="1252"/>
      <c r="R219" s="1252"/>
    </row>
    <row r="220" spans="1:18" ht="12.75" customHeight="1">
      <c r="A220" s="1283"/>
      <c r="B220" s="1283"/>
      <c r="C220" s="1252"/>
      <c r="D220" s="1252"/>
      <c r="E220" s="1252"/>
      <c r="F220" s="1252"/>
      <c r="G220" s="1252"/>
      <c r="H220" s="1251"/>
      <c r="I220" s="1082"/>
      <c r="J220" s="1025"/>
      <c r="K220" s="1252"/>
      <c r="L220" s="1252"/>
      <c r="M220" s="1252"/>
      <c r="N220" s="1252"/>
      <c r="O220" s="1252"/>
      <c r="P220" s="1252"/>
      <c r="Q220" s="1252"/>
      <c r="R220" s="1252"/>
    </row>
    <row r="221" spans="1:18" ht="12.75" customHeight="1">
      <c r="A221" s="1283"/>
      <c r="B221" s="1283"/>
      <c r="C221" s="1252"/>
      <c r="D221" s="1252"/>
      <c r="E221" s="1252"/>
      <c r="F221" s="1252"/>
      <c r="G221" s="1252"/>
      <c r="H221" s="1251"/>
      <c r="I221" s="1082"/>
      <c r="J221" s="1025"/>
      <c r="K221" s="1252"/>
      <c r="L221" s="1252"/>
      <c r="M221" s="1252"/>
      <c r="N221" s="1252"/>
      <c r="O221" s="1252"/>
      <c r="P221" s="1252"/>
      <c r="Q221" s="1252"/>
      <c r="R221" s="1252"/>
    </row>
    <row r="222" spans="1:18" ht="12.75" customHeight="1">
      <c r="A222" s="1283"/>
      <c r="B222" s="1283"/>
      <c r="C222" s="1252"/>
      <c r="D222" s="1252"/>
      <c r="E222" s="1252"/>
      <c r="F222" s="1252"/>
      <c r="G222" s="1252"/>
      <c r="H222" s="1251"/>
      <c r="I222" s="1082"/>
      <c r="J222" s="1025"/>
      <c r="K222" s="1252"/>
      <c r="L222" s="1252"/>
      <c r="M222" s="1252"/>
      <c r="N222" s="1252"/>
      <c r="O222" s="1252"/>
      <c r="P222" s="1252"/>
      <c r="Q222" s="1252"/>
      <c r="R222" s="1252"/>
    </row>
    <row r="223" spans="1:18" ht="12.75" customHeight="1">
      <c r="A223" s="1283"/>
      <c r="B223" s="1283"/>
      <c r="C223" s="1252"/>
      <c r="D223" s="1252"/>
      <c r="E223" s="1252"/>
      <c r="F223" s="1252"/>
      <c r="G223" s="1252"/>
      <c r="H223" s="1251"/>
      <c r="I223" s="1082"/>
      <c r="J223" s="1025"/>
      <c r="K223" s="1252"/>
      <c r="L223" s="1252"/>
      <c r="M223" s="1252"/>
      <c r="N223" s="1252"/>
      <c r="O223" s="1252"/>
      <c r="P223" s="1252"/>
      <c r="Q223" s="1252"/>
      <c r="R223" s="1252"/>
    </row>
    <row r="224" spans="1:18" ht="12.75" customHeight="1">
      <c r="A224" s="1283"/>
      <c r="B224" s="1283"/>
      <c r="C224" s="1252"/>
      <c r="D224" s="1252"/>
      <c r="E224" s="1252"/>
      <c r="F224" s="1252"/>
      <c r="G224" s="1252"/>
      <c r="H224" s="1251"/>
      <c r="I224" s="1082"/>
      <c r="J224" s="1025"/>
      <c r="K224" s="1252"/>
      <c r="L224" s="1252"/>
      <c r="M224" s="1252"/>
      <c r="N224" s="1252"/>
      <c r="O224" s="1252"/>
      <c r="P224" s="1252"/>
      <c r="Q224" s="1252"/>
      <c r="R224" s="1252"/>
    </row>
    <row r="225" spans="1:18" ht="12.75" customHeight="1">
      <c r="A225" s="1283"/>
      <c r="B225" s="1283"/>
      <c r="C225" s="1252"/>
      <c r="D225" s="1252"/>
      <c r="E225" s="1252"/>
      <c r="F225" s="1252"/>
      <c r="G225" s="1252"/>
      <c r="H225" s="1251"/>
      <c r="I225" s="1082"/>
      <c r="J225" s="1025"/>
      <c r="K225" s="1252"/>
      <c r="L225" s="1252"/>
      <c r="M225" s="1252"/>
      <c r="N225" s="1252"/>
      <c r="O225" s="1252"/>
      <c r="P225" s="1252"/>
      <c r="Q225" s="1252"/>
      <c r="R225" s="1252"/>
    </row>
    <row r="226" spans="1:18" ht="12.75" customHeight="1">
      <c r="A226" s="1283"/>
      <c r="B226" s="1283"/>
      <c r="C226" s="1252"/>
      <c r="D226" s="1252"/>
      <c r="E226" s="1252"/>
      <c r="F226" s="1252"/>
      <c r="G226" s="1252"/>
      <c r="H226" s="1251"/>
      <c r="I226" s="1082"/>
      <c r="J226" s="1025"/>
      <c r="K226" s="1252"/>
      <c r="L226" s="1252"/>
      <c r="M226" s="1252"/>
      <c r="N226" s="1252"/>
      <c r="O226" s="1252"/>
      <c r="P226" s="1252"/>
      <c r="Q226" s="1252"/>
      <c r="R226" s="1252"/>
    </row>
    <row r="227" spans="1:18" ht="12.75" customHeight="1">
      <c r="A227" s="1283"/>
      <c r="B227" s="1283"/>
      <c r="C227" s="1252"/>
      <c r="D227" s="1252"/>
      <c r="E227" s="1252"/>
      <c r="F227" s="1252"/>
      <c r="G227" s="1252"/>
      <c r="H227" s="1251"/>
      <c r="I227" s="1082"/>
      <c r="J227" s="1025"/>
      <c r="K227" s="1252"/>
      <c r="L227" s="1252"/>
      <c r="M227" s="1252"/>
      <c r="N227" s="1252"/>
      <c r="O227" s="1252"/>
      <c r="P227" s="1252"/>
      <c r="Q227" s="1252"/>
      <c r="R227" s="1252"/>
    </row>
    <row r="228" spans="1:18" ht="12.75" customHeight="1">
      <c r="A228" s="1283"/>
      <c r="B228" s="1283"/>
      <c r="C228" s="1252"/>
      <c r="D228" s="1252"/>
      <c r="E228" s="1252"/>
      <c r="F228" s="1252"/>
      <c r="G228" s="1252"/>
      <c r="H228" s="1251"/>
      <c r="I228" s="1082"/>
      <c r="J228" s="1025"/>
      <c r="K228" s="1252"/>
      <c r="L228" s="1252"/>
      <c r="M228" s="1252"/>
      <c r="N228" s="1252"/>
      <c r="O228" s="1252"/>
      <c r="P228" s="1252"/>
      <c r="Q228" s="1252"/>
      <c r="R228" s="1252"/>
    </row>
    <row r="229" spans="1:18" ht="12.75" customHeight="1">
      <c r="A229" s="1283"/>
      <c r="B229" s="1283"/>
      <c r="C229" s="1252"/>
      <c r="D229" s="1252"/>
      <c r="E229" s="1252"/>
      <c r="F229" s="1252"/>
      <c r="G229" s="1252"/>
      <c r="H229" s="1251"/>
      <c r="I229" s="1082"/>
      <c r="J229" s="1025"/>
      <c r="K229" s="1252"/>
      <c r="L229" s="1252"/>
      <c r="M229" s="1252"/>
      <c r="N229" s="1252"/>
      <c r="O229" s="1252"/>
      <c r="P229" s="1252"/>
      <c r="Q229" s="1252"/>
      <c r="R229" s="1252"/>
    </row>
    <row r="230" spans="1:18" ht="12.75" customHeight="1">
      <c r="A230" s="1283"/>
      <c r="B230" s="1283"/>
      <c r="C230" s="1252"/>
      <c r="D230" s="1252"/>
      <c r="E230" s="1252"/>
      <c r="F230" s="1252"/>
      <c r="G230" s="1252"/>
      <c r="H230" s="1251"/>
      <c r="I230" s="1082"/>
      <c r="J230" s="1025"/>
      <c r="K230" s="1252"/>
      <c r="L230" s="1252"/>
      <c r="M230" s="1252"/>
      <c r="N230" s="1252"/>
      <c r="O230" s="1252"/>
      <c r="P230" s="1252"/>
      <c r="Q230" s="1252"/>
      <c r="R230" s="1252"/>
    </row>
    <row r="231" spans="1:18" ht="12.75" customHeight="1">
      <c r="A231" s="1283"/>
      <c r="B231" s="1283"/>
      <c r="C231" s="1252"/>
      <c r="D231" s="1252"/>
      <c r="E231" s="1252"/>
      <c r="F231" s="1252"/>
      <c r="G231" s="1252"/>
      <c r="H231" s="1251"/>
      <c r="I231" s="1082"/>
      <c r="J231" s="1025"/>
      <c r="K231" s="1252"/>
      <c r="L231" s="1252"/>
      <c r="M231" s="1252"/>
      <c r="N231" s="1252"/>
      <c r="O231" s="1252"/>
      <c r="P231" s="1252"/>
      <c r="Q231" s="1252"/>
      <c r="R231" s="1252"/>
    </row>
    <row r="232" spans="1:18" ht="12.75" customHeight="1">
      <c r="A232" s="1283"/>
      <c r="B232" s="1283"/>
      <c r="C232" s="1252"/>
      <c r="D232" s="1252"/>
      <c r="E232" s="1252"/>
      <c r="F232" s="1252"/>
      <c r="G232" s="1252"/>
      <c r="H232" s="1251"/>
      <c r="I232" s="1082"/>
      <c r="J232" s="1025"/>
      <c r="K232" s="1252"/>
      <c r="L232" s="1252"/>
      <c r="M232" s="1252"/>
      <c r="N232" s="1252"/>
      <c r="O232" s="1252"/>
      <c r="P232" s="1252"/>
      <c r="Q232" s="1252"/>
      <c r="R232" s="1252"/>
    </row>
    <row r="233" spans="1:18" ht="12.75" customHeight="1">
      <c r="A233" s="1283"/>
      <c r="B233" s="1283"/>
      <c r="C233" s="1252"/>
      <c r="D233" s="1252"/>
      <c r="E233" s="1252"/>
      <c r="F233" s="1252"/>
      <c r="G233" s="1252"/>
      <c r="H233" s="1251"/>
      <c r="I233" s="1082"/>
      <c r="J233" s="1025"/>
      <c r="K233" s="1252"/>
      <c r="L233" s="1252"/>
      <c r="M233" s="1252"/>
      <c r="N233" s="1252"/>
      <c r="O233" s="1252"/>
      <c r="P233" s="1252"/>
      <c r="Q233" s="1252"/>
      <c r="R233" s="1252"/>
    </row>
    <row r="234" spans="1:18" ht="12.75" customHeight="1">
      <c r="A234" s="1283"/>
      <c r="B234" s="1283"/>
      <c r="C234" s="1252"/>
      <c r="D234" s="1252"/>
      <c r="E234" s="1252"/>
      <c r="F234" s="1252"/>
      <c r="G234" s="1252"/>
      <c r="H234" s="1251"/>
      <c r="I234" s="1082"/>
      <c r="J234" s="1025"/>
      <c r="K234" s="1252"/>
      <c r="L234" s="1252"/>
      <c r="M234" s="1252"/>
      <c r="N234" s="1252"/>
      <c r="O234" s="1252"/>
      <c r="P234" s="1252"/>
      <c r="Q234" s="1252"/>
      <c r="R234" s="1252"/>
    </row>
    <row r="235" spans="1:18" ht="12.75" customHeight="1">
      <c r="A235" s="1283"/>
      <c r="B235" s="1283"/>
      <c r="C235" s="1252"/>
      <c r="D235" s="1252"/>
      <c r="E235" s="1252"/>
      <c r="F235" s="1252"/>
      <c r="G235" s="1252"/>
      <c r="H235" s="1251"/>
      <c r="I235" s="1082"/>
      <c r="J235" s="1025"/>
      <c r="K235" s="1252"/>
      <c r="L235" s="1252"/>
      <c r="M235" s="1252"/>
      <c r="N235" s="1252"/>
      <c r="O235" s="1252"/>
      <c r="P235" s="1252"/>
      <c r="Q235" s="1252"/>
      <c r="R235" s="1252"/>
    </row>
    <row r="236" spans="1:18" ht="12.75" customHeight="1">
      <c r="A236" s="1283"/>
      <c r="B236" s="1283"/>
      <c r="C236" s="1252"/>
      <c r="D236" s="1252"/>
      <c r="E236" s="1252"/>
      <c r="F236" s="1252"/>
      <c r="G236" s="1252"/>
      <c r="H236" s="1251"/>
      <c r="I236" s="1082"/>
      <c r="J236" s="1025"/>
      <c r="K236" s="1252"/>
      <c r="L236" s="1252"/>
      <c r="M236" s="1252"/>
      <c r="N236" s="1252"/>
      <c r="O236" s="1252"/>
      <c r="P236" s="1252"/>
      <c r="Q236" s="1252"/>
      <c r="R236" s="1252"/>
    </row>
    <row r="237" spans="1:18" ht="12.75" customHeight="1">
      <c r="A237" s="1283"/>
      <c r="B237" s="1283"/>
      <c r="C237" s="1252"/>
      <c r="D237" s="1252"/>
      <c r="E237" s="1252"/>
      <c r="F237" s="1252"/>
      <c r="G237" s="1252"/>
      <c r="H237" s="1251"/>
      <c r="I237" s="1082"/>
      <c r="J237" s="1025"/>
      <c r="K237" s="1252"/>
      <c r="L237" s="1252"/>
      <c r="M237" s="1252"/>
      <c r="N237" s="1252"/>
      <c r="O237" s="1252"/>
      <c r="P237" s="1252"/>
      <c r="Q237" s="1252"/>
      <c r="R237" s="1252"/>
    </row>
    <row r="238" spans="1:18" ht="12.75" customHeight="1">
      <c r="A238" s="1283"/>
      <c r="B238" s="1283"/>
      <c r="C238" s="1252"/>
      <c r="D238" s="1252"/>
      <c r="E238" s="1252"/>
      <c r="F238" s="1252"/>
      <c r="G238" s="1252"/>
      <c r="H238" s="1251"/>
      <c r="I238" s="1082"/>
      <c r="J238" s="1025"/>
      <c r="K238" s="1252"/>
      <c r="L238" s="1252"/>
      <c r="M238" s="1252"/>
      <c r="N238" s="1252"/>
      <c r="O238" s="1252"/>
      <c r="P238" s="1252"/>
      <c r="Q238" s="1252"/>
      <c r="R238" s="1252"/>
    </row>
    <row r="239" spans="1:18" ht="12.75" customHeight="1">
      <c r="A239" s="1283"/>
      <c r="B239" s="1283"/>
      <c r="C239" s="1252"/>
      <c r="D239" s="1252"/>
      <c r="E239" s="1252"/>
      <c r="F239" s="1252"/>
      <c r="G239" s="1252"/>
      <c r="H239" s="1251"/>
      <c r="I239" s="1082"/>
      <c r="J239" s="1025"/>
      <c r="K239" s="1252"/>
      <c r="L239" s="1252"/>
      <c r="M239" s="1252"/>
      <c r="N239" s="1252"/>
      <c r="O239" s="1252"/>
      <c r="P239" s="1252"/>
      <c r="Q239" s="1252"/>
      <c r="R239" s="1252"/>
    </row>
    <row r="240" spans="1:18" ht="12.75" customHeight="1">
      <c r="A240" s="1283"/>
      <c r="B240" s="1283"/>
      <c r="C240" s="1252"/>
      <c r="D240" s="1252"/>
      <c r="E240" s="1252"/>
      <c r="F240" s="1252"/>
      <c r="G240" s="1252"/>
      <c r="H240" s="1251"/>
      <c r="I240" s="1082"/>
      <c r="J240" s="1025"/>
      <c r="K240" s="1252"/>
      <c r="L240" s="1252"/>
      <c r="M240" s="1252"/>
      <c r="N240" s="1252"/>
      <c r="O240" s="1252"/>
      <c r="P240" s="1252"/>
      <c r="Q240" s="1252"/>
      <c r="R240" s="1252"/>
    </row>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5">
    <mergeCell ref="A1:F1"/>
    <mergeCell ref="A2:F2"/>
    <mergeCell ref="A3:F3"/>
    <mergeCell ref="A4:F4"/>
    <mergeCell ref="A5:F5"/>
  </mergeCells>
  <printOptions horizontalCentered="1"/>
  <pageMargins left="0.59055118110236227" right="0.23622047244094491" top="0.39370078740157483" bottom="0.27559055118110237" header="0" footer="0"/>
  <pageSetup scale="67"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rgb="FF7030A0"/>
  </sheetPr>
  <dimension ref="A1:X268"/>
  <sheetViews>
    <sheetView showGridLines="0" view="pageBreakPreview" topLeftCell="B30" zoomScale="80" zoomScaleNormal="160" zoomScaleSheetLayoutView="80" zoomScalePageLayoutView="160" workbookViewId="0">
      <selection activeCell="B1" sqref="B1:D1"/>
    </sheetView>
  </sheetViews>
  <sheetFormatPr baseColWidth="10" defaultColWidth="14.28515625" defaultRowHeight="12.75"/>
  <cols>
    <col min="1" max="1" width="1.28515625" style="1216" hidden="1" customWidth="1"/>
    <col min="2" max="2" width="73.28515625" style="1235" customWidth="1"/>
    <col min="3" max="4" width="18.28515625" style="1216" customWidth="1"/>
    <col min="5" max="5" width="2.28515625" style="1285" customWidth="1"/>
    <col min="6" max="6" width="10.7109375" style="1286" customWidth="1"/>
    <col min="7" max="7" width="10.7109375" style="1216" customWidth="1"/>
    <col min="8" max="8" width="0.28515625" style="1216" customWidth="1"/>
    <col min="9" max="24" width="8" style="1216" customWidth="1"/>
    <col min="25" max="16384" width="14.28515625" style="1216"/>
  </cols>
  <sheetData>
    <row r="1" spans="1:24">
      <c r="A1" s="1216" t="s">
        <v>284</v>
      </c>
      <c r="B1" s="1743" t="s">
        <v>284</v>
      </c>
      <c r="C1" s="1743"/>
      <c r="D1" s="1743"/>
    </row>
    <row r="2" spans="1:24">
      <c r="B2" s="1743" t="s">
        <v>1076</v>
      </c>
      <c r="C2" s="1743"/>
      <c r="D2" s="1743"/>
    </row>
    <row r="3" spans="1:24">
      <c r="B3" s="1743" t="s">
        <v>268</v>
      </c>
      <c r="C3" s="1743"/>
      <c r="D3" s="1743"/>
    </row>
    <row r="4" spans="1:24">
      <c r="B4" s="1743" t="s">
        <v>279</v>
      </c>
      <c r="C4" s="1743"/>
      <c r="D4" s="1743"/>
    </row>
    <row r="5" spans="1:24">
      <c r="B5" s="1744" t="s">
        <v>264</v>
      </c>
      <c r="C5" s="1744"/>
      <c r="D5" s="1744"/>
    </row>
    <row r="6" spans="1:24" ht="8.25" customHeight="1">
      <c r="C6" s="1287"/>
      <c r="D6" s="1287"/>
    </row>
    <row r="7" spans="1:24" ht="24.75" customHeight="1">
      <c r="B7" s="1188" t="s">
        <v>0</v>
      </c>
      <c r="C7" s="1288" t="s">
        <v>112</v>
      </c>
      <c r="D7" s="1288" t="s">
        <v>113</v>
      </c>
      <c r="E7" s="1289"/>
      <c r="F7" s="1290"/>
      <c r="G7" s="1291"/>
      <c r="H7" s="1292"/>
      <c r="I7" s="1292"/>
      <c r="J7" s="1292"/>
      <c r="K7" s="1292"/>
      <c r="L7" s="1292"/>
      <c r="M7" s="1292"/>
      <c r="N7" s="1292"/>
      <c r="O7" s="1292"/>
      <c r="P7" s="1292"/>
      <c r="Q7" s="1292"/>
      <c r="R7" s="1292"/>
      <c r="S7" s="1292"/>
      <c r="T7" s="1292"/>
      <c r="U7" s="1292"/>
      <c r="V7" s="1292"/>
      <c r="W7" s="1292"/>
      <c r="X7" s="1292"/>
    </row>
    <row r="8" spans="1:24">
      <c r="B8" s="1293" t="s">
        <v>1</v>
      </c>
      <c r="C8" s="1168">
        <v>41858758</v>
      </c>
      <c r="D8" s="1168">
        <v>94108769</v>
      </c>
      <c r="E8" s="1294"/>
      <c r="F8" s="1295"/>
      <c r="G8" s="1296"/>
      <c r="H8" s="1296"/>
      <c r="I8" s="1296"/>
      <c r="J8" s="1296"/>
      <c r="K8" s="1296"/>
      <c r="L8" s="1296"/>
      <c r="M8" s="1296"/>
      <c r="N8" s="1296"/>
      <c r="O8" s="1296"/>
      <c r="P8" s="1296"/>
      <c r="Q8" s="1296"/>
      <c r="R8" s="1296"/>
      <c r="S8" s="1296"/>
      <c r="T8" s="1296"/>
      <c r="U8" s="1296"/>
      <c r="V8" s="1296"/>
      <c r="W8" s="1296"/>
      <c r="X8" s="1296"/>
    </row>
    <row r="9" spans="1:24">
      <c r="B9" s="1297" t="s">
        <v>3</v>
      </c>
      <c r="C9" s="1168">
        <v>13141078</v>
      </c>
      <c r="D9" s="1168">
        <v>28663264</v>
      </c>
      <c r="E9" s="1298"/>
      <c r="F9" s="1299"/>
      <c r="G9" s="1300"/>
      <c r="H9" s="1300"/>
      <c r="I9" s="1300"/>
      <c r="J9" s="1300"/>
      <c r="K9" s="1300"/>
      <c r="L9" s="1300"/>
      <c r="M9" s="1300"/>
      <c r="N9" s="1300"/>
      <c r="O9" s="1300"/>
      <c r="P9" s="1300"/>
      <c r="Q9" s="1300"/>
      <c r="R9" s="1300"/>
      <c r="S9" s="1300"/>
      <c r="T9" s="1300"/>
      <c r="U9" s="1300"/>
      <c r="V9" s="1300"/>
      <c r="W9" s="1300"/>
      <c r="X9" s="1300"/>
    </row>
    <row r="10" spans="1:24">
      <c r="B10" s="1207" t="s">
        <v>114</v>
      </c>
      <c r="C10" s="1203">
        <v>0</v>
      </c>
      <c r="D10" s="1203">
        <v>28663264</v>
      </c>
      <c r="E10" s="1301"/>
      <c r="F10" s="1024"/>
      <c r="G10" s="1302"/>
      <c r="H10" s="1302"/>
      <c r="I10" s="1302"/>
      <c r="J10" s="1302"/>
      <c r="K10" s="1302"/>
      <c r="L10" s="1302"/>
      <c r="M10" s="1302"/>
      <c r="N10" s="1302"/>
      <c r="O10" s="1302"/>
      <c r="P10" s="1302"/>
      <c r="Q10" s="1302"/>
      <c r="R10" s="1302"/>
      <c r="S10" s="1302"/>
      <c r="T10" s="1302"/>
      <c r="U10" s="1302"/>
      <c r="V10" s="1302"/>
      <c r="W10" s="1302"/>
      <c r="X10" s="1302"/>
    </row>
    <row r="11" spans="1:24">
      <c r="B11" s="1207" t="s">
        <v>115</v>
      </c>
      <c r="C11" s="1203">
        <v>13133429</v>
      </c>
      <c r="D11" s="1203">
        <v>0</v>
      </c>
      <c r="E11" s="1301"/>
      <c r="F11" s="1024"/>
      <c r="G11" s="1303"/>
      <c r="H11" s="1302"/>
      <c r="I11" s="1302"/>
      <c r="J11" s="1302"/>
      <c r="K11" s="1302"/>
      <c r="L11" s="1302"/>
      <c r="M11" s="1302"/>
      <c r="N11" s="1302"/>
      <c r="O11" s="1302"/>
      <c r="P11" s="1302"/>
      <c r="Q11" s="1302"/>
      <c r="R11" s="1302"/>
      <c r="S11" s="1302"/>
      <c r="T11" s="1302"/>
      <c r="U11" s="1302"/>
      <c r="V11" s="1302"/>
      <c r="W11" s="1302"/>
      <c r="X11" s="1302"/>
    </row>
    <row r="12" spans="1:24" ht="33" customHeight="1">
      <c r="B12" s="1207" t="s">
        <v>7</v>
      </c>
      <c r="C12" s="1203">
        <v>7648</v>
      </c>
      <c r="D12" s="1203">
        <v>0</v>
      </c>
      <c r="E12" s="1301"/>
      <c r="F12" s="1024"/>
      <c r="G12" s="1303"/>
      <c r="H12" s="1302"/>
      <c r="I12" s="1302"/>
      <c r="J12" s="1302"/>
      <c r="K12" s="1302"/>
      <c r="L12" s="1302"/>
      <c r="M12" s="1302"/>
      <c r="N12" s="1302"/>
      <c r="O12" s="1302"/>
      <c r="P12" s="1302"/>
      <c r="Q12" s="1302"/>
      <c r="R12" s="1302"/>
      <c r="S12" s="1302"/>
      <c r="T12" s="1302"/>
      <c r="U12" s="1302"/>
      <c r="V12" s="1302"/>
      <c r="W12" s="1302"/>
      <c r="X12" s="1302"/>
    </row>
    <row r="13" spans="1:24">
      <c r="B13" s="1207" t="s">
        <v>9</v>
      </c>
      <c r="C13" s="1203">
        <v>0</v>
      </c>
      <c r="D13" s="1203">
        <v>0</v>
      </c>
      <c r="E13" s="1301"/>
      <c r="F13" s="1024"/>
      <c r="G13" s="1302"/>
      <c r="H13" s="1302"/>
      <c r="I13" s="1302"/>
      <c r="J13" s="1302"/>
      <c r="K13" s="1302"/>
      <c r="L13" s="1302"/>
      <c r="M13" s="1302"/>
      <c r="N13" s="1302"/>
      <c r="O13" s="1302"/>
      <c r="P13" s="1302"/>
      <c r="Q13" s="1302"/>
      <c r="R13" s="1302"/>
      <c r="S13" s="1302"/>
      <c r="T13" s="1302"/>
      <c r="U13" s="1302"/>
      <c r="V13" s="1302"/>
      <c r="W13" s="1302"/>
      <c r="X13" s="1302"/>
    </row>
    <row r="14" spans="1:24">
      <c r="B14" s="1207" t="s">
        <v>11</v>
      </c>
      <c r="C14" s="1203">
        <v>0</v>
      </c>
      <c r="D14" s="1203">
        <v>0</v>
      </c>
      <c r="E14" s="1301"/>
      <c r="F14" s="1024"/>
      <c r="G14" s="1302"/>
      <c r="H14" s="1302"/>
      <c r="I14" s="1302"/>
      <c r="J14" s="1302"/>
      <c r="K14" s="1302"/>
      <c r="L14" s="1302"/>
      <c r="M14" s="1302"/>
      <c r="N14" s="1302"/>
      <c r="O14" s="1302"/>
      <c r="P14" s="1302"/>
      <c r="Q14" s="1302"/>
      <c r="R14" s="1302"/>
      <c r="S14" s="1302"/>
      <c r="T14" s="1302"/>
      <c r="U14" s="1302"/>
      <c r="V14" s="1302"/>
      <c r="W14" s="1302"/>
      <c r="X14" s="1302"/>
    </row>
    <row r="15" spans="1:24">
      <c r="B15" s="1207" t="s">
        <v>13</v>
      </c>
      <c r="C15" s="1203">
        <v>0</v>
      </c>
      <c r="D15" s="1203">
        <v>0</v>
      </c>
      <c r="E15" s="1301"/>
      <c r="F15" s="1024"/>
      <c r="G15" s="1302"/>
      <c r="H15" s="1302"/>
      <c r="I15" s="1302"/>
      <c r="J15" s="1302"/>
      <c r="K15" s="1302"/>
      <c r="L15" s="1302"/>
      <c r="M15" s="1302"/>
      <c r="N15" s="1302"/>
      <c r="O15" s="1302"/>
      <c r="P15" s="1302"/>
      <c r="Q15" s="1302"/>
      <c r="R15" s="1302"/>
      <c r="S15" s="1302"/>
      <c r="T15" s="1302"/>
      <c r="U15" s="1302"/>
      <c r="V15" s="1302"/>
      <c r="W15" s="1302"/>
      <c r="X15" s="1302"/>
    </row>
    <row r="16" spans="1:24">
      <c r="B16" s="1207" t="s">
        <v>15</v>
      </c>
      <c r="C16" s="1203">
        <v>0</v>
      </c>
      <c r="D16" s="1203">
        <v>0</v>
      </c>
      <c r="E16" s="1301"/>
      <c r="F16" s="1024"/>
      <c r="G16" s="1302"/>
      <c r="H16" s="1302"/>
      <c r="I16" s="1302"/>
      <c r="J16" s="1302"/>
      <c r="K16" s="1302"/>
      <c r="L16" s="1302"/>
      <c r="M16" s="1302"/>
      <c r="N16" s="1302"/>
      <c r="O16" s="1302"/>
      <c r="P16" s="1302"/>
      <c r="Q16" s="1302"/>
      <c r="R16" s="1302"/>
      <c r="S16" s="1302"/>
      <c r="T16" s="1302"/>
      <c r="U16" s="1302"/>
      <c r="V16" s="1302"/>
      <c r="W16" s="1302"/>
      <c r="X16" s="1302"/>
    </row>
    <row r="17" spans="1:24" ht="4.5" customHeight="1">
      <c r="B17" s="1304"/>
      <c r="C17" s="1305"/>
      <c r="D17" s="1306"/>
      <c r="E17" s="1303"/>
      <c r="F17" s="1307"/>
      <c r="G17" s="1193"/>
      <c r="H17" s="1302"/>
      <c r="I17" s="1302"/>
      <c r="J17" s="1302"/>
      <c r="K17" s="1302"/>
      <c r="L17" s="1302"/>
      <c r="M17" s="1302"/>
      <c r="N17" s="1302"/>
      <c r="O17" s="1302"/>
      <c r="P17" s="1302"/>
      <c r="Q17" s="1302"/>
      <c r="R17" s="1302"/>
      <c r="S17" s="1302"/>
      <c r="T17" s="1302"/>
      <c r="U17" s="1302"/>
      <c r="V17" s="1302"/>
      <c r="W17" s="1302"/>
      <c r="X17" s="1302"/>
    </row>
    <row r="18" spans="1:24">
      <c r="B18" s="1297" t="s">
        <v>20</v>
      </c>
      <c r="C18" s="1168">
        <v>28717681</v>
      </c>
      <c r="D18" s="1168">
        <v>65445505</v>
      </c>
      <c r="E18" s="1298"/>
      <c r="F18" s="1299"/>
      <c r="G18" s="1300"/>
      <c r="H18" s="1300"/>
      <c r="I18" s="1300"/>
      <c r="J18" s="1300"/>
      <c r="K18" s="1300"/>
      <c r="L18" s="1300"/>
      <c r="M18" s="1300"/>
      <c r="N18" s="1300"/>
      <c r="O18" s="1300"/>
      <c r="P18" s="1300"/>
      <c r="Q18" s="1300"/>
      <c r="R18" s="1300"/>
      <c r="S18" s="1300"/>
      <c r="T18" s="1300"/>
      <c r="U18" s="1300"/>
      <c r="V18" s="1300"/>
      <c r="W18" s="1300"/>
      <c r="X18" s="1300"/>
    </row>
    <row r="19" spans="1:24">
      <c r="B19" s="1207" t="s">
        <v>22</v>
      </c>
      <c r="C19" s="1203">
        <v>0</v>
      </c>
      <c r="D19" s="1203">
        <v>0</v>
      </c>
      <c r="E19" s="1301"/>
      <c r="F19" s="1024"/>
      <c r="G19" s="1302"/>
      <c r="H19" s="1302"/>
      <c r="I19" s="1302"/>
      <c r="J19" s="1302"/>
      <c r="K19" s="1302"/>
      <c r="L19" s="1302"/>
      <c r="M19" s="1302"/>
      <c r="N19" s="1302"/>
      <c r="O19" s="1302"/>
      <c r="P19" s="1302"/>
      <c r="Q19" s="1302"/>
      <c r="R19" s="1302"/>
      <c r="S19" s="1302"/>
      <c r="T19" s="1302"/>
      <c r="U19" s="1302"/>
      <c r="V19" s="1302"/>
      <c r="W19" s="1302"/>
      <c r="X19" s="1302"/>
    </row>
    <row r="20" spans="1:24">
      <c r="B20" s="1207" t="s">
        <v>24</v>
      </c>
      <c r="C20" s="1203">
        <v>0</v>
      </c>
      <c r="D20" s="1203">
        <v>0</v>
      </c>
      <c r="E20" s="1301"/>
      <c r="F20" s="1024"/>
      <c r="G20" s="1302"/>
      <c r="H20" s="1302"/>
      <c r="I20" s="1302"/>
      <c r="J20" s="1302"/>
      <c r="K20" s="1302"/>
      <c r="L20" s="1302"/>
      <c r="M20" s="1302"/>
      <c r="N20" s="1302"/>
      <c r="O20" s="1302"/>
      <c r="P20" s="1302"/>
      <c r="Q20" s="1302"/>
      <c r="R20" s="1302"/>
      <c r="S20" s="1302"/>
      <c r="T20" s="1302"/>
      <c r="U20" s="1302"/>
      <c r="V20" s="1302"/>
      <c r="W20" s="1302"/>
      <c r="X20" s="1302"/>
    </row>
    <row r="21" spans="1:24">
      <c r="B21" s="1207" t="s">
        <v>26</v>
      </c>
      <c r="C21" s="1203">
        <v>0</v>
      </c>
      <c r="D21" s="1203">
        <v>38165346</v>
      </c>
      <c r="E21" s="1301"/>
      <c r="F21" s="1024"/>
      <c r="G21" s="1302"/>
      <c r="H21" s="1302"/>
      <c r="I21" s="1302"/>
      <c r="J21" s="1302"/>
      <c r="K21" s="1302"/>
      <c r="L21" s="1302"/>
      <c r="M21" s="1302"/>
      <c r="N21" s="1302"/>
      <c r="O21" s="1302"/>
      <c r="P21" s="1302"/>
      <c r="Q21" s="1302"/>
      <c r="R21" s="1302"/>
      <c r="S21" s="1302"/>
      <c r="T21" s="1302"/>
      <c r="U21" s="1302"/>
      <c r="V21" s="1302"/>
      <c r="W21" s="1302"/>
      <c r="X21" s="1302"/>
    </row>
    <row r="22" spans="1:24">
      <c r="B22" s="1207" t="s">
        <v>116</v>
      </c>
      <c r="C22" s="1203">
        <v>0</v>
      </c>
      <c r="D22" s="1203">
        <v>27270233</v>
      </c>
      <c r="E22" s="1301"/>
      <c r="F22" s="1024"/>
      <c r="G22" s="1302"/>
      <c r="H22" s="1302"/>
      <c r="I22" s="1302"/>
      <c r="J22" s="1302"/>
      <c r="K22" s="1302"/>
      <c r="L22" s="1302"/>
      <c r="M22" s="1302"/>
      <c r="N22" s="1302"/>
      <c r="O22" s="1302"/>
      <c r="P22" s="1302"/>
      <c r="Q22" s="1302"/>
      <c r="R22" s="1302"/>
      <c r="S22" s="1302"/>
      <c r="T22" s="1302"/>
      <c r="U22" s="1302"/>
      <c r="V22" s="1302"/>
      <c r="W22" s="1302"/>
      <c r="X22" s="1302"/>
    </row>
    <row r="23" spans="1:24">
      <c r="B23" s="1207" t="s">
        <v>269</v>
      </c>
      <c r="C23" s="1203">
        <v>0</v>
      </c>
      <c r="D23" s="1203">
        <v>9926</v>
      </c>
      <c r="E23" s="1301"/>
      <c r="F23" s="1024"/>
      <c r="G23" s="1302"/>
      <c r="H23" s="1302"/>
      <c r="I23" s="1302"/>
      <c r="J23" s="1302"/>
      <c r="K23" s="1302"/>
      <c r="L23" s="1302"/>
      <c r="M23" s="1302"/>
      <c r="N23" s="1302"/>
      <c r="O23" s="1302"/>
      <c r="P23" s="1302"/>
      <c r="Q23" s="1302"/>
      <c r="R23" s="1302"/>
      <c r="S23" s="1302"/>
      <c r="T23" s="1302"/>
      <c r="U23" s="1302"/>
      <c r="V23" s="1302"/>
      <c r="W23" s="1302"/>
      <c r="X23" s="1302"/>
    </row>
    <row r="24" spans="1:24">
      <c r="B24" s="1207" t="s">
        <v>30</v>
      </c>
      <c r="C24" s="1203">
        <v>28717681</v>
      </c>
      <c r="D24" s="1203">
        <v>0</v>
      </c>
      <c r="E24" s="1301"/>
      <c r="F24" s="1024"/>
      <c r="G24" s="1302"/>
      <c r="H24" s="1302"/>
      <c r="I24" s="1302"/>
      <c r="J24" s="1302"/>
      <c r="K24" s="1302"/>
      <c r="L24" s="1302"/>
      <c r="M24" s="1302"/>
      <c r="N24" s="1302"/>
      <c r="O24" s="1302"/>
      <c r="P24" s="1302"/>
      <c r="Q24" s="1302"/>
      <c r="R24" s="1302"/>
      <c r="S24" s="1302"/>
      <c r="T24" s="1302"/>
      <c r="U24" s="1302"/>
      <c r="V24" s="1302"/>
      <c r="W24" s="1302"/>
      <c r="X24" s="1302"/>
    </row>
    <row r="25" spans="1:24">
      <c r="B25" s="1207" t="s">
        <v>32</v>
      </c>
      <c r="C25" s="1203">
        <v>0</v>
      </c>
      <c r="D25" s="1203">
        <v>0</v>
      </c>
      <c r="E25" s="1301"/>
      <c r="F25" s="1024"/>
      <c r="G25" s="1302"/>
      <c r="H25" s="1302"/>
      <c r="I25" s="1302"/>
      <c r="J25" s="1302"/>
      <c r="K25" s="1302"/>
      <c r="L25" s="1302"/>
      <c r="M25" s="1302"/>
      <c r="N25" s="1302"/>
      <c r="O25" s="1302"/>
      <c r="P25" s="1302"/>
      <c r="Q25" s="1302"/>
      <c r="R25" s="1302"/>
      <c r="S25" s="1302"/>
      <c r="T25" s="1302"/>
      <c r="U25" s="1302"/>
      <c r="V25" s="1302"/>
      <c r="W25" s="1302"/>
      <c r="X25" s="1302"/>
    </row>
    <row r="26" spans="1:24">
      <c r="B26" s="1207" t="s">
        <v>33</v>
      </c>
      <c r="C26" s="1203">
        <v>0</v>
      </c>
      <c r="D26" s="1203">
        <v>0</v>
      </c>
      <c r="E26" s="1301"/>
      <c r="F26" s="1024"/>
      <c r="G26" s="1302"/>
      <c r="H26" s="1302"/>
      <c r="I26" s="1302"/>
      <c r="J26" s="1302"/>
      <c r="K26" s="1302"/>
      <c r="L26" s="1302"/>
      <c r="M26" s="1302"/>
      <c r="N26" s="1302"/>
      <c r="O26" s="1302"/>
      <c r="P26" s="1302"/>
      <c r="Q26" s="1302"/>
      <c r="R26" s="1302"/>
      <c r="S26" s="1302"/>
      <c r="T26" s="1302"/>
      <c r="U26" s="1302"/>
      <c r="V26" s="1302"/>
      <c r="W26" s="1302"/>
      <c r="X26" s="1302"/>
    </row>
    <row r="27" spans="1:24">
      <c r="B27" s="1207" t="s">
        <v>35</v>
      </c>
      <c r="C27" s="1203">
        <v>0</v>
      </c>
      <c r="D27" s="1203">
        <v>0</v>
      </c>
      <c r="E27" s="1301"/>
      <c r="F27" s="1024"/>
      <c r="G27" s="1302"/>
      <c r="H27" s="1302"/>
      <c r="I27" s="1302"/>
      <c r="J27" s="1302"/>
      <c r="K27" s="1302"/>
      <c r="L27" s="1302"/>
      <c r="M27" s="1302"/>
      <c r="N27" s="1302"/>
      <c r="O27" s="1302"/>
      <c r="P27" s="1302"/>
      <c r="Q27" s="1302"/>
      <c r="R27" s="1302"/>
      <c r="S27" s="1302"/>
      <c r="T27" s="1302"/>
      <c r="U27" s="1302"/>
      <c r="V27" s="1302"/>
      <c r="W27" s="1302"/>
      <c r="X27" s="1302"/>
    </row>
    <row r="28" spans="1:24" ht="4.5" customHeight="1">
      <c r="B28" s="1304"/>
      <c r="C28" s="1305"/>
      <c r="D28" s="1306"/>
      <c r="E28" s="1303"/>
      <c r="F28" s="1307"/>
      <c r="G28" s="1193"/>
      <c r="H28" s="1302"/>
      <c r="I28" s="1302"/>
      <c r="J28" s="1302"/>
      <c r="K28" s="1302"/>
      <c r="L28" s="1302"/>
      <c r="M28" s="1302"/>
      <c r="N28" s="1302"/>
      <c r="O28" s="1302"/>
      <c r="P28" s="1302"/>
      <c r="Q28" s="1302"/>
      <c r="R28" s="1302"/>
      <c r="S28" s="1302"/>
      <c r="T28" s="1302"/>
      <c r="U28" s="1302"/>
      <c r="V28" s="1302"/>
      <c r="W28" s="1302"/>
      <c r="X28" s="1302"/>
    </row>
    <row r="29" spans="1:24">
      <c r="B29" s="1293" t="s">
        <v>2</v>
      </c>
      <c r="C29" s="1168">
        <v>15605227</v>
      </c>
      <c r="D29" s="1168">
        <v>0</v>
      </c>
      <c r="E29" s="1301"/>
      <c r="F29" s="1024"/>
      <c r="G29" s="1302"/>
      <c r="H29" s="1302"/>
      <c r="I29" s="1302"/>
      <c r="J29" s="1302"/>
      <c r="K29" s="1302"/>
      <c r="L29" s="1302"/>
      <c r="M29" s="1302"/>
      <c r="N29" s="1302"/>
      <c r="O29" s="1302"/>
      <c r="P29" s="1302"/>
      <c r="Q29" s="1302"/>
      <c r="R29" s="1302"/>
      <c r="S29" s="1302"/>
      <c r="T29" s="1302"/>
      <c r="U29" s="1302"/>
      <c r="V29" s="1302"/>
      <c r="W29" s="1302"/>
      <c r="X29" s="1302"/>
    </row>
    <row r="30" spans="1:24">
      <c r="A30" s="1308"/>
      <c r="B30" s="1297" t="s">
        <v>4</v>
      </c>
      <c r="C30" s="1168">
        <v>15605227</v>
      </c>
      <c r="D30" s="1168">
        <v>0</v>
      </c>
      <c r="E30" s="1301"/>
      <c r="F30" s="1024"/>
      <c r="G30" s="1302"/>
      <c r="H30" s="1302"/>
      <c r="I30" s="1302"/>
      <c r="J30" s="1302"/>
      <c r="K30" s="1302"/>
      <c r="L30" s="1302"/>
      <c r="M30" s="1302"/>
      <c r="N30" s="1302"/>
      <c r="O30" s="1302"/>
      <c r="P30" s="1302"/>
      <c r="Q30" s="1302"/>
      <c r="R30" s="1302"/>
      <c r="S30" s="1302"/>
      <c r="T30" s="1302"/>
      <c r="U30" s="1302"/>
      <c r="V30" s="1302"/>
      <c r="W30" s="1302"/>
      <c r="X30" s="1302"/>
    </row>
    <row r="31" spans="1:24">
      <c r="A31" s="1308"/>
      <c r="B31" s="1207" t="s">
        <v>117</v>
      </c>
      <c r="C31" s="1203">
        <v>15605227</v>
      </c>
      <c r="D31" s="1203">
        <v>0</v>
      </c>
      <c r="E31" s="1301"/>
      <c r="F31" s="1024"/>
      <c r="G31" s="1309"/>
      <c r="H31" s="1302"/>
      <c r="I31" s="1302"/>
      <c r="J31" s="1302"/>
      <c r="K31" s="1302"/>
      <c r="L31" s="1302"/>
      <c r="M31" s="1302"/>
      <c r="N31" s="1302"/>
      <c r="O31" s="1302"/>
      <c r="P31" s="1302"/>
      <c r="Q31" s="1302"/>
      <c r="R31" s="1302"/>
      <c r="S31" s="1302"/>
      <c r="T31" s="1302"/>
      <c r="U31" s="1302"/>
      <c r="V31" s="1302"/>
      <c r="W31" s="1302"/>
      <c r="X31" s="1302"/>
    </row>
    <row r="32" spans="1:24">
      <c r="A32" s="1308"/>
      <c r="B32" s="1207" t="s">
        <v>6</v>
      </c>
      <c r="C32" s="1203">
        <v>0</v>
      </c>
      <c r="D32" s="1203">
        <v>0</v>
      </c>
      <c r="E32" s="1298"/>
      <c r="F32" s="1299"/>
      <c r="G32" s="1309"/>
      <c r="H32" s="1300"/>
      <c r="I32" s="1300"/>
      <c r="J32" s="1300"/>
      <c r="K32" s="1300"/>
      <c r="L32" s="1300"/>
      <c r="M32" s="1300"/>
      <c r="N32" s="1300"/>
      <c r="O32" s="1300"/>
      <c r="P32" s="1300"/>
      <c r="Q32" s="1300"/>
      <c r="R32" s="1300"/>
      <c r="S32" s="1300"/>
      <c r="T32" s="1300"/>
      <c r="U32" s="1300"/>
      <c r="V32" s="1300"/>
      <c r="W32" s="1300"/>
      <c r="X32" s="1300"/>
    </row>
    <row r="33" spans="1:24">
      <c r="A33" s="1308"/>
      <c r="B33" s="1207" t="s">
        <v>118</v>
      </c>
      <c r="C33" s="1203">
        <v>0</v>
      </c>
      <c r="D33" s="1203">
        <v>0</v>
      </c>
      <c r="E33" s="1301"/>
      <c r="F33" s="1024"/>
      <c r="G33" s="1302"/>
      <c r="H33" s="1302"/>
      <c r="I33" s="1302"/>
      <c r="J33" s="1302"/>
      <c r="K33" s="1302"/>
      <c r="L33" s="1302"/>
      <c r="M33" s="1302"/>
      <c r="N33" s="1302"/>
      <c r="O33" s="1302"/>
      <c r="P33" s="1302"/>
      <c r="Q33" s="1302"/>
      <c r="R33" s="1302"/>
      <c r="S33" s="1302"/>
      <c r="T33" s="1302"/>
      <c r="U33" s="1302"/>
      <c r="V33" s="1302"/>
      <c r="W33" s="1302"/>
      <c r="X33" s="1302"/>
    </row>
    <row r="34" spans="1:24">
      <c r="A34" s="1308"/>
      <c r="B34" s="1207" t="s">
        <v>10</v>
      </c>
      <c r="C34" s="1203">
        <v>0</v>
      </c>
      <c r="D34" s="1203">
        <v>0</v>
      </c>
      <c r="E34" s="1301"/>
      <c r="F34" s="1024"/>
      <c r="G34" s="1302"/>
      <c r="H34" s="1302"/>
      <c r="I34" s="1302"/>
      <c r="J34" s="1302"/>
      <c r="K34" s="1302"/>
      <c r="L34" s="1302"/>
      <c r="M34" s="1302"/>
      <c r="N34" s="1302"/>
      <c r="O34" s="1302"/>
      <c r="P34" s="1302"/>
      <c r="Q34" s="1302"/>
      <c r="R34" s="1302"/>
      <c r="S34" s="1302"/>
      <c r="T34" s="1302"/>
      <c r="U34" s="1302"/>
      <c r="V34" s="1302"/>
      <c r="W34" s="1302"/>
      <c r="X34" s="1302"/>
    </row>
    <row r="35" spans="1:24">
      <c r="A35" s="1308"/>
      <c r="B35" s="1207" t="s">
        <v>12</v>
      </c>
      <c r="C35" s="1203">
        <v>0</v>
      </c>
      <c r="D35" s="1203">
        <v>0</v>
      </c>
      <c r="E35" s="1301"/>
      <c r="F35" s="1024"/>
      <c r="G35" s="1302"/>
      <c r="H35" s="1302"/>
      <c r="I35" s="1302"/>
      <c r="J35" s="1302"/>
      <c r="K35" s="1302"/>
      <c r="L35" s="1302"/>
      <c r="M35" s="1302"/>
      <c r="N35" s="1302"/>
      <c r="O35" s="1302"/>
      <c r="P35" s="1302"/>
      <c r="Q35" s="1302"/>
      <c r="R35" s="1302"/>
      <c r="S35" s="1302"/>
      <c r="T35" s="1302"/>
      <c r="U35" s="1302"/>
      <c r="V35" s="1302"/>
      <c r="W35" s="1302"/>
      <c r="X35" s="1302"/>
    </row>
    <row r="36" spans="1:24">
      <c r="A36" s="1308"/>
      <c r="B36" s="1207" t="s">
        <v>14</v>
      </c>
      <c r="C36" s="1203">
        <v>0</v>
      </c>
      <c r="D36" s="1203">
        <v>0</v>
      </c>
      <c r="E36" s="1301"/>
      <c r="F36" s="1024"/>
      <c r="G36" s="1302"/>
      <c r="H36" s="1302"/>
      <c r="I36" s="1302"/>
      <c r="J36" s="1302"/>
      <c r="K36" s="1302"/>
      <c r="L36" s="1302"/>
      <c r="M36" s="1302"/>
      <c r="N36" s="1302"/>
      <c r="O36" s="1302"/>
      <c r="P36" s="1302"/>
      <c r="Q36" s="1302"/>
      <c r="R36" s="1302"/>
      <c r="S36" s="1302"/>
      <c r="T36" s="1302"/>
      <c r="U36" s="1302"/>
      <c r="V36" s="1302"/>
      <c r="W36" s="1302"/>
      <c r="X36" s="1302"/>
    </row>
    <row r="37" spans="1:24">
      <c r="A37" s="1308"/>
      <c r="B37" s="1207" t="s">
        <v>16</v>
      </c>
      <c r="C37" s="1203">
        <v>0</v>
      </c>
      <c r="D37" s="1203">
        <v>0</v>
      </c>
      <c r="E37" s="1301"/>
      <c r="F37" s="1024"/>
      <c r="G37" s="1302"/>
      <c r="H37" s="1302"/>
      <c r="I37" s="1302"/>
      <c r="J37" s="1302"/>
      <c r="K37" s="1302"/>
      <c r="L37" s="1302"/>
      <c r="M37" s="1302"/>
      <c r="N37" s="1302"/>
      <c r="O37" s="1302"/>
      <c r="P37" s="1302"/>
      <c r="Q37" s="1302"/>
      <c r="R37" s="1302"/>
      <c r="S37" s="1302"/>
      <c r="T37" s="1302"/>
      <c r="U37" s="1302"/>
      <c r="V37" s="1302"/>
      <c r="W37" s="1302"/>
      <c r="X37" s="1302"/>
    </row>
    <row r="38" spans="1:24">
      <c r="A38" s="1308"/>
      <c r="B38" s="1207" t="s">
        <v>119</v>
      </c>
      <c r="C38" s="1203">
        <v>0</v>
      </c>
      <c r="D38" s="1203">
        <v>0</v>
      </c>
      <c r="E38" s="1301"/>
      <c r="F38" s="1024"/>
      <c r="G38" s="1302"/>
      <c r="H38" s="1302"/>
      <c r="I38" s="1302"/>
      <c r="J38" s="1302"/>
      <c r="K38" s="1302"/>
      <c r="L38" s="1302"/>
      <c r="M38" s="1302"/>
      <c r="N38" s="1302"/>
      <c r="O38" s="1302"/>
      <c r="P38" s="1302"/>
      <c r="Q38" s="1302"/>
      <c r="R38" s="1302"/>
      <c r="S38" s="1302"/>
      <c r="T38" s="1302"/>
      <c r="U38" s="1302"/>
      <c r="V38" s="1302"/>
      <c r="W38" s="1302"/>
      <c r="X38" s="1302"/>
    </row>
    <row r="39" spans="1:24" ht="4.5" customHeight="1">
      <c r="B39" s="1304"/>
      <c r="C39" s="1305"/>
      <c r="D39" s="1306"/>
      <c r="E39" s="1303"/>
      <c r="F39" s="1307"/>
      <c r="G39" s="1193"/>
      <c r="H39" s="1302"/>
      <c r="I39" s="1302"/>
      <c r="J39" s="1302"/>
      <c r="K39" s="1302"/>
      <c r="L39" s="1302"/>
      <c r="M39" s="1302"/>
      <c r="N39" s="1302"/>
      <c r="O39" s="1302"/>
      <c r="P39" s="1302"/>
      <c r="Q39" s="1302"/>
      <c r="R39" s="1302"/>
      <c r="S39" s="1302"/>
      <c r="T39" s="1302"/>
      <c r="U39" s="1302"/>
      <c r="V39" s="1302"/>
      <c r="W39" s="1302"/>
      <c r="X39" s="1302"/>
    </row>
    <row r="40" spans="1:24">
      <c r="A40" s="1308"/>
      <c r="B40" s="1311" t="s">
        <v>21</v>
      </c>
      <c r="C40" s="1168">
        <v>0</v>
      </c>
      <c r="D40" s="1168">
        <v>0</v>
      </c>
      <c r="E40" s="1301"/>
      <c r="F40" s="1024"/>
      <c r="G40" s="1302"/>
      <c r="H40" s="1302"/>
      <c r="I40" s="1302"/>
      <c r="J40" s="1302"/>
      <c r="K40" s="1302"/>
      <c r="L40" s="1302"/>
      <c r="M40" s="1302"/>
      <c r="N40" s="1302"/>
      <c r="O40" s="1302"/>
      <c r="P40" s="1302"/>
      <c r="Q40" s="1302"/>
      <c r="R40" s="1302"/>
      <c r="S40" s="1302"/>
      <c r="T40" s="1302"/>
      <c r="U40" s="1302"/>
      <c r="V40" s="1302"/>
      <c r="W40" s="1302"/>
      <c r="X40" s="1302"/>
    </row>
    <row r="41" spans="1:24">
      <c r="A41" s="1308"/>
      <c r="B41" s="1207" t="s">
        <v>236</v>
      </c>
      <c r="C41" s="1203">
        <v>0</v>
      </c>
      <c r="D41" s="1203">
        <v>0</v>
      </c>
      <c r="E41" s="1298"/>
      <c r="F41" s="1307"/>
      <c r="G41" s="1193"/>
      <c r="H41" s="1300"/>
      <c r="I41" s="1300"/>
      <c r="J41" s="1300"/>
      <c r="K41" s="1300"/>
      <c r="L41" s="1300"/>
      <c r="M41" s="1300"/>
      <c r="N41" s="1300"/>
      <c r="O41" s="1300"/>
      <c r="P41" s="1300"/>
      <c r="Q41" s="1300"/>
      <c r="R41" s="1300"/>
      <c r="S41" s="1300"/>
      <c r="T41" s="1300"/>
      <c r="U41" s="1300"/>
      <c r="V41" s="1300"/>
      <c r="W41" s="1300"/>
      <c r="X41" s="1300"/>
    </row>
    <row r="42" spans="1:24">
      <c r="A42" s="1308"/>
      <c r="B42" s="1207" t="s">
        <v>25</v>
      </c>
      <c r="C42" s="1271">
        <v>0</v>
      </c>
      <c r="D42" s="1203">
        <v>0</v>
      </c>
      <c r="E42" s="1298"/>
      <c r="F42" s="1307"/>
      <c r="G42" s="1193"/>
      <c r="H42" s="1300"/>
      <c r="I42" s="1300"/>
      <c r="J42" s="1300"/>
      <c r="K42" s="1300"/>
      <c r="L42" s="1300"/>
      <c r="M42" s="1300"/>
      <c r="N42" s="1300"/>
      <c r="O42" s="1300"/>
      <c r="P42" s="1300"/>
      <c r="Q42" s="1300"/>
      <c r="R42" s="1300"/>
      <c r="S42" s="1300"/>
      <c r="T42" s="1300"/>
      <c r="U42" s="1300"/>
      <c r="V42" s="1300"/>
      <c r="W42" s="1300"/>
      <c r="X42" s="1300"/>
    </row>
    <row r="43" spans="1:24">
      <c r="A43" s="1308"/>
      <c r="B43" s="1207" t="s">
        <v>120</v>
      </c>
      <c r="C43" s="1271">
        <v>0</v>
      </c>
      <c r="D43" s="1203">
        <v>0</v>
      </c>
      <c r="E43" s="1294"/>
      <c r="F43" s="1307"/>
      <c r="G43" s="1193"/>
      <c r="H43" s="1300"/>
      <c r="I43" s="1300"/>
      <c r="J43" s="1300"/>
      <c r="K43" s="1300"/>
      <c r="L43" s="1300"/>
      <c r="M43" s="1300"/>
      <c r="N43" s="1300"/>
      <c r="O43" s="1300"/>
      <c r="P43" s="1300"/>
      <c r="Q43" s="1300"/>
      <c r="R43" s="1300"/>
      <c r="S43" s="1300"/>
      <c r="T43" s="1300"/>
      <c r="U43" s="1300"/>
      <c r="V43" s="1300"/>
      <c r="W43" s="1300"/>
      <c r="X43" s="1300"/>
    </row>
    <row r="44" spans="1:24">
      <c r="A44" s="1308"/>
      <c r="B44" s="1207" t="s">
        <v>28</v>
      </c>
      <c r="C44" s="1271">
        <v>0</v>
      </c>
      <c r="D44" s="1203">
        <v>0</v>
      </c>
      <c r="E44" s="1303"/>
      <c r="F44" s="1307"/>
      <c r="G44" s="1193"/>
      <c r="H44" s="1302"/>
      <c r="I44" s="1302"/>
      <c r="J44" s="1302"/>
      <c r="K44" s="1302"/>
      <c r="L44" s="1302"/>
      <c r="M44" s="1302"/>
      <c r="N44" s="1302"/>
      <c r="O44" s="1302"/>
      <c r="P44" s="1302"/>
      <c r="Q44" s="1302"/>
      <c r="R44" s="1302"/>
      <c r="S44" s="1302"/>
      <c r="T44" s="1302"/>
      <c r="U44" s="1302"/>
      <c r="V44" s="1302"/>
      <c r="W44" s="1302"/>
      <c r="X44" s="1302"/>
    </row>
    <row r="45" spans="1:24">
      <c r="A45" s="1308"/>
      <c r="B45" s="1207" t="s">
        <v>274</v>
      </c>
      <c r="C45" s="1203">
        <v>0</v>
      </c>
      <c r="D45" s="1205">
        <v>0</v>
      </c>
      <c r="E45" s="1303"/>
      <c r="F45" s="1307"/>
      <c r="G45" s="1193"/>
      <c r="H45" s="1302"/>
      <c r="I45" s="1302"/>
      <c r="J45" s="1302"/>
      <c r="K45" s="1302"/>
      <c r="L45" s="1302"/>
      <c r="M45" s="1302"/>
      <c r="N45" s="1302"/>
      <c r="O45" s="1302"/>
      <c r="P45" s="1302"/>
      <c r="Q45" s="1302"/>
      <c r="R45" s="1302"/>
      <c r="S45" s="1302"/>
      <c r="T45" s="1302"/>
      <c r="U45" s="1302"/>
      <c r="V45" s="1302"/>
      <c r="W45" s="1302"/>
      <c r="X45" s="1302"/>
    </row>
    <row r="46" spans="1:24">
      <c r="A46" s="1308"/>
      <c r="B46" s="1207" t="s">
        <v>31</v>
      </c>
      <c r="C46" s="1203">
        <v>0</v>
      </c>
      <c r="D46" s="1205">
        <v>0</v>
      </c>
      <c r="E46" s="1303"/>
      <c r="F46" s="1307"/>
      <c r="G46" s="1193"/>
      <c r="H46" s="1302"/>
      <c r="I46" s="1302"/>
      <c r="J46" s="1302"/>
      <c r="K46" s="1302"/>
      <c r="L46" s="1302"/>
      <c r="M46" s="1302"/>
      <c r="N46" s="1302"/>
      <c r="O46" s="1302"/>
      <c r="P46" s="1302"/>
      <c r="Q46" s="1302"/>
      <c r="R46" s="1302"/>
      <c r="S46" s="1302"/>
      <c r="T46" s="1302"/>
      <c r="U46" s="1302"/>
      <c r="V46" s="1302"/>
      <c r="W46" s="1302"/>
      <c r="X46" s="1302"/>
    </row>
    <row r="47" spans="1:24" ht="4.5" customHeight="1">
      <c r="B47" s="1304"/>
      <c r="C47" s="1305"/>
      <c r="D47" s="1306"/>
      <c r="E47" s="1303"/>
      <c r="F47" s="1307"/>
      <c r="G47" s="1193"/>
      <c r="H47" s="1302"/>
      <c r="I47" s="1302"/>
      <c r="J47" s="1302"/>
      <c r="K47" s="1302"/>
      <c r="L47" s="1302"/>
      <c r="M47" s="1302"/>
      <c r="N47" s="1302"/>
      <c r="O47" s="1302"/>
      <c r="P47" s="1302"/>
      <c r="Q47" s="1302"/>
      <c r="R47" s="1302"/>
      <c r="S47" s="1302"/>
      <c r="T47" s="1302"/>
      <c r="U47" s="1302"/>
      <c r="V47" s="1302"/>
      <c r="W47" s="1302"/>
      <c r="X47" s="1302"/>
    </row>
    <row r="48" spans="1:24">
      <c r="B48" s="1293" t="s">
        <v>38</v>
      </c>
      <c r="C48" s="1168">
        <v>80383628</v>
      </c>
      <c r="D48" s="1168">
        <v>43738845</v>
      </c>
      <c r="E48" s="1301"/>
      <c r="F48" s="1024"/>
      <c r="G48" s="1302"/>
      <c r="H48" s="1302"/>
      <c r="I48" s="1302"/>
      <c r="J48" s="1302"/>
      <c r="K48" s="1302"/>
      <c r="L48" s="1302"/>
      <c r="M48" s="1302"/>
      <c r="N48" s="1302"/>
      <c r="O48" s="1302"/>
      <c r="P48" s="1302"/>
      <c r="Q48" s="1302"/>
      <c r="R48" s="1302"/>
      <c r="S48" s="1302"/>
      <c r="T48" s="1302"/>
      <c r="U48" s="1302"/>
      <c r="V48" s="1302"/>
      <c r="W48" s="1302"/>
      <c r="X48" s="1302"/>
    </row>
    <row r="49" spans="1:24">
      <c r="A49" s="1308"/>
      <c r="B49" s="1311" t="s">
        <v>40</v>
      </c>
      <c r="C49" s="1168">
        <v>0</v>
      </c>
      <c r="D49" s="1168">
        <v>0</v>
      </c>
      <c r="E49" s="1301"/>
      <c r="F49" s="1024"/>
      <c r="G49" s="1302"/>
      <c r="H49" s="1302"/>
      <c r="I49" s="1302"/>
      <c r="J49" s="1302"/>
      <c r="K49" s="1302"/>
      <c r="L49" s="1302"/>
      <c r="M49" s="1302"/>
      <c r="N49" s="1302"/>
      <c r="O49" s="1302"/>
      <c r="P49" s="1302"/>
      <c r="Q49" s="1302"/>
      <c r="R49" s="1302"/>
      <c r="S49" s="1302"/>
      <c r="T49" s="1302"/>
      <c r="U49" s="1302"/>
      <c r="V49" s="1302"/>
      <c r="W49" s="1302"/>
      <c r="X49" s="1302"/>
    </row>
    <row r="50" spans="1:24">
      <c r="A50" s="1308"/>
      <c r="B50" s="1207" t="s">
        <v>41</v>
      </c>
      <c r="C50" s="1203">
        <v>0</v>
      </c>
      <c r="D50" s="1203">
        <v>0</v>
      </c>
      <c r="E50" s="1298"/>
      <c r="F50" s="1307"/>
      <c r="G50" s="1193"/>
      <c r="H50" s="1300"/>
      <c r="I50" s="1300"/>
      <c r="J50" s="1300"/>
      <c r="K50" s="1300"/>
      <c r="L50" s="1300"/>
      <c r="M50" s="1300"/>
      <c r="N50" s="1300"/>
      <c r="O50" s="1300"/>
      <c r="P50" s="1300"/>
      <c r="Q50" s="1300"/>
      <c r="R50" s="1300"/>
      <c r="S50" s="1300"/>
      <c r="T50" s="1300"/>
      <c r="U50" s="1300"/>
      <c r="V50" s="1300"/>
      <c r="W50" s="1300"/>
      <c r="X50" s="1300"/>
    </row>
    <row r="51" spans="1:24">
      <c r="A51" s="1308"/>
      <c r="B51" s="1207" t="s">
        <v>42</v>
      </c>
      <c r="C51" s="1203">
        <v>0</v>
      </c>
      <c r="D51" s="1203">
        <v>0</v>
      </c>
      <c r="E51" s="1298"/>
      <c r="F51" s="1307"/>
      <c r="G51" s="1193"/>
      <c r="H51" s="1300"/>
      <c r="I51" s="1300"/>
      <c r="J51" s="1300"/>
      <c r="K51" s="1300"/>
      <c r="L51" s="1300"/>
      <c r="M51" s="1300"/>
      <c r="N51" s="1300"/>
      <c r="O51" s="1300"/>
      <c r="P51" s="1300"/>
      <c r="Q51" s="1300"/>
      <c r="R51" s="1300"/>
      <c r="S51" s="1300"/>
      <c r="T51" s="1300"/>
      <c r="U51" s="1300"/>
      <c r="V51" s="1300"/>
      <c r="W51" s="1300"/>
      <c r="X51" s="1300"/>
    </row>
    <row r="52" spans="1:24">
      <c r="A52" s="1308"/>
      <c r="B52" s="1207" t="s">
        <v>43</v>
      </c>
      <c r="C52" s="1203">
        <v>0</v>
      </c>
      <c r="D52" s="1203">
        <v>0</v>
      </c>
      <c r="E52" s="1298"/>
      <c r="F52" s="1307"/>
      <c r="G52" s="1193"/>
      <c r="H52" s="1300"/>
      <c r="I52" s="1300"/>
      <c r="J52" s="1300"/>
      <c r="K52" s="1300"/>
      <c r="L52" s="1300"/>
      <c r="M52" s="1300"/>
      <c r="N52" s="1300"/>
      <c r="O52" s="1300"/>
      <c r="P52" s="1300"/>
      <c r="Q52" s="1300"/>
      <c r="R52" s="1300"/>
      <c r="S52" s="1300"/>
      <c r="T52" s="1300"/>
      <c r="U52" s="1300"/>
      <c r="V52" s="1300"/>
      <c r="W52" s="1300"/>
      <c r="X52" s="1300"/>
    </row>
    <row r="53" spans="1:24" ht="4.5" customHeight="1">
      <c r="B53" s="1304"/>
      <c r="C53" s="1305"/>
      <c r="D53" s="1306"/>
      <c r="E53" s="1303"/>
      <c r="F53" s="1307"/>
      <c r="G53" s="1193"/>
      <c r="H53" s="1302"/>
      <c r="I53" s="1302"/>
      <c r="J53" s="1302"/>
      <c r="K53" s="1302"/>
      <c r="L53" s="1302"/>
      <c r="M53" s="1302"/>
      <c r="N53" s="1302"/>
      <c r="O53" s="1302"/>
      <c r="P53" s="1302"/>
      <c r="Q53" s="1302"/>
      <c r="R53" s="1302"/>
      <c r="S53" s="1302"/>
      <c r="T53" s="1302"/>
      <c r="U53" s="1302"/>
      <c r="V53" s="1302"/>
      <c r="W53" s="1302"/>
      <c r="X53" s="1302"/>
    </row>
    <row r="54" spans="1:24">
      <c r="A54" s="1308"/>
      <c r="B54" s="1311" t="s">
        <v>44</v>
      </c>
      <c r="C54" s="1168">
        <v>80383628</v>
      </c>
      <c r="D54" s="1168">
        <v>43738845</v>
      </c>
      <c r="E54" s="1301"/>
      <c r="F54" s="1024"/>
      <c r="G54" s="1302"/>
      <c r="H54" s="1302"/>
      <c r="I54" s="1302"/>
      <c r="J54" s="1302"/>
      <c r="K54" s="1302"/>
      <c r="L54" s="1302"/>
      <c r="M54" s="1302"/>
      <c r="N54" s="1302"/>
      <c r="O54" s="1302"/>
      <c r="P54" s="1302"/>
      <c r="Q54" s="1302"/>
      <c r="R54" s="1302"/>
      <c r="S54" s="1302"/>
      <c r="T54" s="1302"/>
      <c r="U54" s="1302"/>
      <c r="V54" s="1302"/>
      <c r="W54" s="1302"/>
      <c r="X54" s="1302"/>
    </row>
    <row r="55" spans="1:24">
      <c r="A55" s="1308"/>
      <c r="B55" s="1207" t="s">
        <v>45</v>
      </c>
      <c r="C55" s="1203">
        <v>0</v>
      </c>
      <c r="D55" s="1203">
        <v>43738845</v>
      </c>
      <c r="E55" s="1298"/>
      <c r="F55" s="1307"/>
      <c r="G55" s="1193"/>
      <c r="H55" s="1300"/>
      <c r="I55" s="1300"/>
      <c r="J55" s="1300"/>
      <c r="K55" s="1300"/>
      <c r="L55" s="1300"/>
      <c r="M55" s="1300"/>
      <c r="N55" s="1300"/>
      <c r="O55" s="1300"/>
      <c r="P55" s="1300"/>
      <c r="Q55" s="1300"/>
      <c r="R55" s="1300"/>
      <c r="S55" s="1300"/>
      <c r="T55" s="1300"/>
      <c r="U55" s="1300"/>
      <c r="V55" s="1300"/>
      <c r="W55" s="1300"/>
      <c r="X55" s="1300"/>
    </row>
    <row r="56" spans="1:24">
      <c r="A56" s="1308"/>
      <c r="B56" s="1207" t="s">
        <v>46</v>
      </c>
      <c r="C56" s="1203">
        <v>80383628</v>
      </c>
      <c r="D56" s="1203">
        <v>0</v>
      </c>
      <c r="E56" s="1298"/>
      <c r="F56" s="1307"/>
      <c r="G56" s="1193"/>
      <c r="H56" s="1300"/>
      <c r="I56" s="1300"/>
      <c r="J56" s="1300"/>
      <c r="K56" s="1300"/>
      <c r="L56" s="1300"/>
      <c r="M56" s="1300"/>
      <c r="N56" s="1300"/>
      <c r="O56" s="1300"/>
      <c r="P56" s="1300"/>
      <c r="Q56" s="1300"/>
      <c r="R56" s="1300"/>
      <c r="S56" s="1300"/>
      <c r="T56" s="1300"/>
      <c r="U56" s="1300"/>
      <c r="V56" s="1300"/>
      <c r="W56" s="1300"/>
      <c r="X56" s="1300"/>
    </row>
    <row r="57" spans="1:24">
      <c r="A57" s="1308"/>
      <c r="B57" s="1207" t="s">
        <v>47</v>
      </c>
      <c r="C57" s="1203">
        <v>0</v>
      </c>
      <c r="D57" s="1203">
        <v>0</v>
      </c>
      <c r="E57" s="1298"/>
      <c r="F57" s="1307"/>
      <c r="G57" s="1193"/>
      <c r="H57" s="1300"/>
      <c r="I57" s="1300"/>
      <c r="J57" s="1300"/>
      <c r="K57" s="1300"/>
      <c r="L57" s="1300"/>
      <c r="M57" s="1300"/>
      <c r="N57" s="1300"/>
      <c r="O57" s="1300"/>
      <c r="P57" s="1300"/>
      <c r="Q57" s="1300"/>
      <c r="R57" s="1300"/>
      <c r="S57" s="1300"/>
      <c r="T57" s="1300"/>
      <c r="U57" s="1300"/>
      <c r="V57" s="1300"/>
      <c r="W57" s="1300"/>
      <c r="X57" s="1300"/>
    </row>
    <row r="58" spans="1:24">
      <c r="A58" s="1308"/>
      <c r="B58" s="1207" t="s">
        <v>48</v>
      </c>
      <c r="C58" s="1203">
        <v>0</v>
      </c>
      <c r="D58" s="1203">
        <v>0</v>
      </c>
      <c r="E58" s="1298"/>
      <c r="F58" s="1307"/>
      <c r="G58" s="1193"/>
      <c r="H58" s="1300"/>
      <c r="I58" s="1300"/>
      <c r="J58" s="1300"/>
      <c r="K58" s="1300"/>
      <c r="L58" s="1300"/>
      <c r="M58" s="1300"/>
      <c r="N58" s="1300"/>
      <c r="O58" s="1300"/>
      <c r="P58" s="1300"/>
      <c r="Q58" s="1300"/>
      <c r="R58" s="1300"/>
      <c r="S58" s="1300"/>
      <c r="T58" s="1300"/>
      <c r="U58" s="1300"/>
      <c r="V58" s="1300"/>
      <c r="W58" s="1300"/>
      <c r="X58" s="1300"/>
    </row>
    <row r="59" spans="1:24">
      <c r="A59" s="1308"/>
      <c r="B59" s="1207" t="s">
        <v>49</v>
      </c>
      <c r="C59" s="1203">
        <v>0</v>
      </c>
      <c r="D59" s="1203">
        <v>0</v>
      </c>
      <c r="E59" s="1298"/>
      <c r="F59" s="1307"/>
      <c r="G59" s="1193"/>
      <c r="H59" s="1300"/>
      <c r="I59" s="1300"/>
      <c r="J59" s="1300"/>
      <c r="K59" s="1300"/>
      <c r="L59" s="1300"/>
      <c r="M59" s="1300"/>
      <c r="N59" s="1300"/>
      <c r="O59" s="1300"/>
      <c r="P59" s="1300"/>
      <c r="Q59" s="1300"/>
      <c r="R59" s="1300"/>
      <c r="S59" s="1300"/>
      <c r="T59" s="1300"/>
      <c r="U59" s="1300"/>
      <c r="V59" s="1300"/>
      <c r="W59" s="1300"/>
      <c r="X59" s="1300"/>
    </row>
    <row r="60" spans="1:24" ht="4.5" customHeight="1">
      <c r="B60" s="1304"/>
      <c r="C60" s="1305"/>
      <c r="D60" s="1306"/>
      <c r="E60" s="1303"/>
      <c r="F60" s="1307"/>
      <c r="G60" s="1193"/>
      <c r="H60" s="1302"/>
      <c r="I60" s="1302"/>
      <c r="J60" s="1302"/>
      <c r="K60" s="1302"/>
      <c r="L60" s="1302"/>
      <c r="M60" s="1302"/>
      <c r="N60" s="1302"/>
      <c r="O60" s="1302"/>
      <c r="P60" s="1302"/>
      <c r="Q60" s="1302"/>
      <c r="R60" s="1302"/>
      <c r="S60" s="1302"/>
      <c r="T60" s="1302"/>
      <c r="U60" s="1302"/>
      <c r="V60" s="1302"/>
      <c r="W60" s="1302"/>
      <c r="X60" s="1302"/>
    </row>
    <row r="61" spans="1:24" ht="25.5">
      <c r="B61" s="1293" t="s">
        <v>121</v>
      </c>
      <c r="C61" s="1168">
        <v>0</v>
      </c>
      <c r="D61" s="1168">
        <v>0</v>
      </c>
      <c r="E61" s="1303"/>
      <c r="F61" s="1307"/>
      <c r="G61" s="1193"/>
      <c r="H61" s="1302"/>
      <c r="I61" s="1302"/>
      <c r="J61" s="1302"/>
      <c r="K61" s="1302"/>
      <c r="L61" s="1302"/>
      <c r="M61" s="1302"/>
      <c r="N61" s="1302"/>
      <c r="O61" s="1302"/>
      <c r="P61" s="1302"/>
      <c r="Q61" s="1302"/>
      <c r="R61" s="1302"/>
      <c r="S61" s="1302"/>
      <c r="T61" s="1302"/>
      <c r="U61" s="1302"/>
      <c r="V61" s="1302"/>
      <c r="W61" s="1302"/>
      <c r="X61" s="1302"/>
    </row>
    <row r="62" spans="1:24">
      <c r="B62" s="1313" t="s">
        <v>50</v>
      </c>
      <c r="C62" s="1203">
        <v>0</v>
      </c>
      <c r="D62" s="1205">
        <v>0</v>
      </c>
      <c r="E62" s="1303"/>
      <c r="F62" s="1307"/>
      <c r="G62" s="1193"/>
      <c r="H62" s="1302"/>
      <c r="I62" s="1302"/>
      <c r="J62" s="1302"/>
      <c r="K62" s="1302"/>
      <c r="L62" s="1302"/>
      <c r="M62" s="1302"/>
      <c r="N62" s="1302"/>
      <c r="O62" s="1302"/>
      <c r="P62" s="1302"/>
      <c r="Q62" s="1302"/>
      <c r="R62" s="1302"/>
      <c r="S62" s="1302"/>
      <c r="T62" s="1302"/>
      <c r="U62" s="1302"/>
      <c r="V62" s="1302"/>
      <c r="W62" s="1302"/>
      <c r="X62" s="1302"/>
    </row>
    <row r="63" spans="1:24">
      <c r="B63" s="1313" t="s">
        <v>51</v>
      </c>
      <c r="C63" s="1203">
        <v>0</v>
      </c>
      <c r="D63" s="1205">
        <v>0</v>
      </c>
      <c r="E63" s="1303"/>
      <c r="F63" s="1307"/>
      <c r="G63" s="1193"/>
      <c r="H63" s="1302"/>
      <c r="I63" s="1302"/>
      <c r="J63" s="1302"/>
      <c r="K63" s="1302"/>
      <c r="L63" s="1302"/>
      <c r="M63" s="1302"/>
      <c r="N63" s="1302"/>
      <c r="O63" s="1302"/>
      <c r="P63" s="1302"/>
      <c r="Q63" s="1302"/>
      <c r="R63" s="1302"/>
      <c r="S63" s="1302"/>
      <c r="T63" s="1302"/>
      <c r="U63" s="1302"/>
      <c r="V63" s="1302"/>
      <c r="W63" s="1302"/>
      <c r="X63" s="1302"/>
    </row>
    <row r="64" spans="1:24" ht="4.5" customHeight="1">
      <c r="B64" s="1314"/>
      <c r="C64" s="1230"/>
      <c r="D64" s="1315"/>
      <c r="E64" s="1303"/>
      <c r="F64" s="1307"/>
      <c r="G64" s="1193"/>
      <c r="H64" s="1302"/>
      <c r="I64" s="1302"/>
      <c r="J64" s="1302"/>
      <c r="K64" s="1302"/>
      <c r="L64" s="1302"/>
      <c r="M64" s="1302"/>
      <c r="N64" s="1302"/>
      <c r="O64" s="1302"/>
      <c r="P64" s="1302"/>
      <c r="Q64" s="1302"/>
      <c r="R64" s="1302"/>
      <c r="S64" s="1302"/>
      <c r="T64" s="1302"/>
      <c r="U64" s="1302"/>
      <c r="V64" s="1302"/>
      <c r="W64" s="1302"/>
      <c r="X64" s="1302"/>
    </row>
    <row r="65" spans="2:24">
      <c r="B65" s="1749" t="s">
        <v>54</v>
      </c>
      <c r="C65" s="1750"/>
      <c r="D65" s="1750"/>
      <c r="E65" s="1303"/>
      <c r="F65" s="1307"/>
      <c r="G65" s="1193"/>
      <c r="H65" s="1302"/>
      <c r="I65" s="1302"/>
      <c r="J65" s="1302"/>
      <c r="K65" s="1302"/>
      <c r="L65" s="1302"/>
      <c r="M65" s="1302"/>
      <c r="N65" s="1302"/>
      <c r="O65" s="1302"/>
      <c r="P65" s="1302"/>
      <c r="Q65" s="1302"/>
      <c r="R65" s="1302"/>
      <c r="S65" s="1302"/>
      <c r="T65" s="1302"/>
      <c r="U65" s="1302"/>
      <c r="V65" s="1302"/>
      <c r="W65" s="1302"/>
      <c r="X65" s="1302"/>
    </row>
    <row r="66" spans="2:24">
      <c r="B66" s="1316"/>
      <c r="E66" s="1303"/>
      <c r="F66" s="1307"/>
      <c r="G66" s="1193"/>
      <c r="H66" s="1302"/>
      <c r="I66" s="1302"/>
      <c r="J66" s="1302"/>
      <c r="K66" s="1302"/>
      <c r="L66" s="1302"/>
      <c r="M66" s="1302"/>
      <c r="N66" s="1302"/>
      <c r="O66" s="1302"/>
      <c r="P66" s="1302"/>
      <c r="Q66" s="1302"/>
      <c r="R66" s="1302"/>
      <c r="S66" s="1302"/>
      <c r="T66" s="1302"/>
      <c r="U66" s="1302"/>
      <c r="V66" s="1302"/>
      <c r="W66" s="1302"/>
      <c r="X66" s="1302"/>
    </row>
    <row r="67" spans="2:24">
      <c r="B67" s="1316"/>
      <c r="E67" s="1303"/>
      <c r="F67" s="1307"/>
      <c r="G67" s="1193"/>
      <c r="H67" s="1302"/>
      <c r="I67" s="1302"/>
      <c r="J67" s="1302"/>
      <c r="K67" s="1302"/>
      <c r="L67" s="1302"/>
      <c r="M67" s="1302"/>
      <c r="N67" s="1302"/>
      <c r="O67" s="1302"/>
      <c r="P67" s="1302"/>
      <c r="Q67" s="1302"/>
      <c r="R67" s="1302"/>
      <c r="S67" s="1302"/>
      <c r="T67" s="1302"/>
      <c r="U67" s="1302"/>
      <c r="V67" s="1302"/>
      <c r="W67" s="1302"/>
      <c r="X67" s="1302"/>
    </row>
    <row r="68" spans="2:24">
      <c r="B68" s="1316"/>
      <c r="E68" s="1303"/>
      <c r="F68" s="1307"/>
      <c r="G68" s="1193"/>
      <c r="H68" s="1302"/>
      <c r="I68" s="1302"/>
      <c r="J68" s="1302"/>
      <c r="K68" s="1302"/>
      <c r="L68" s="1302"/>
      <c r="M68" s="1302"/>
      <c r="N68" s="1302"/>
      <c r="O68" s="1302"/>
      <c r="P68" s="1302"/>
      <c r="Q68" s="1302"/>
      <c r="R68" s="1302"/>
      <c r="S68" s="1302"/>
      <c r="T68" s="1302"/>
      <c r="U68" s="1302"/>
      <c r="V68" s="1302"/>
      <c r="W68" s="1302"/>
      <c r="X68" s="1302"/>
    </row>
    <row r="69" spans="2:24">
      <c r="B69" s="1317"/>
      <c r="C69" s="1302"/>
      <c r="D69" s="1302"/>
      <c r="E69" s="1303"/>
      <c r="F69" s="1307"/>
      <c r="G69" s="1193"/>
      <c r="H69" s="1302"/>
      <c r="I69" s="1302"/>
      <c r="J69" s="1302"/>
      <c r="K69" s="1302"/>
      <c r="L69" s="1302"/>
      <c r="M69" s="1302"/>
      <c r="N69" s="1302"/>
      <c r="O69" s="1302"/>
      <c r="P69" s="1302"/>
      <c r="Q69" s="1302"/>
      <c r="R69" s="1302"/>
      <c r="S69" s="1302"/>
      <c r="T69" s="1302"/>
      <c r="U69" s="1302"/>
      <c r="V69" s="1302"/>
      <c r="W69" s="1302"/>
      <c r="X69" s="1302"/>
    </row>
    <row r="70" spans="2:24">
      <c r="B70" s="1745"/>
      <c r="C70" s="1747"/>
      <c r="D70" s="1748"/>
      <c r="E70" s="1303"/>
      <c r="F70" s="1307"/>
      <c r="G70" s="1193"/>
      <c r="H70" s="1302"/>
      <c r="I70" s="1302"/>
      <c r="J70" s="1302"/>
      <c r="K70" s="1302"/>
      <c r="L70" s="1302"/>
      <c r="M70" s="1302"/>
      <c r="N70" s="1302"/>
      <c r="O70" s="1302"/>
      <c r="P70" s="1302"/>
      <c r="Q70" s="1302"/>
      <c r="R70" s="1302"/>
      <c r="S70" s="1302"/>
      <c r="T70" s="1302"/>
      <c r="U70" s="1302"/>
      <c r="V70" s="1302"/>
      <c r="W70" s="1302"/>
      <c r="X70" s="1302"/>
    </row>
    <row r="71" spans="2:24">
      <c r="B71" s="1746"/>
      <c r="C71" s="1748"/>
      <c r="D71" s="1748"/>
      <c r="E71" s="1303"/>
      <c r="F71" s="1307"/>
      <c r="G71" s="1193"/>
      <c r="H71" s="1302"/>
      <c r="I71" s="1302"/>
      <c r="J71" s="1302"/>
      <c r="K71" s="1302"/>
      <c r="L71" s="1302"/>
      <c r="M71" s="1302"/>
      <c r="N71" s="1302"/>
      <c r="O71" s="1302"/>
      <c r="P71" s="1302"/>
      <c r="Q71" s="1302"/>
      <c r="R71" s="1302"/>
      <c r="S71" s="1302"/>
      <c r="T71" s="1302"/>
      <c r="U71" s="1302"/>
      <c r="V71" s="1302"/>
      <c r="W71" s="1302"/>
      <c r="X71" s="1302"/>
    </row>
    <row r="72" spans="2:24">
      <c r="B72" s="1746"/>
      <c r="C72" s="1748"/>
      <c r="D72" s="1748"/>
      <c r="E72" s="1303"/>
      <c r="F72" s="1307"/>
      <c r="G72" s="1193"/>
      <c r="H72" s="1302"/>
      <c r="I72" s="1302"/>
      <c r="J72" s="1302"/>
      <c r="K72" s="1302"/>
      <c r="L72" s="1302"/>
      <c r="M72" s="1302"/>
      <c r="N72" s="1302"/>
      <c r="O72" s="1302"/>
      <c r="P72" s="1302"/>
      <c r="Q72" s="1302"/>
      <c r="R72" s="1302"/>
      <c r="S72" s="1302"/>
      <c r="T72" s="1302"/>
      <c r="U72" s="1302"/>
      <c r="V72" s="1302"/>
      <c r="W72" s="1302"/>
      <c r="X72" s="1302"/>
    </row>
    <row r="73" spans="2:24">
      <c r="B73" s="1292"/>
      <c r="C73" s="1302"/>
      <c r="D73" s="1302"/>
      <c r="E73" s="1303"/>
      <c r="F73" s="1024"/>
      <c r="G73" s="1302"/>
      <c r="H73" s="1302"/>
      <c r="I73" s="1302"/>
      <c r="J73" s="1302"/>
      <c r="K73" s="1302"/>
      <c r="L73" s="1302"/>
      <c r="M73" s="1302"/>
      <c r="N73" s="1302"/>
      <c r="O73" s="1302"/>
      <c r="P73" s="1302"/>
      <c r="Q73" s="1302"/>
      <c r="R73" s="1302"/>
      <c r="S73" s="1302"/>
      <c r="T73" s="1302"/>
      <c r="U73" s="1302"/>
      <c r="V73" s="1302"/>
      <c r="W73" s="1302"/>
      <c r="X73" s="1302"/>
    </row>
    <row r="74" spans="2:24">
      <c r="B74" s="1292"/>
      <c r="C74" s="1302"/>
      <c r="D74" s="1302"/>
      <c r="E74" s="1303"/>
      <c r="F74" s="1024"/>
      <c r="G74" s="1302"/>
      <c r="H74" s="1302"/>
      <c r="I74" s="1302"/>
      <c r="J74" s="1302"/>
      <c r="K74" s="1302"/>
      <c r="L74" s="1302"/>
      <c r="M74" s="1302"/>
      <c r="N74" s="1302"/>
      <c r="O74" s="1302"/>
      <c r="P74" s="1302"/>
      <c r="Q74" s="1302"/>
      <c r="R74" s="1302"/>
      <c r="S74" s="1302"/>
      <c r="T74" s="1302"/>
      <c r="U74" s="1302"/>
      <c r="V74" s="1302"/>
      <c r="W74" s="1302"/>
      <c r="X74" s="1302"/>
    </row>
    <row r="75" spans="2:24">
      <c r="B75" s="1292"/>
      <c r="C75" s="1302"/>
      <c r="D75" s="1302"/>
      <c r="E75" s="1303"/>
      <c r="F75" s="1024"/>
      <c r="G75" s="1302"/>
      <c r="H75" s="1302"/>
      <c r="I75" s="1302"/>
      <c r="J75" s="1302"/>
      <c r="K75" s="1302"/>
      <c r="L75" s="1302"/>
      <c r="M75" s="1302"/>
      <c r="N75" s="1302"/>
      <c r="O75" s="1302"/>
      <c r="P75" s="1302"/>
      <c r="Q75" s="1302"/>
      <c r="R75" s="1302"/>
      <c r="S75" s="1302"/>
      <c r="T75" s="1302"/>
      <c r="U75" s="1302"/>
      <c r="V75" s="1302"/>
      <c r="W75" s="1302"/>
      <c r="X75" s="1302"/>
    </row>
    <row r="76" spans="2:24">
      <c r="B76" s="1292"/>
      <c r="C76" s="1302"/>
      <c r="D76" s="1302"/>
      <c r="E76" s="1303"/>
      <c r="F76" s="1024"/>
      <c r="G76" s="1302"/>
      <c r="H76" s="1302"/>
      <c r="I76" s="1302"/>
      <c r="J76" s="1302"/>
      <c r="K76" s="1302"/>
      <c r="L76" s="1302"/>
      <c r="M76" s="1302"/>
      <c r="N76" s="1302"/>
      <c r="O76" s="1302"/>
      <c r="P76" s="1302"/>
      <c r="Q76" s="1302"/>
      <c r="R76" s="1302"/>
      <c r="S76" s="1302"/>
      <c r="T76" s="1302"/>
      <c r="U76" s="1302"/>
      <c r="V76" s="1302"/>
      <c r="W76" s="1302"/>
      <c r="X76" s="1302"/>
    </row>
    <row r="77" spans="2:24">
      <c r="B77" s="1292"/>
      <c r="C77" s="1302"/>
      <c r="D77" s="1302"/>
      <c r="E77" s="1303"/>
      <c r="F77" s="1024"/>
      <c r="G77" s="1302"/>
      <c r="H77" s="1302"/>
      <c r="I77" s="1302"/>
      <c r="J77" s="1302"/>
      <c r="K77" s="1302"/>
      <c r="L77" s="1302"/>
      <c r="M77" s="1302"/>
      <c r="N77" s="1302"/>
      <c r="O77" s="1302"/>
      <c r="P77" s="1302"/>
      <c r="Q77" s="1302"/>
      <c r="R77" s="1302"/>
      <c r="S77" s="1302"/>
      <c r="T77" s="1302"/>
      <c r="U77" s="1302"/>
      <c r="V77" s="1302"/>
      <c r="W77" s="1302"/>
      <c r="X77" s="1302"/>
    </row>
    <row r="78" spans="2:24">
      <c r="B78" s="1292"/>
      <c r="C78" s="1302"/>
      <c r="D78" s="1302"/>
      <c r="E78" s="1303"/>
      <c r="F78" s="1024"/>
      <c r="G78" s="1302"/>
      <c r="H78" s="1302"/>
      <c r="I78" s="1302"/>
      <c r="J78" s="1302"/>
      <c r="K78" s="1302"/>
      <c r="L78" s="1302"/>
      <c r="M78" s="1302"/>
      <c r="N78" s="1302"/>
      <c r="O78" s="1302"/>
      <c r="P78" s="1302"/>
      <c r="Q78" s="1302"/>
      <c r="R78" s="1302"/>
      <c r="S78" s="1302"/>
      <c r="T78" s="1302"/>
      <c r="U78" s="1302"/>
      <c r="V78" s="1302"/>
      <c r="W78" s="1302"/>
      <c r="X78" s="1302"/>
    </row>
    <row r="79" spans="2:24">
      <c r="B79" s="1292"/>
      <c r="C79" s="1302"/>
      <c r="D79" s="1302"/>
      <c r="E79" s="1303"/>
      <c r="F79" s="1024"/>
      <c r="G79" s="1302"/>
      <c r="H79" s="1302"/>
      <c r="I79" s="1302"/>
      <c r="J79" s="1302"/>
      <c r="K79" s="1302"/>
      <c r="L79" s="1302"/>
      <c r="M79" s="1302"/>
      <c r="N79" s="1302"/>
      <c r="O79" s="1302"/>
      <c r="P79" s="1302"/>
      <c r="Q79" s="1302"/>
      <c r="R79" s="1302"/>
      <c r="S79" s="1302"/>
      <c r="T79" s="1302"/>
      <c r="U79" s="1302"/>
      <c r="V79" s="1302"/>
      <c r="W79" s="1302"/>
      <c r="X79" s="1302"/>
    </row>
    <row r="80" spans="2:24">
      <c r="B80" s="1292"/>
      <c r="C80" s="1302"/>
      <c r="D80" s="1302"/>
      <c r="E80" s="1303"/>
      <c r="F80" s="1024"/>
      <c r="G80" s="1302"/>
      <c r="H80" s="1302"/>
      <c r="I80" s="1302"/>
      <c r="J80" s="1302"/>
      <c r="K80" s="1302"/>
      <c r="L80" s="1302"/>
      <c r="M80" s="1302"/>
      <c r="N80" s="1302"/>
      <c r="O80" s="1302"/>
      <c r="P80" s="1302"/>
      <c r="Q80" s="1302"/>
      <c r="R80" s="1302"/>
      <c r="S80" s="1302"/>
      <c r="T80" s="1302"/>
      <c r="U80" s="1302"/>
      <c r="V80" s="1302"/>
      <c r="W80" s="1302"/>
      <c r="X80" s="1302"/>
    </row>
    <row r="81" spans="2:24">
      <c r="B81" s="1292"/>
      <c r="C81" s="1302"/>
      <c r="D81" s="1302"/>
      <c r="E81" s="1303"/>
      <c r="F81" s="1024"/>
      <c r="G81" s="1302"/>
      <c r="H81" s="1302"/>
      <c r="I81" s="1302"/>
      <c r="J81" s="1302"/>
      <c r="K81" s="1302"/>
      <c r="L81" s="1302"/>
      <c r="M81" s="1302"/>
      <c r="N81" s="1302"/>
      <c r="O81" s="1302"/>
      <c r="P81" s="1302"/>
      <c r="Q81" s="1302"/>
      <c r="R81" s="1302"/>
      <c r="S81" s="1302"/>
      <c r="T81" s="1302"/>
      <c r="U81" s="1302"/>
      <c r="V81" s="1302"/>
      <c r="W81" s="1302"/>
      <c r="X81" s="1302"/>
    </row>
    <row r="82" spans="2:24">
      <c r="B82" s="1292"/>
      <c r="C82" s="1302"/>
      <c r="D82" s="1302"/>
      <c r="E82" s="1303"/>
      <c r="F82" s="1024"/>
      <c r="G82" s="1302"/>
      <c r="H82" s="1302"/>
      <c r="I82" s="1302"/>
      <c r="J82" s="1302"/>
      <c r="K82" s="1302"/>
      <c r="L82" s="1302"/>
      <c r="M82" s="1302"/>
      <c r="N82" s="1302"/>
      <c r="O82" s="1302"/>
      <c r="P82" s="1302"/>
      <c r="Q82" s="1302"/>
      <c r="R82" s="1302"/>
      <c r="S82" s="1302"/>
      <c r="T82" s="1302"/>
      <c r="U82" s="1302"/>
      <c r="V82" s="1302"/>
      <c r="W82" s="1302"/>
      <c r="X82" s="1302"/>
    </row>
    <row r="83" spans="2:24">
      <c r="B83" s="1292"/>
      <c r="C83" s="1302"/>
      <c r="D83" s="1302"/>
      <c r="E83" s="1303"/>
      <c r="F83" s="1024"/>
      <c r="G83" s="1302"/>
      <c r="H83" s="1302"/>
      <c r="I83" s="1302"/>
      <c r="J83" s="1302"/>
      <c r="K83" s="1302"/>
      <c r="L83" s="1302"/>
      <c r="M83" s="1302"/>
      <c r="N83" s="1302"/>
      <c r="O83" s="1302"/>
      <c r="P83" s="1302"/>
      <c r="Q83" s="1302"/>
      <c r="R83" s="1302"/>
      <c r="S83" s="1302"/>
      <c r="T83" s="1302"/>
      <c r="U83" s="1302"/>
      <c r="V83" s="1302"/>
      <c r="W83" s="1302"/>
      <c r="X83" s="1302"/>
    </row>
    <row r="84" spans="2:24">
      <c r="B84" s="1292"/>
      <c r="C84" s="1302"/>
      <c r="D84" s="1302"/>
      <c r="E84" s="1303"/>
      <c r="F84" s="1024"/>
      <c r="G84" s="1302"/>
      <c r="H84" s="1302"/>
      <c r="I84" s="1302"/>
      <c r="J84" s="1302"/>
      <c r="K84" s="1302"/>
      <c r="L84" s="1302"/>
      <c r="M84" s="1302"/>
      <c r="N84" s="1302"/>
      <c r="O84" s="1302"/>
      <c r="P84" s="1302"/>
      <c r="Q84" s="1302"/>
      <c r="R84" s="1302"/>
      <c r="S84" s="1302"/>
      <c r="T84" s="1302"/>
      <c r="U84" s="1302"/>
      <c r="V84" s="1302"/>
      <c r="W84" s="1302"/>
      <c r="X84" s="1302"/>
    </row>
    <row r="85" spans="2:24">
      <c r="B85" s="1292"/>
      <c r="C85" s="1302"/>
      <c r="D85" s="1302"/>
      <c r="E85" s="1303"/>
      <c r="F85" s="1024"/>
      <c r="G85" s="1302"/>
      <c r="H85" s="1302"/>
      <c r="I85" s="1302"/>
      <c r="J85" s="1302"/>
      <c r="K85" s="1302"/>
      <c r="L85" s="1302"/>
      <c r="M85" s="1302"/>
      <c r="N85" s="1302"/>
      <c r="O85" s="1302"/>
      <c r="P85" s="1302"/>
      <c r="Q85" s="1302"/>
      <c r="R85" s="1302"/>
      <c r="S85" s="1302"/>
      <c r="T85" s="1302"/>
      <c r="U85" s="1302"/>
      <c r="V85" s="1302"/>
      <c r="W85" s="1302"/>
      <c r="X85" s="1302"/>
    </row>
    <row r="86" spans="2:24">
      <c r="B86" s="1292"/>
      <c r="C86" s="1302"/>
      <c r="D86" s="1302"/>
      <c r="E86" s="1303"/>
      <c r="F86" s="1024"/>
      <c r="G86" s="1302"/>
      <c r="H86" s="1302"/>
      <c r="I86" s="1302"/>
      <c r="J86" s="1302"/>
      <c r="K86" s="1302"/>
      <c r="L86" s="1302"/>
      <c r="M86" s="1302"/>
      <c r="N86" s="1302"/>
      <c r="O86" s="1302"/>
      <c r="P86" s="1302"/>
      <c r="Q86" s="1302"/>
      <c r="R86" s="1302"/>
      <c r="S86" s="1302"/>
      <c r="T86" s="1302"/>
      <c r="U86" s="1302"/>
      <c r="V86" s="1302"/>
      <c r="W86" s="1302"/>
      <c r="X86" s="1302"/>
    </row>
    <row r="87" spans="2:24">
      <c r="B87" s="1292"/>
      <c r="C87" s="1302"/>
      <c r="D87" s="1302"/>
      <c r="E87" s="1303"/>
      <c r="F87" s="1024"/>
      <c r="G87" s="1302"/>
      <c r="H87" s="1302"/>
      <c r="I87" s="1302"/>
      <c r="J87" s="1302"/>
      <c r="K87" s="1302"/>
      <c r="L87" s="1302"/>
      <c r="M87" s="1302"/>
      <c r="N87" s="1302"/>
      <c r="O87" s="1302"/>
      <c r="P87" s="1302"/>
      <c r="Q87" s="1302"/>
      <c r="R87" s="1302"/>
      <c r="S87" s="1302"/>
      <c r="T87" s="1302"/>
      <c r="U87" s="1302"/>
      <c r="V87" s="1302"/>
      <c r="W87" s="1302"/>
      <c r="X87" s="1302"/>
    </row>
    <row r="88" spans="2:24">
      <c r="B88" s="1292"/>
      <c r="C88" s="1302"/>
      <c r="D88" s="1302"/>
      <c r="E88" s="1303"/>
      <c r="F88" s="1024"/>
      <c r="G88" s="1302"/>
      <c r="H88" s="1302"/>
      <c r="I88" s="1302"/>
      <c r="J88" s="1302"/>
      <c r="K88" s="1302"/>
      <c r="L88" s="1302"/>
      <c r="M88" s="1302"/>
      <c r="N88" s="1302"/>
      <c r="O88" s="1302"/>
      <c r="P88" s="1302"/>
      <c r="Q88" s="1302"/>
      <c r="R88" s="1302"/>
      <c r="S88" s="1302"/>
      <c r="T88" s="1302"/>
      <c r="U88" s="1302"/>
      <c r="V88" s="1302"/>
      <c r="W88" s="1302"/>
      <c r="X88" s="1302"/>
    </row>
    <row r="89" spans="2:24">
      <c r="B89" s="1292"/>
      <c r="C89" s="1302"/>
      <c r="D89" s="1302"/>
      <c r="E89" s="1303"/>
      <c r="F89" s="1024"/>
      <c r="G89" s="1302"/>
      <c r="H89" s="1302"/>
      <c r="I89" s="1302"/>
      <c r="J89" s="1302"/>
      <c r="K89" s="1302"/>
      <c r="L89" s="1302"/>
      <c r="M89" s="1302"/>
      <c r="N89" s="1302"/>
      <c r="O89" s="1302"/>
      <c r="P89" s="1302"/>
      <c r="Q89" s="1302"/>
      <c r="R89" s="1302"/>
      <c r="S89" s="1302"/>
      <c r="T89" s="1302"/>
      <c r="U89" s="1302"/>
      <c r="V89" s="1302"/>
      <c r="W89" s="1302"/>
      <c r="X89" s="1302"/>
    </row>
    <row r="90" spans="2:24">
      <c r="B90" s="1292"/>
      <c r="C90" s="1302"/>
      <c r="D90" s="1302"/>
      <c r="E90" s="1303"/>
      <c r="F90" s="1024"/>
      <c r="G90" s="1302"/>
      <c r="H90" s="1302"/>
      <c r="I90" s="1302"/>
      <c r="J90" s="1302"/>
      <c r="K90" s="1302"/>
      <c r="L90" s="1302"/>
      <c r="M90" s="1302"/>
      <c r="N90" s="1302"/>
      <c r="O90" s="1302"/>
      <c r="P90" s="1302"/>
      <c r="Q90" s="1302"/>
      <c r="R90" s="1302"/>
      <c r="S90" s="1302"/>
      <c r="T90" s="1302"/>
      <c r="U90" s="1302"/>
      <c r="V90" s="1302"/>
      <c r="W90" s="1302"/>
      <c r="X90" s="1302"/>
    </row>
    <row r="91" spans="2:24">
      <c r="B91" s="1292"/>
      <c r="C91" s="1302"/>
      <c r="D91" s="1302"/>
      <c r="E91" s="1303"/>
      <c r="F91" s="1024"/>
      <c r="G91" s="1302"/>
      <c r="H91" s="1302"/>
      <c r="I91" s="1302"/>
      <c r="J91" s="1302"/>
      <c r="K91" s="1302"/>
      <c r="L91" s="1302"/>
      <c r="M91" s="1302"/>
      <c r="N91" s="1302"/>
      <c r="O91" s="1302"/>
      <c r="P91" s="1302"/>
      <c r="Q91" s="1302"/>
      <c r="R91" s="1302"/>
      <c r="S91" s="1302"/>
      <c r="T91" s="1302"/>
      <c r="U91" s="1302"/>
      <c r="V91" s="1302"/>
      <c r="W91" s="1302"/>
      <c r="X91" s="1302"/>
    </row>
    <row r="92" spans="2:24">
      <c r="B92" s="1292"/>
      <c r="C92" s="1302"/>
      <c r="D92" s="1302"/>
      <c r="E92" s="1303"/>
      <c r="F92" s="1024"/>
      <c r="G92" s="1302"/>
      <c r="H92" s="1302"/>
      <c r="I92" s="1302"/>
      <c r="J92" s="1302"/>
      <c r="K92" s="1302"/>
      <c r="L92" s="1302"/>
      <c r="M92" s="1302"/>
      <c r="N92" s="1302"/>
      <c r="O92" s="1302"/>
      <c r="P92" s="1302"/>
      <c r="Q92" s="1302"/>
      <c r="R92" s="1302"/>
      <c r="S92" s="1302"/>
      <c r="T92" s="1302"/>
      <c r="U92" s="1302"/>
      <c r="V92" s="1302"/>
      <c r="W92" s="1302"/>
      <c r="X92" s="1302"/>
    </row>
    <row r="93" spans="2:24">
      <c r="B93" s="1292"/>
      <c r="C93" s="1302"/>
      <c r="D93" s="1302"/>
      <c r="E93" s="1303"/>
      <c r="F93" s="1024"/>
      <c r="G93" s="1302"/>
      <c r="H93" s="1302"/>
      <c r="I93" s="1302"/>
      <c r="J93" s="1302"/>
      <c r="K93" s="1302"/>
      <c r="L93" s="1302"/>
      <c r="M93" s="1302"/>
      <c r="N93" s="1302"/>
      <c r="O93" s="1302"/>
      <c r="P93" s="1302"/>
      <c r="Q93" s="1302"/>
      <c r="R93" s="1302"/>
      <c r="S93" s="1302"/>
      <c r="T93" s="1302"/>
      <c r="U93" s="1302"/>
      <c r="V93" s="1302"/>
      <c r="W93" s="1302"/>
      <c r="X93" s="1302"/>
    </row>
    <row r="94" spans="2:24">
      <c r="B94" s="1292"/>
      <c r="C94" s="1302"/>
      <c r="D94" s="1302"/>
      <c r="E94" s="1303"/>
      <c r="F94" s="1024"/>
      <c r="G94" s="1302"/>
      <c r="H94" s="1302"/>
      <c r="I94" s="1302"/>
      <c r="J94" s="1302"/>
      <c r="K94" s="1302"/>
      <c r="L94" s="1302"/>
      <c r="M94" s="1302"/>
      <c r="N94" s="1302"/>
      <c r="O94" s="1302"/>
      <c r="P94" s="1302"/>
      <c r="Q94" s="1302"/>
      <c r="R94" s="1302"/>
      <c r="S94" s="1302"/>
      <c r="T94" s="1302"/>
      <c r="U94" s="1302"/>
      <c r="V94" s="1302"/>
      <c r="W94" s="1302"/>
      <c r="X94" s="1302"/>
    </row>
    <row r="95" spans="2:24">
      <c r="B95" s="1292"/>
      <c r="C95" s="1302"/>
      <c r="D95" s="1302"/>
      <c r="E95" s="1303"/>
      <c r="F95" s="1024"/>
      <c r="G95" s="1302"/>
      <c r="H95" s="1302"/>
      <c r="I95" s="1302"/>
      <c r="J95" s="1302"/>
      <c r="K95" s="1302"/>
      <c r="L95" s="1302"/>
      <c r="M95" s="1302"/>
      <c r="N95" s="1302"/>
      <c r="O95" s="1302"/>
      <c r="P95" s="1302"/>
      <c r="Q95" s="1302"/>
      <c r="R95" s="1302"/>
      <c r="S95" s="1302"/>
      <c r="T95" s="1302"/>
      <c r="U95" s="1302"/>
      <c r="V95" s="1302"/>
      <c r="W95" s="1302"/>
      <c r="X95" s="1302"/>
    </row>
    <row r="96" spans="2:24">
      <c r="B96" s="1292"/>
      <c r="C96" s="1302"/>
      <c r="D96" s="1302"/>
      <c r="E96" s="1303"/>
      <c r="F96" s="1024"/>
      <c r="G96" s="1302"/>
      <c r="H96" s="1302"/>
      <c r="I96" s="1302"/>
      <c r="J96" s="1302"/>
      <c r="K96" s="1302"/>
      <c r="L96" s="1302"/>
      <c r="M96" s="1302"/>
      <c r="N96" s="1302"/>
      <c r="O96" s="1302"/>
      <c r="P96" s="1302"/>
      <c r="Q96" s="1302"/>
      <c r="R96" s="1302"/>
      <c r="S96" s="1302"/>
      <c r="T96" s="1302"/>
      <c r="U96" s="1302"/>
      <c r="V96" s="1302"/>
      <c r="W96" s="1302"/>
      <c r="X96" s="1302"/>
    </row>
    <row r="97" spans="2:24">
      <c r="B97" s="1292"/>
      <c r="C97" s="1302"/>
      <c r="D97" s="1302"/>
      <c r="E97" s="1303"/>
      <c r="F97" s="1024"/>
      <c r="G97" s="1302"/>
      <c r="H97" s="1302"/>
      <c r="I97" s="1302"/>
      <c r="J97" s="1302"/>
      <c r="K97" s="1302"/>
      <c r="L97" s="1302"/>
      <c r="M97" s="1302"/>
      <c r="N97" s="1302"/>
      <c r="O97" s="1302"/>
      <c r="P97" s="1302"/>
      <c r="Q97" s="1302"/>
      <c r="R97" s="1302"/>
      <c r="S97" s="1302"/>
      <c r="T97" s="1302"/>
      <c r="U97" s="1302"/>
      <c r="V97" s="1302"/>
      <c r="W97" s="1302"/>
      <c r="X97" s="1302"/>
    </row>
    <row r="98" spans="2:24">
      <c r="B98" s="1292"/>
      <c r="C98" s="1302"/>
      <c r="D98" s="1302"/>
      <c r="E98" s="1303"/>
      <c r="F98" s="1024"/>
      <c r="G98" s="1302"/>
      <c r="H98" s="1302"/>
      <c r="I98" s="1302"/>
      <c r="J98" s="1302"/>
      <c r="K98" s="1302"/>
      <c r="L98" s="1302"/>
      <c r="M98" s="1302"/>
      <c r="N98" s="1302"/>
      <c r="O98" s="1302"/>
      <c r="P98" s="1302"/>
      <c r="Q98" s="1302"/>
      <c r="R98" s="1302"/>
      <c r="S98" s="1302"/>
      <c r="T98" s="1302"/>
      <c r="U98" s="1302"/>
      <c r="V98" s="1302"/>
      <c r="W98" s="1302"/>
      <c r="X98" s="1302"/>
    </row>
    <row r="99" spans="2:24">
      <c r="B99" s="1292"/>
      <c r="C99" s="1302"/>
      <c r="D99" s="1302"/>
      <c r="E99" s="1303"/>
      <c r="F99" s="1024"/>
      <c r="G99" s="1302"/>
      <c r="H99" s="1302"/>
      <c r="I99" s="1302"/>
      <c r="J99" s="1302"/>
      <c r="K99" s="1302"/>
      <c r="L99" s="1302"/>
      <c r="M99" s="1302"/>
      <c r="N99" s="1302"/>
      <c r="O99" s="1302"/>
      <c r="P99" s="1302"/>
      <c r="Q99" s="1302"/>
      <c r="R99" s="1302"/>
      <c r="S99" s="1302"/>
      <c r="T99" s="1302"/>
      <c r="U99" s="1302"/>
      <c r="V99" s="1302"/>
      <c r="W99" s="1302"/>
      <c r="X99" s="1302"/>
    </row>
    <row r="100" spans="2:24">
      <c r="B100" s="1292"/>
      <c r="C100" s="1302"/>
      <c r="D100" s="1302"/>
      <c r="E100" s="1303"/>
      <c r="F100" s="1024"/>
      <c r="G100" s="1302"/>
      <c r="H100" s="1302"/>
      <c r="I100" s="1302"/>
      <c r="J100" s="1302"/>
      <c r="K100" s="1302"/>
      <c r="L100" s="1302"/>
      <c r="M100" s="1302"/>
      <c r="N100" s="1302"/>
      <c r="O100" s="1302"/>
      <c r="P100" s="1302"/>
      <c r="Q100" s="1302"/>
      <c r="R100" s="1302"/>
      <c r="S100" s="1302"/>
      <c r="T100" s="1302"/>
      <c r="U100" s="1302"/>
      <c r="V100" s="1302"/>
      <c r="W100" s="1302"/>
      <c r="X100" s="1302"/>
    </row>
    <row r="101" spans="2:24">
      <c r="B101" s="1292"/>
      <c r="C101" s="1302"/>
      <c r="D101" s="1302"/>
      <c r="E101" s="1303"/>
      <c r="F101" s="1024"/>
      <c r="G101" s="1302"/>
      <c r="H101" s="1302"/>
      <c r="I101" s="1302"/>
      <c r="J101" s="1302"/>
      <c r="K101" s="1302"/>
      <c r="L101" s="1302"/>
      <c r="M101" s="1302"/>
      <c r="N101" s="1302"/>
      <c r="O101" s="1302"/>
      <c r="P101" s="1302"/>
      <c r="Q101" s="1302"/>
      <c r="R101" s="1302"/>
      <c r="S101" s="1302"/>
      <c r="T101" s="1302"/>
      <c r="U101" s="1302"/>
      <c r="V101" s="1302"/>
      <c r="W101" s="1302"/>
      <c r="X101" s="1302"/>
    </row>
    <row r="102" spans="2:24">
      <c r="B102" s="1292"/>
      <c r="C102" s="1302"/>
      <c r="D102" s="1302"/>
      <c r="E102" s="1303"/>
      <c r="F102" s="1024"/>
      <c r="G102" s="1302"/>
      <c r="H102" s="1302"/>
      <c r="I102" s="1302"/>
      <c r="J102" s="1302"/>
      <c r="K102" s="1302"/>
      <c r="L102" s="1302"/>
      <c r="M102" s="1302"/>
      <c r="N102" s="1302"/>
      <c r="O102" s="1302"/>
      <c r="P102" s="1302"/>
      <c r="Q102" s="1302"/>
      <c r="R102" s="1302"/>
      <c r="S102" s="1302"/>
      <c r="T102" s="1302"/>
      <c r="U102" s="1302"/>
      <c r="V102" s="1302"/>
      <c r="W102" s="1302"/>
      <c r="X102" s="1302"/>
    </row>
    <row r="103" spans="2:24">
      <c r="B103" s="1292"/>
      <c r="C103" s="1302"/>
      <c r="D103" s="1302"/>
      <c r="E103" s="1303"/>
      <c r="F103" s="1024"/>
      <c r="G103" s="1302"/>
      <c r="H103" s="1302"/>
      <c r="I103" s="1302"/>
      <c r="J103" s="1302"/>
      <c r="K103" s="1302"/>
      <c r="L103" s="1302"/>
      <c r="M103" s="1302"/>
      <c r="N103" s="1302"/>
      <c r="O103" s="1302"/>
      <c r="P103" s="1302"/>
      <c r="Q103" s="1302"/>
      <c r="R103" s="1302"/>
      <c r="S103" s="1302"/>
      <c r="T103" s="1302"/>
      <c r="U103" s="1302"/>
      <c r="V103" s="1302"/>
      <c r="W103" s="1302"/>
      <c r="X103" s="1302"/>
    </row>
    <row r="104" spans="2:24">
      <c r="B104" s="1292"/>
      <c r="C104" s="1302"/>
      <c r="D104" s="1302"/>
      <c r="E104" s="1303"/>
      <c r="F104" s="1024"/>
      <c r="G104" s="1302"/>
      <c r="H104" s="1302"/>
      <c r="I104" s="1302"/>
      <c r="J104" s="1302"/>
      <c r="K104" s="1302"/>
      <c r="L104" s="1302"/>
      <c r="M104" s="1302"/>
      <c r="N104" s="1302"/>
      <c r="O104" s="1302"/>
      <c r="P104" s="1302"/>
      <c r="Q104" s="1302"/>
      <c r="R104" s="1302"/>
      <c r="S104" s="1302"/>
      <c r="T104" s="1302"/>
      <c r="U104" s="1302"/>
      <c r="V104" s="1302"/>
      <c r="W104" s="1302"/>
      <c r="X104" s="1302"/>
    </row>
    <row r="105" spans="2:24">
      <c r="B105" s="1292"/>
      <c r="C105" s="1302"/>
      <c r="D105" s="1302"/>
      <c r="E105" s="1303"/>
      <c r="F105" s="1024"/>
      <c r="G105" s="1302"/>
      <c r="H105" s="1302"/>
      <c r="I105" s="1302"/>
      <c r="J105" s="1302"/>
      <c r="K105" s="1302"/>
      <c r="L105" s="1302"/>
      <c r="M105" s="1302"/>
      <c r="N105" s="1302"/>
      <c r="O105" s="1302"/>
      <c r="P105" s="1302"/>
      <c r="Q105" s="1302"/>
      <c r="R105" s="1302"/>
      <c r="S105" s="1302"/>
      <c r="T105" s="1302"/>
      <c r="U105" s="1302"/>
      <c r="V105" s="1302"/>
      <c r="W105" s="1302"/>
      <c r="X105" s="1302"/>
    </row>
    <row r="106" spans="2:24">
      <c r="B106" s="1292"/>
      <c r="C106" s="1302"/>
      <c r="D106" s="1302"/>
      <c r="E106" s="1303"/>
      <c r="F106" s="1024"/>
      <c r="G106" s="1302"/>
      <c r="H106" s="1302"/>
      <c r="I106" s="1302"/>
      <c r="J106" s="1302"/>
      <c r="K106" s="1302"/>
      <c r="L106" s="1302"/>
      <c r="M106" s="1302"/>
      <c r="N106" s="1302"/>
      <c r="O106" s="1302"/>
      <c r="P106" s="1302"/>
      <c r="Q106" s="1302"/>
      <c r="R106" s="1302"/>
      <c r="S106" s="1302"/>
      <c r="T106" s="1302"/>
      <c r="U106" s="1302"/>
      <c r="V106" s="1302"/>
      <c r="W106" s="1302"/>
      <c r="X106" s="1302"/>
    </row>
    <row r="107" spans="2:24">
      <c r="B107" s="1292"/>
      <c r="C107" s="1302"/>
      <c r="D107" s="1302"/>
      <c r="E107" s="1303"/>
      <c r="F107" s="1024"/>
      <c r="G107" s="1302"/>
      <c r="H107" s="1302"/>
      <c r="I107" s="1302"/>
      <c r="J107" s="1302"/>
      <c r="K107" s="1302"/>
      <c r="L107" s="1302"/>
      <c r="M107" s="1302"/>
      <c r="N107" s="1302"/>
      <c r="O107" s="1302"/>
      <c r="P107" s="1302"/>
      <c r="Q107" s="1302"/>
      <c r="R107" s="1302"/>
      <c r="S107" s="1302"/>
      <c r="T107" s="1302"/>
      <c r="U107" s="1302"/>
      <c r="V107" s="1302"/>
      <c r="W107" s="1302"/>
      <c r="X107" s="1302"/>
    </row>
    <row r="108" spans="2:24">
      <c r="B108" s="1292"/>
      <c r="C108" s="1302"/>
      <c r="D108" s="1302"/>
      <c r="E108" s="1303"/>
      <c r="F108" s="1024"/>
      <c r="G108" s="1302"/>
      <c r="H108" s="1302"/>
      <c r="I108" s="1302"/>
      <c r="J108" s="1302"/>
      <c r="K108" s="1302"/>
      <c r="L108" s="1302"/>
      <c r="M108" s="1302"/>
      <c r="N108" s="1302"/>
      <c r="O108" s="1302"/>
      <c r="P108" s="1302"/>
      <c r="Q108" s="1302"/>
      <c r="R108" s="1302"/>
      <c r="S108" s="1302"/>
      <c r="T108" s="1302"/>
      <c r="U108" s="1302"/>
      <c r="V108" s="1302"/>
      <c r="W108" s="1302"/>
      <c r="X108" s="1302"/>
    </row>
    <row r="109" spans="2:24">
      <c r="B109" s="1292"/>
      <c r="C109" s="1302"/>
      <c r="D109" s="1302"/>
      <c r="E109" s="1303"/>
      <c r="F109" s="1024"/>
      <c r="G109" s="1302"/>
      <c r="H109" s="1302"/>
      <c r="I109" s="1302"/>
      <c r="J109" s="1302"/>
      <c r="K109" s="1302"/>
      <c r="L109" s="1302"/>
      <c r="M109" s="1302"/>
      <c r="N109" s="1302"/>
      <c r="O109" s="1302"/>
      <c r="P109" s="1302"/>
      <c r="Q109" s="1302"/>
      <c r="R109" s="1302"/>
      <c r="S109" s="1302"/>
      <c r="T109" s="1302"/>
      <c r="U109" s="1302"/>
      <c r="V109" s="1302"/>
      <c r="W109" s="1302"/>
      <c r="X109" s="1302"/>
    </row>
    <row r="110" spans="2:24">
      <c r="B110" s="1292"/>
      <c r="C110" s="1302"/>
      <c r="D110" s="1302"/>
      <c r="E110" s="1303"/>
      <c r="F110" s="1024"/>
      <c r="G110" s="1302"/>
      <c r="H110" s="1302"/>
      <c r="I110" s="1302"/>
      <c r="J110" s="1302"/>
      <c r="K110" s="1302"/>
      <c r="L110" s="1302"/>
      <c r="M110" s="1302"/>
      <c r="N110" s="1302"/>
      <c r="O110" s="1302"/>
      <c r="P110" s="1302"/>
      <c r="Q110" s="1302"/>
      <c r="R110" s="1302"/>
      <c r="S110" s="1302"/>
      <c r="T110" s="1302"/>
      <c r="U110" s="1302"/>
      <c r="V110" s="1302"/>
      <c r="W110" s="1302"/>
      <c r="X110" s="1302"/>
    </row>
    <row r="111" spans="2:24">
      <c r="B111" s="1292"/>
      <c r="C111" s="1302"/>
      <c r="D111" s="1302"/>
      <c r="E111" s="1303"/>
      <c r="F111" s="1024"/>
      <c r="G111" s="1302"/>
      <c r="H111" s="1302"/>
      <c r="I111" s="1302"/>
      <c r="J111" s="1302"/>
      <c r="K111" s="1302"/>
      <c r="L111" s="1302"/>
      <c r="M111" s="1302"/>
      <c r="N111" s="1302"/>
      <c r="O111" s="1302"/>
      <c r="P111" s="1302"/>
      <c r="Q111" s="1302"/>
      <c r="R111" s="1302"/>
      <c r="S111" s="1302"/>
      <c r="T111" s="1302"/>
      <c r="U111" s="1302"/>
      <c r="V111" s="1302"/>
      <c r="W111" s="1302"/>
      <c r="X111" s="1302"/>
    </row>
    <row r="112" spans="2:24">
      <c r="B112" s="1292"/>
      <c r="C112" s="1302"/>
      <c r="D112" s="1302"/>
      <c r="E112" s="1303"/>
      <c r="F112" s="1024"/>
      <c r="G112" s="1302"/>
      <c r="H112" s="1302"/>
      <c r="I112" s="1302"/>
      <c r="J112" s="1302"/>
      <c r="K112" s="1302"/>
      <c r="L112" s="1302"/>
      <c r="M112" s="1302"/>
      <c r="N112" s="1302"/>
      <c r="O112" s="1302"/>
      <c r="P112" s="1302"/>
      <c r="Q112" s="1302"/>
      <c r="R112" s="1302"/>
      <c r="S112" s="1302"/>
      <c r="T112" s="1302"/>
      <c r="U112" s="1302"/>
      <c r="V112" s="1302"/>
      <c r="W112" s="1302"/>
      <c r="X112" s="1302"/>
    </row>
    <row r="113" spans="2:24">
      <c r="B113" s="1292"/>
      <c r="C113" s="1302"/>
      <c r="D113" s="1302"/>
      <c r="E113" s="1303"/>
      <c r="F113" s="1024"/>
      <c r="G113" s="1302"/>
      <c r="H113" s="1302"/>
      <c r="I113" s="1302"/>
      <c r="J113" s="1302"/>
      <c r="K113" s="1302"/>
      <c r="L113" s="1302"/>
      <c r="M113" s="1302"/>
      <c r="N113" s="1302"/>
      <c r="O113" s="1302"/>
      <c r="P113" s="1302"/>
      <c r="Q113" s="1302"/>
      <c r="R113" s="1302"/>
      <c r="S113" s="1302"/>
      <c r="T113" s="1302"/>
      <c r="U113" s="1302"/>
      <c r="V113" s="1302"/>
      <c r="W113" s="1302"/>
      <c r="X113" s="1302"/>
    </row>
    <row r="114" spans="2:24">
      <c r="B114" s="1292"/>
      <c r="C114" s="1302"/>
      <c r="D114" s="1302"/>
      <c r="E114" s="1303"/>
      <c r="F114" s="1024"/>
      <c r="G114" s="1302"/>
      <c r="H114" s="1302"/>
      <c r="I114" s="1302"/>
      <c r="J114" s="1302"/>
      <c r="K114" s="1302"/>
      <c r="L114" s="1302"/>
      <c r="M114" s="1302"/>
      <c r="N114" s="1302"/>
      <c r="O114" s="1302"/>
      <c r="P114" s="1302"/>
      <c r="Q114" s="1302"/>
      <c r="R114" s="1302"/>
      <c r="S114" s="1302"/>
      <c r="T114" s="1302"/>
      <c r="U114" s="1302"/>
      <c r="V114" s="1302"/>
      <c r="W114" s="1302"/>
      <c r="X114" s="1302"/>
    </row>
    <row r="115" spans="2:24">
      <c r="B115" s="1292"/>
      <c r="C115" s="1302"/>
      <c r="D115" s="1302"/>
      <c r="E115" s="1303"/>
      <c r="F115" s="1024"/>
      <c r="G115" s="1302"/>
      <c r="H115" s="1302"/>
      <c r="I115" s="1302"/>
      <c r="J115" s="1302"/>
      <c r="K115" s="1302"/>
      <c r="L115" s="1302"/>
      <c r="M115" s="1302"/>
      <c r="N115" s="1302"/>
      <c r="O115" s="1302"/>
      <c r="P115" s="1302"/>
      <c r="Q115" s="1302"/>
      <c r="R115" s="1302"/>
      <c r="S115" s="1302"/>
      <c r="T115" s="1302"/>
      <c r="U115" s="1302"/>
      <c r="V115" s="1302"/>
      <c r="W115" s="1302"/>
      <c r="X115" s="1302"/>
    </row>
    <row r="116" spans="2:24">
      <c r="B116" s="1292"/>
      <c r="C116" s="1302"/>
      <c r="D116" s="1302"/>
      <c r="E116" s="1303"/>
      <c r="F116" s="1024"/>
      <c r="G116" s="1302"/>
      <c r="H116" s="1302"/>
      <c r="I116" s="1302"/>
      <c r="J116" s="1302"/>
      <c r="K116" s="1302"/>
      <c r="L116" s="1302"/>
      <c r="M116" s="1302"/>
      <c r="N116" s="1302"/>
      <c r="O116" s="1302"/>
      <c r="P116" s="1302"/>
      <c r="Q116" s="1302"/>
      <c r="R116" s="1302"/>
      <c r="S116" s="1302"/>
      <c r="T116" s="1302"/>
      <c r="U116" s="1302"/>
      <c r="V116" s="1302"/>
      <c r="W116" s="1302"/>
      <c r="X116" s="1302"/>
    </row>
    <row r="117" spans="2:24">
      <c r="B117" s="1292"/>
      <c r="C117" s="1302"/>
      <c r="D117" s="1302"/>
      <c r="E117" s="1303"/>
      <c r="F117" s="1024"/>
      <c r="G117" s="1302"/>
      <c r="H117" s="1302"/>
      <c r="I117" s="1302"/>
      <c r="J117" s="1302"/>
      <c r="K117" s="1302"/>
      <c r="L117" s="1302"/>
      <c r="M117" s="1302"/>
      <c r="N117" s="1302"/>
      <c r="O117" s="1302"/>
      <c r="P117" s="1302"/>
      <c r="Q117" s="1302"/>
      <c r="R117" s="1302"/>
      <c r="S117" s="1302"/>
      <c r="T117" s="1302"/>
      <c r="U117" s="1302"/>
      <c r="V117" s="1302"/>
      <c r="W117" s="1302"/>
      <c r="X117" s="1302"/>
    </row>
    <row r="118" spans="2:24">
      <c r="B118" s="1292"/>
      <c r="C118" s="1302"/>
      <c r="D118" s="1302"/>
      <c r="E118" s="1303"/>
      <c r="F118" s="1024"/>
      <c r="G118" s="1302"/>
      <c r="H118" s="1302"/>
      <c r="I118" s="1302"/>
      <c r="J118" s="1302"/>
      <c r="K118" s="1302"/>
      <c r="L118" s="1302"/>
      <c r="M118" s="1302"/>
      <c r="N118" s="1302"/>
      <c r="O118" s="1302"/>
      <c r="P118" s="1302"/>
      <c r="Q118" s="1302"/>
      <c r="R118" s="1302"/>
      <c r="S118" s="1302"/>
      <c r="T118" s="1302"/>
      <c r="U118" s="1302"/>
      <c r="V118" s="1302"/>
      <c r="W118" s="1302"/>
      <c r="X118" s="1302"/>
    </row>
    <row r="119" spans="2:24">
      <c r="B119" s="1292"/>
      <c r="C119" s="1302"/>
      <c r="D119" s="1302"/>
      <c r="E119" s="1303"/>
      <c r="F119" s="1024"/>
      <c r="G119" s="1302"/>
      <c r="H119" s="1302"/>
      <c r="I119" s="1302"/>
      <c r="J119" s="1302"/>
      <c r="K119" s="1302"/>
      <c r="L119" s="1302"/>
      <c r="M119" s="1302"/>
      <c r="N119" s="1302"/>
      <c r="O119" s="1302"/>
      <c r="P119" s="1302"/>
      <c r="Q119" s="1302"/>
      <c r="R119" s="1302"/>
      <c r="S119" s="1302"/>
      <c r="T119" s="1302"/>
      <c r="U119" s="1302"/>
      <c r="V119" s="1302"/>
      <c r="W119" s="1302"/>
      <c r="X119" s="1302"/>
    </row>
    <row r="120" spans="2:24">
      <c r="B120" s="1292"/>
      <c r="C120" s="1302"/>
      <c r="D120" s="1302"/>
      <c r="E120" s="1303"/>
      <c r="F120" s="1024"/>
      <c r="G120" s="1302"/>
      <c r="H120" s="1302"/>
      <c r="I120" s="1302"/>
      <c r="J120" s="1302"/>
      <c r="K120" s="1302"/>
      <c r="L120" s="1302"/>
      <c r="M120" s="1302"/>
      <c r="N120" s="1302"/>
      <c r="O120" s="1302"/>
      <c r="P120" s="1302"/>
      <c r="Q120" s="1302"/>
      <c r="R120" s="1302"/>
      <c r="S120" s="1302"/>
      <c r="T120" s="1302"/>
      <c r="U120" s="1302"/>
      <c r="V120" s="1302"/>
      <c r="W120" s="1302"/>
      <c r="X120" s="1302"/>
    </row>
    <row r="121" spans="2:24">
      <c r="B121" s="1292"/>
      <c r="C121" s="1302"/>
      <c r="D121" s="1302"/>
      <c r="E121" s="1303"/>
      <c r="F121" s="1024"/>
      <c r="G121" s="1302"/>
      <c r="H121" s="1302"/>
      <c r="I121" s="1302"/>
      <c r="J121" s="1302"/>
      <c r="K121" s="1302"/>
      <c r="L121" s="1302"/>
      <c r="M121" s="1302"/>
      <c r="N121" s="1302"/>
      <c r="O121" s="1302"/>
      <c r="P121" s="1302"/>
      <c r="Q121" s="1302"/>
      <c r="R121" s="1302"/>
      <c r="S121" s="1302"/>
      <c r="T121" s="1302"/>
      <c r="U121" s="1302"/>
      <c r="V121" s="1302"/>
      <c r="W121" s="1302"/>
      <c r="X121" s="1302"/>
    </row>
    <row r="122" spans="2:24">
      <c r="B122" s="1292"/>
      <c r="C122" s="1302"/>
      <c r="D122" s="1302"/>
      <c r="E122" s="1303"/>
      <c r="F122" s="1024"/>
      <c r="G122" s="1302"/>
      <c r="H122" s="1302"/>
      <c r="I122" s="1302"/>
      <c r="J122" s="1302"/>
      <c r="K122" s="1302"/>
      <c r="L122" s="1302"/>
      <c r="M122" s="1302"/>
      <c r="N122" s="1302"/>
      <c r="O122" s="1302"/>
      <c r="P122" s="1302"/>
      <c r="Q122" s="1302"/>
      <c r="R122" s="1302"/>
      <c r="S122" s="1302"/>
      <c r="T122" s="1302"/>
      <c r="U122" s="1302"/>
      <c r="V122" s="1302"/>
      <c r="W122" s="1302"/>
      <c r="X122" s="1302"/>
    </row>
    <row r="123" spans="2:24">
      <c r="B123" s="1292"/>
      <c r="C123" s="1302"/>
      <c r="D123" s="1302"/>
      <c r="E123" s="1303"/>
      <c r="F123" s="1024"/>
      <c r="G123" s="1302"/>
      <c r="H123" s="1302"/>
      <c r="I123" s="1302"/>
      <c r="J123" s="1302"/>
      <c r="K123" s="1302"/>
      <c r="L123" s="1302"/>
      <c r="M123" s="1302"/>
      <c r="N123" s="1302"/>
      <c r="O123" s="1302"/>
      <c r="P123" s="1302"/>
      <c r="Q123" s="1302"/>
      <c r="R123" s="1302"/>
      <c r="S123" s="1302"/>
      <c r="T123" s="1302"/>
      <c r="U123" s="1302"/>
      <c r="V123" s="1302"/>
      <c r="W123" s="1302"/>
      <c r="X123" s="1302"/>
    </row>
    <row r="124" spans="2:24">
      <c r="B124" s="1292"/>
      <c r="C124" s="1302"/>
      <c r="D124" s="1302"/>
      <c r="E124" s="1303"/>
      <c r="F124" s="1024"/>
      <c r="G124" s="1302"/>
      <c r="H124" s="1302"/>
      <c r="I124" s="1302"/>
      <c r="J124" s="1302"/>
      <c r="K124" s="1302"/>
      <c r="L124" s="1302"/>
      <c r="M124" s="1302"/>
      <c r="N124" s="1302"/>
      <c r="O124" s="1302"/>
      <c r="P124" s="1302"/>
      <c r="Q124" s="1302"/>
      <c r="R124" s="1302"/>
      <c r="S124" s="1302"/>
      <c r="T124" s="1302"/>
      <c r="U124" s="1302"/>
      <c r="V124" s="1302"/>
      <c r="W124" s="1302"/>
      <c r="X124" s="1302"/>
    </row>
    <row r="125" spans="2:24">
      <c r="B125" s="1292"/>
      <c r="C125" s="1302"/>
      <c r="D125" s="1302"/>
      <c r="E125" s="1303"/>
      <c r="F125" s="1024"/>
      <c r="G125" s="1302"/>
      <c r="H125" s="1302"/>
      <c r="I125" s="1302"/>
      <c r="J125" s="1302"/>
      <c r="K125" s="1302"/>
      <c r="L125" s="1302"/>
      <c r="M125" s="1302"/>
      <c r="N125" s="1302"/>
      <c r="O125" s="1302"/>
      <c r="P125" s="1302"/>
      <c r="Q125" s="1302"/>
      <c r="R125" s="1302"/>
      <c r="S125" s="1302"/>
      <c r="T125" s="1302"/>
      <c r="U125" s="1302"/>
      <c r="V125" s="1302"/>
      <c r="W125" s="1302"/>
      <c r="X125" s="1302"/>
    </row>
    <row r="126" spans="2:24">
      <c r="B126" s="1292"/>
      <c r="C126" s="1302"/>
      <c r="D126" s="1302"/>
      <c r="E126" s="1303"/>
      <c r="F126" s="1024"/>
      <c r="G126" s="1302"/>
      <c r="H126" s="1302"/>
      <c r="I126" s="1302"/>
      <c r="J126" s="1302"/>
      <c r="K126" s="1302"/>
      <c r="L126" s="1302"/>
      <c r="M126" s="1302"/>
      <c r="N126" s="1302"/>
      <c r="O126" s="1302"/>
      <c r="P126" s="1302"/>
      <c r="Q126" s="1302"/>
      <c r="R126" s="1302"/>
      <c r="S126" s="1302"/>
      <c r="T126" s="1302"/>
      <c r="U126" s="1302"/>
      <c r="V126" s="1302"/>
      <c r="W126" s="1302"/>
      <c r="X126" s="1302"/>
    </row>
    <row r="127" spans="2:24">
      <c r="B127" s="1292"/>
      <c r="C127" s="1302"/>
      <c r="D127" s="1302"/>
      <c r="E127" s="1303"/>
      <c r="F127" s="1024"/>
      <c r="G127" s="1302"/>
      <c r="H127" s="1302"/>
      <c r="I127" s="1302"/>
      <c r="J127" s="1302"/>
      <c r="K127" s="1302"/>
      <c r="L127" s="1302"/>
      <c r="M127" s="1302"/>
      <c r="N127" s="1302"/>
      <c r="O127" s="1302"/>
      <c r="P127" s="1302"/>
      <c r="Q127" s="1302"/>
      <c r="R127" s="1302"/>
      <c r="S127" s="1302"/>
      <c r="T127" s="1302"/>
      <c r="U127" s="1302"/>
      <c r="V127" s="1302"/>
      <c r="W127" s="1302"/>
      <c r="X127" s="1302"/>
    </row>
    <row r="128" spans="2:24">
      <c r="B128" s="1292"/>
      <c r="C128" s="1302"/>
      <c r="D128" s="1302"/>
      <c r="E128" s="1303"/>
      <c r="F128" s="1024"/>
      <c r="G128" s="1302"/>
      <c r="H128" s="1302"/>
      <c r="I128" s="1302"/>
      <c r="J128" s="1302"/>
      <c r="K128" s="1302"/>
      <c r="L128" s="1302"/>
      <c r="M128" s="1302"/>
      <c r="N128" s="1302"/>
      <c r="O128" s="1302"/>
      <c r="P128" s="1302"/>
      <c r="Q128" s="1302"/>
      <c r="R128" s="1302"/>
      <c r="S128" s="1302"/>
      <c r="T128" s="1302"/>
      <c r="U128" s="1302"/>
      <c r="V128" s="1302"/>
      <c r="W128" s="1302"/>
      <c r="X128" s="1302"/>
    </row>
    <row r="129" spans="2:24">
      <c r="B129" s="1292"/>
      <c r="C129" s="1302"/>
      <c r="D129" s="1302"/>
      <c r="E129" s="1303"/>
      <c r="F129" s="1024"/>
      <c r="G129" s="1302"/>
      <c r="H129" s="1302"/>
      <c r="I129" s="1302"/>
      <c r="J129" s="1302"/>
      <c r="K129" s="1302"/>
      <c r="L129" s="1302"/>
      <c r="M129" s="1302"/>
      <c r="N129" s="1302"/>
      <c r="O129" s="1302"/>
      <c r="P129" s="1302"/>
      <c r="Q129" s="1302"/>
      <c r="R129" s="1302"/>
      <c r="S129" s="1302"/>
      <c r="T129" s="1302"/>
      <c r="U129" s="1302"/>
      <c r="V129" s="1302"/>
      <c r="W129" s="1302"/>
      <c r="X129" s="1302"/>
    </row>
    <row r="130" spans="2:24">
      <c r="B130" s="1292"/>
      <c r="C130" s="1302"/>
      <c r="D130" s="1302"/>
      <c r="E130" s="1303"/>
      <c r="F130" s="1024"/>
      <c r="G130" s="1302"/>
      <c r="H130" s="1302"/>
      <c r="I130" s="1302"/>
      <c r="J130" s="1302"/>
      <c r="K130" s="1302"/>
      <c r="L130" s="1302"/>
      <c r="M130" s="1302"/>
      <c r="N130" s="1302"/>
      <c r="O130" s="1302"/>
      <c r="P130" s="1302"/>
      <c r="Q130" s="1302"/>
      <c r="R130" s="1302"/>
      <c r="S130" s="1302"/>
      <c r="T130" s="1302"/>
      <c r="U130" s="1302"/>
      <c r="V130" s="1302"/>
      <c r="W130" s="1302"/>
      <c r="X130" s="1302"/>
    </row>
    <row r="131" spans="2:24">
      <c r="B131" s="1292"/>
      <c r="C131" s="1302"/>
      <c r="D131" s="1302"/>
      <c r="E131" s="1303"/>
      <c r="F131" s="1024"/>
      <c r="G131" s="1302"/>
      <c r="H131" s="1302"/>
      <c r="I131" s="1302"/>
      <c r="J131" s="1302"/>
      <c r="K131" s="1302"/>
      <c r="L131" s="1302"/>
      <c r="M131" s="1302"/>
      <c r="N131" s="1302"/>
      <c r="O131" s="1302"/>
      <c r="P131" s="1302"/>
      <c r="Q131" s="1302"/>
      <c r="R131" s="1302"/>
      <c r="S131" s="1302"/>
      <c r="T131" s="1302"/>
      <c r="U131" s="1302"/>
      <c r="V131" s="1302"/>
      <c r="W131" s="1302"/>
      <c r="X131" s="1302"/>
    </row>
    <row r="132" spans="2:24">
      <c r="B132" s="1292"/>
      <c r="C132" s="1302"/>
      <c r="D132" s="1302"/>
      <c r="E132" s="1303"/>
      <c r="F132" s="1024"/>
      <c r="G132" s="1302"/>
      <c r="H132" s="1302"/>
      <c r="I132" s="1302"/>
      <c r="J132" s="1302"/>
      <c r="K132" s="1302"/>
      <c r="L132" s="1302"/>
      <c r="M132" s="1302"/>
      <c r="N132" s="1302"/>
      <c r="O132" s="1302"/>
      <c r="P132" s="1302"/>
      <c r="Q132" s="1302"/>
      <c r="R132" s="1302"/>
      <c r="S132" s="1302"/>
      <c r="T132" s="1302"/>
      <c r="U132" s="1302"/>
      <c r="V132" s="1302"/>
      <c r="W132" s="1302"/>
      <c r="X132" s="1302"/>
    </row>
    <row r="133" spans="2:24">
      <c r="B133" s="1292"/>
      <c r="C133" s="1302"/>
      <c r="D133" s="1302"/>
      <c r="E133" s="1303"/>
      <c r="F133" s="1024"/>
      <c r="G133" s="1302"/>
      <c r="H133" s="1302"/>
      <c r="I133" s="1302"/>
      <c r="J133" s="1302"/>
      <c r="K133" s="1302"/>
      <c r="L133" s="1302"/>
      <c r="M133" s="1302"/>
      <c r="N133" s="1302"/>
      <c r="O133" s="1302"/>
      <c r="P133" s="1302"/>
      <c r="Q133" s="1302"/>
      <c r="R133" s="1302"/>
      <c r="S133" s="1302"/>
      <c r="T133" s="1302"/>
      <c r="U133" s="1302"/>
      <c r="V133" s="1302"/>
      <c r="W133" s="1302"/>
      <c r="X133" s="1302"/>
    </row>
    <row r="134" spans="2:24">
      <c r="B134" s="1292"/>
      <c r="C134" s="1302"/>
      <c r="D134" s="1302"/>
      <c r="E134" s="1303"/>
      <c r="F134" s="1024"/>
      <c r="G134" s="1302"/>
      <c r="H134" s="1302"/>
      <c r="I134" s="1302"/>
      <c r="J134" s="1302"/>
      <c r="K134" s="1302"/>
      <c r="L134" s="1302"/>
      <c r="M134" s="1302"/>
      <c r="N134" s="1302"/>
      <c r="O134" s="1302"/>
      <c r="P134" s="1302"/>
      <c r="Q134" s="1302"/>
      <c r="R134" s="1302"/>
      <c r="S134" s="1302"/>
      <c r="T134" s="1302"/>
      <c r="U134" s="1302"/>
      <c r="V134" s="1302"/>
      <c r="W134" s="1302"/>
      <c r="X134" s="1302"/>
    </row>
    <row r="135" spans="2:24">
      <c r="B135" s="1292"/>
      <c r="C135" s="1302"/>
      <c r="D135" s="1302"/>
      <c r="E135" s="1303"/>
      <c r="F135" s="1024"/>
      <c r="G135" s="1302"/>
      <c r="H135" s="1302"/>
      <c r="I135" s="1302"/>
      <c r="J135" s="1302"/>
      <c r="K135" s="1302"/>
      <c r="L135" s="1302"/>
      <c r="M135" s="1302"/>
      <c r="N135" s="1302"/>
      <c r="O135" s="1302"/>
      <c r="P135" s="1302"/>
      <c r="Q135" s="1302"/>
      <c r="R135" s="1302"/>
      <c r="S135" s="1302"/>
      <c r="T135" s="1302"/>
      <c r="U135" s="1302"/>
      <c r="V135" s="1302"/>
      <c r="W135" s="1302"/>
      <c r="X135" s="1302"/>
    </row>
    <row r="136" spans="2:24">
      <c r="B136" s="1292"/>
      <c r="C136" s="1302"/>
      <c r="D136" s="1302"/>
      <c r="E136" s="1303"/>
      <c r="F136" s="1024"/>
      <c r="G136" s="1302"/>
      <c r="H136" s="1302"/>
      <c r="I136" s="1302"/>
      <c r="J136" s="1302"/>
      <c r="K136" s="1302"/>
      <c r="L136" s="1302"/>
      <c r="M136" s="1302"/>
      <c r="N136" s="1302"/>
      <c r="O136" s="1302"/>
      <c r="P136" s="1302"/>
      <c r="Q136" s="1302"/>
      <c r="R136" s="1302"/>
      <c r="S136" s="1302"/>
      <c r="T136" s="1302"/>
      <c r="U136" s="1302"/>
      <c r="V136" s="1302"/>
      <c r="W136" s="1302"/>
      <c r="X136" s="1302"/>
    </row>
    <row r="137" spans="2:24">
      <c r="B137" s="1292"/>
      <c r="C137" s="1302"/>
      <c r="D137" s="1302"/>
      <c r="E137" s="1303"/>
      <c r="F137" s="1024"/>
      <c r="G137" s="1302"/>
      <c r="H137" s="1302"/>
      <c r="I137" s="1302"/>
      <c r="J137" s="1302"/>
      <c r="K137" s="1302"/>
      <c r="L137" s="1302"/>
      <c r="M137" s="1302"/>
      <c r="N137" s="1302"/>
      <c r="O137" s="1302"/>
      <c r="P137" s="1302"/>
      <c r="Q137" s="1302"/>
      <c r="R137" s="1302"/>
      <c r="S137" s="1302"/>
      <c r="T137" s="1302"/>
      <c r="U137" s="1302"/>
      <c r="V137" s="1302"/>
      <c r="W137" s="1302"/>
      <c r="X137" s="1302"/>
    </row>
    <row r="138" spans="2:24">
      <c r="B138" s="1292"/>
      <c r="C138" s="1302"/>
      <c r="D138" s="1302"/>
      <c r="E138" s="1303"/>
      <c r="F138" s="1024"/>
      <c r="G138" s="1302"/>
      <c r="H138" s="1302"/>
      <c r="I138" s="1302"/>
      <c r="J138" s="1302"/>
      <c r="K138" s="1302"/>
      <c r="L138" s="1302"/>
      <c r="M138" s="1302"/>
      <c r="N138" s="1302"/>
      <c r="O138" s="1302"/>
      <c r="P138" s="1302"/>
      <c r="Q138" s="1302"/>
      <c r="R138" s="1302"/>
      <c r="S138" s="1302"/>
      <c r="T138" s="1302"/>
      <c r="U138" s="1302"/>
      <c r="V138" s="1302"/>
      <c r="W138" s="1302"/>
      <c r="X138" s="1302"/>
    </row>
    <row r="139" spans="2:24">
      <c r="B139" s="1292"/>
      <c r="C139" s="1302"/>
      <c r="D139" s="1302"/>
      <c r="E139" s="1303"/>
      <c r="F139" s="1024"/>
      <c r="G139" s="1302"/>
      <c r="H139" s="1302"/>
      <c r="I139" s="1302"/>
      <c r="J139" s="1302"/>
      <c r="K139" s="1302"/>
      <c r="L139" s="1302"/>
      <c r="M139" s="1302"/>
      <c r="N139" s="1302"/>
      <c r="O139" s="1302"/>
      <c r="P139" s="1302"/>
      <c r="Q139" s="1302"/>
      <c r="R139" s="1302"/>
      <c r="S139" s="1302"/>
      <c r="T139" s="1302"/>
      <c r="U139" s="1302"/>
      <c r="V139" s="1302"/>
      <c r="W139" s="1302"/>
      <c r="X139" s="1302"/>
    </row>
    <row r="140" spans="2:24">
      <c r="B140" s="1292"/>
      <c r="C140" s="1302"/>
      <c r="D140" s="1302"/>
      <c r="E140" s="1303"/>
      <c r="F140" s="1024"/>
      <c r="G140" s="1302"/>
      <c r="H140" s="1302"/>
      <c r="I140" s="1302"/>
      <c r="J140" s="1302"/>
      <c r="K140" s="1302"/>
      <c r="L140" s="1302"/>
      <c r="M140" s="1302"/>
      <c r="N140" s="1302"/>
      <c r="O140" s="1302"/>
      <c r="P140" s="1302"/>
      <c r="Q140" s="1302"/>
      <c r="R140" s="1302"/>
      <c r="S140" s="1302"/>
      <c r="T140" s="1302"/>
      <c r="U140" s="1302"/>
      <c r="V140" s="1302"/>
      <c r="W140" s="1302"/>
      <c r="X140" s="1302"/>
    </row>
    <row r="141" spans="2:24">
      <c r="B141" s="1292"/>
      <c r="C141" s="1302"/>
      <c r="D141" s="1302"/>
      <c r="E141" s="1303"/>
      <c r="F141" s="1024"/>
      <c r="G141" s="1302"/>
      <c r="H141" s="1302"/>
      <c r="I141" s="1302"/>
      <c r="J141" s="1302"/>
      <c r="K141" s="1302"/>
      <c r="L141" s="1302"/>
      <c r="M141" s="1302"/>
      <c r="N141" s="1302"/>
      <c r="O141" s="1302"/>
      <c r="P141" s="1302"/>
      <c r="Q141" s="1302"/>
      <c r="R141" s="1302"/>
      <c r="S141" s="1302"/>
      <c r="T141" s="1302"/>
      <c r="U141" s="1302"/>
      <c r="V141" s="1302"/>
      <c r="W141" s="1302"/>
      <c r="X141" s="1302"/>
    </row>
    <row r="142" spans="2:24">
      <c r="B142" s="1292"/>
      <c r="C142" s="1302"/>
      <c r="D142" s="1302"/>
      <c r="E142" s="1303"/>
      <c r="F142" s="1024"/>
      <c r="G142" s="1302"/>
      <c r="H142" s="1302"/>
      <c r="I142" s="1302"/>
      <c r="J142" s="1302"/>
      <c r="K142" s="1302"/>
      <c r="L142" s="1302"/>
      <c r="M142" s="1302"/>
      <c r="N142" s="1302"/>
      <c r="O142" s="1302"/>
      <c r="P142" s="1302"/>
      <c r="Q142" s="1302"/>
      <c r="R142" s="1302"/>
      <c r="S142" s="1302"/>
      <c r="T142" s="1302"/>
      <c r="U142" s="1302"/>
      <c r="V142" s="1302"/>
      <c r="W142" s="1302"/>
      <c r="X142" s="1302"/>
    </row>
    <row r="143" spans="2:24">
      <c r="B143" s="1292"/>
      <c r="C143" s="1302"/>
      <c r="D143" s="1302"/>
      <c r="E143" s="1303"/>
      <c r="F143" s="1024"/>
      <c r="G143" s="1302"/>
      <c r="H143" s="1302"/>
      <c r="I143" s="1302"/>
      <c r="J143" s="1302"/>
      <c r="K143" s="1302"/>
      <c r="L143" s="1302"/>
      <c r="M143" s="1302"/>
      <c r="N143" s="1302"/>
      <c r="O143" s="1302"/>
      <c r="P143" s="1302"/>
      <c r="Q143" s="1302"/>
      <c r="R143" s="1302"/>
      <c r="S143" s="1302"/>
      <c r="T143" s="1302"/>
      <c r="U143" s="1302"/>
      <c r="V143" s="1302"/>
      <c r="W143" s="1302"/>
      <c r="X143" s="1302"/>
    </row>
    <row r="144" spans="2:24">
      <c r="B144" s="1292"/>
      <c r="C144" s="1302"/>
      <c r="D144" s="1302"/>
      <c r="E144" s="1303"/>
      <c r="F144" s="1024"/>
      <c r="G144" s="1302"/>
      <c r="H144" s="1302"/>
      <c r="I144" s="1302"/>
      <c r="J144" s="1302"/>
      <c r="K144" s="1302"/>
      <c r="L144" s="1302"/>
      <c r="M144" s="1302"/>
      <c r="N144" s="1302"/>
      <c r="O144" s="1302"/>
      <c r="P144" s="1302"/>
      <c r="Q144" s="1302"/>
      <c r="R144" s="1302"/>
      <c r="S144" s="1302"/>
      <c r="T144" s="1302"/>
      <c r="U144" s="1302"/>
      <c r="V144" s="1302"/>
      <c r="W144" s="1302"/>
      <c r="X144" s="1302"/>
    </row>
    <row r="145" spans="2:24">
      <c r="B145" s="1292"/>
      <c r="C145" s="1302"/>
      <c r="D145" s="1302"/>
      <c r="E145" s="1303"/>
      <c r="F145" s="1024"/>
      <c r="G145" s="1302"/>
      <c r="H145" s="1302"/>
      <c r="I145" s="1302"/>
      <c r="J145" s="1302"/>
      <c r="K145" s="1302"/>
      <c r="L145" s="1302"/>
      <c r="M145" s="1302"/>
      <c r="N145" s="1302"/>
      <c r="O145" s="1302"/>
      <c r="P145" s="1302"/>
      <c r="Q145" s="1302"/>
      <c r="R145" s="1302"/>
      <c r="S145" s="1302"/>
      <c r="T145" s="1302"/>
      <c r="U145" s="1302"/>
      <c r="V145" s="1302"/>
      <c r="W145" s="1302"/>
      <c r="X145" s="1302"/>
    </row>
    <row r="146" spans="2:24">
      <c r="B146" s="1292"/>
      <c r="C146" s="1302"/>
      <c r="D146" s="1302"/>
      <c r="E146" s="1303"/>
      <c r="F146" s="1024"/>
      <c r="G146" s="1302"/>
      <c r="H146" s="1302"/>
      <c r="I146" s="1302"/>
      <c r="J146" s="1302"/>
      <c r="K146" s="1302"/>
      <c r="L146" s="1302"/>
      <c r="M146" s="1302"/>
      <c r="N146" s="1302"/>
      <c r="O146" s="1302"/>
      <c r="P146" s="1302"/>
      <c r="Q146" s="1302"/>
      <c r="R146" s="1302"/>
      <c r="S146" s="1302"/>
      <c r="T146" s="1302"/>
      <c r="U146" s="1302"/>
      <c r="V146" s="1302"/>
      <c r="W146" s="1302"/>
      <c r="X146" s="1302"/>
    </row>
    <row r="147" spans="2:24">
      <c r="B147" s="1292"/>
      <c r="C147" s="1302"/>
      <c r="D147" s="1302"/>
      <c r="E147" s="1303"/>
      <c r="F147" s="1024"/>
      <c r="G147" s="1302"/>
      <c r="H147" s="1302"/>
      <c r="I147" s="1302"/>
      <c r="J147" s="1302"/>
      <c r="K147" s="1302"/>
      <c r="L147" s="1302"/>
      <c r="M147" s="1302"/>
      <c r="N147" s="1302"/>
      <c r="O147" s="1302"/>
      <c r="P147" s="1302"/>
      <c r="Q147" s="1302"/>
      <c r="R147" s="1302"/>
      <c r="S147" s="1302"/>
      <c r="T147" s="1302"/>
      <c r="U147" s="1302"/>
      <c r="V147" s="1302"/>
      <c r="W147" s="1302"/>
      <c r="X147" s="1302"/>
    </row>
    <row r="148" spans="2:24">
      <c r="B148" s="1292"/>
      <c r="C148" s="1302"/>
      <c r="D148" s="1302"/>
      <c r="E148" s="1303"/>
      <c r="F148" s="1024"/>
      <c r="G148" s="1302"/>
      <c r="H148" s="1302"/>
      <c r="I148" s="1302"/>
      <c r="J148" s="1302"/>
      <c r="K148" s="1302"/>
      <c r="L148" s="1302"/>
      <c r="M148" s="1302"/>
      <c r="N148" s="1302"/>
      <c r="O148" s="1302"/>
      <c r="P148" s="1302"/>
      <c r="Q148" s="1302"/>
      <c r="R148" s="1302"/>
      <c r="S148" s="1302"/>
      <c r="T148" s="1302"/>
      <c r="U148" s="1302"/>
      <c r="V148" s="1302"/>
      <c r="W148" s="1302"/>
      <c r="X148" s="1302"/>
    </row>
    <row r="149" spans="2:24">
      <c r="B149" s="1292"/>
      <c r="C149" s="1302"/>
      <c r="D149" s="1302"/>
      <c r="E149" s="1303"/>
      <c r="F149" s="1024"/>
      <c r="G149" s="1302"/>
      <c r="H149" s="1302"/>
      <c r="I149" s="1302"/>
      <c r="J149" s="1302"/>
      <c r="K149" s="1302"/>
      <c r="L149" s="1302"/>
      <c r="M149" s="1302"/>
      <c r="N149" s="1302"/>
      <c r="O149" s="1302"/>
      <c r="P149" s="1302"/>
      <c r="Q149" s="1302"/>
      <c r="R149" s="1302"/>
      <c r="S149" s="1302"/>
      <c r="T149" s="1302"/>
      <c r="U149" s="1302"/>
      <c r="V149" s="1302"/>
      <c r="W149" s="1302"/>
      <c r="X149" s="1302"/>
    </row>
    <row r="150" spans="2:24">
      <c r="B150" s="1292"/>
      <c r="C150" s="1302"/>
      <c r="D150" s="1302"/>
      <c r="E150" s="1303"/>
      <c r="F150" s="1024"/>
      <c r="G150" s="1302"/>
      <c r="H150" s="1302"/>
      <c r="I150" s="1302"/>
      <c r="J150" s="1302"/>
      <c r="K150" s="1302"/>
      <c r="L150" s="1302"/>
      <c r="M150" s="1302"/>
      <c r="N150" s="1302"/>
      <c r="O150" s="1302"/>
      <c r="P150" s="1302"/>
      <c r="Q150" s="1302"/>
      <c r="R150" s="1302"/>
      <c r="S150" s="1302"/>
      <c r="T150" s="1302"/>
      <c r="U150" s="1302"/>
      <c r="V150" s="1302"/>
      <c r="W150" s="1302"/>
      <c r="X150" s="1302"/>
    </row>
    <row r="151" spans="2:24">
      <c r="B151" s="1292"/>
      <c r="C151" s="1302"/>
      <c r="D151" s="1302"/>
      <c r="E151" s="1303"/>
      <c r="F151" s="1024"/>
      <c r="G151" s="1302"/>
      <c r="H151" s="1302"/>
      <c r="I151" s="1302"/>
      <c r="J151" s="1302"/>
      <c r="K151" s="1302"/>
      <c r="L151" s="1302"/>
      <c r="M151" s="1302"/>
      <c r="N151" s="1302"/>
      <c r="O151" s="1302"/>
      <c r="P151" s="1302"/>
      <c r="Q151" s="1302"/>
      <c r="R151" s="1302"/>
      <c r="S151" s="1302"/>
      <c r="T151" s="1302"/>
      <c r="U151" s="1302"/>
      <c r="V151" s="1302"/>
      <c r="W151" s="1302"/>
      <c r="X151" s="1302"/>
    </row>
    <row r="152" spans="2:24">
      <c r="B152" s="1292"/>
      <c r="C152" s="1302"/>
      <c r="D152" s="1302"/>
      <c r="E152" s="1303"/>
      <c r="F152" s="1024"/>
      <c r="G152" s="1302"/>
      <c r="H152" s="1302"/>
      <c r="I152" s="1302"/>
      <c r="J152" s="1302"/>
      <c r="K152" s="1302"/>
      <c r="L152" s="1302"/>
      <c r="M152" s="1302"/>
      <c r="N152" s="1302"/>
      <c r="O152" s="1302"/>
      <c r="P152" s="1302"/>
      <c r="Q152" s="1302"/>
      <c r="R152" s="1302"/>
      <c r="S152" s="1302"/>
      <c r="T152" s="1302"/>
      <c r="U152" s="1302"/>
      <c r="V152" s="1302"/>
      <c r="W152" s="1302"/>
      <c r="X152" s="1302"/>
    </row>
    <row r="153" spans="2:24">
      <c r="B153" s="1292"/>
      <c r="C153" s="1302"/>
      <c r="D153" s="1302"/>
      <c r="E153" s="1303"/>
      <c r="F153" s="1024"/>
      <c r="G153" s="1302"/>
      <c r="H153" s="1302"/>
      <c r="I153" s="1302"/>
      <c r="J153" s="1302"/>
      <c r="K153" s="1302"/>
      <c r="L153" s="1302"/>
      <c r="M153" s="1302"/>
      <c r="N153" s="1302"/>
      <c r="O153" s="1302"/>
      <c r="P153" s="1302"/>
      <c r="Q153" s="1302"/>
      <c r="R153" s="1302"/>
      <c r="S153" s="1302"/>
      <c r="T153" s="1302"/>
      <c r="U153" s="1302"/>
      <c r="V153" s="1302"/>
      <c r="W153" s="1302"/>
      <c r="X153" s="1302"/>
    </row>
    <row r="154" spans="2:24">
      <c r="B154" s="1292"/>
      <c r="C154" s="1302"/>
      <c r="D154" s="1302"/>
      <c r="E154" s="1303"/>
      <c r="F154" s="1024"/>
      <c r="G154" s="1302"/>
      <c r="H154" s="1302"/>
      <c r="I154" s="1302"/>
      <c r="J154" s="1302"/>
      <c r="K154" s="1302"/>
      <c r="L154" s="1302"/>
      <c r="M154" s="1302"/>
      <c r="N154" s="1302"/>
      <c r="O154" s="1302"/>
      <c r="P154" s="1302"/>
      <c r="Q154" s="1302"/>
      <c r="R154" s="1302"/>
      <c r="S154" s="1302"/>
      <c r="T154" s="1302"/>
      <c r="U154" s="1302"/>
      <c r="V154" s="1302"/>
      <c r="W154" s="1302"/>
      <c r="X154" s="1302"/>
    </row>
    <row r="155" spans="2:24">
      <c r="B155" s="1292"/>
      <c r="C155" s="1302"/>
      <c r="D155" s="1302"/>
      <c r="E155" s="1303"/>
      <c r="F155" s="1024"/>
      <c r="G155" s="1302"/>
      <c r="H155" s="1302"/>
      <c r="I155" s="1302"/>
      <c r="J155" s="1302"/>
      <c r="K155" s="1302"/>
      <c r="L155" s="1302"/>
      <c r="M155" s="1302"/>
      <c r="N155" s="1302"/>
      <c r="O155" s="1302"/>
      <c r="P155" s="1302"/>
      <c r="Q155" s="1302"/>
      <c r="R155" s="1302"/>
      <c r="S155" s="1302"/>
      <c r="T155" s="1302"/>
      <c r="U155" s="1302"/>
      <c r="V155" s="1302"/>
      <c r="W155" s="1302"/>
      <c r="X155" s="1302"/>
    </row>
    <row r="156" spans="2:24">
      <c r="B156" s="1292"/>
      <c r="C156" s="1302"/>
      <c r="D156" s="1302"/>
      <c r="E156" s="1303"/>
      <c r="F156" s="1024"/>
      <c r="G156" s="1302"/>
      <c r="H156" s="1302"/>
      <c r="I156" s="1302"/>
      <c r="J156" s="1302"/>
      <c r="K156" s="1302"/>
      <c r="L156" s="1302"/>
      <c r="M156" s="1302"/>
      <c r="N156" s="1302"/>
      <c r="O156" s="1302"/>
      <c r="P156" s="1302"/>
      <c r="Q156" s="1302"/>
      <c r="R156" s="1302"/>
      <c r="S156" s="1302"/>
      <c r="T156" s="1302"/>
      <c r="U156" s="1302"/>
      <c r="V156" s="1302"/>
      <c r="W156" s="1302"/>
      <c r="X156" s="1302"/>
    </row>
    <row r="157" spans="2:24">
      <c r="B157" s="1292"/>
      <c r="C157" s="1302"/>
      <c r="D157" s="1302"/>
      <c r="E157" s="1303"/>
      <c r="F157" s="1024"/>
      <c r="G157" s="1302"/>
      <c r="H157" s="1302"/>
      <c r="I157" s="1302"/>
      <c r="J157" s="1302"/>
      <c r="K157" s="1302"/>
      <c r="L157" s="1302"/>
      <c r="M157" s="1302"/>
      <c r="N157" s="1302"/>
      <c r="O157" s="1302"/>
      <c r="P157" s="1302"/>
      <c r="Q157" s="1302"/>
      <c r="R157" s="1302"/>
      <c r="S157" s="1302"/>
      <c r="T157" s="1302"/>
      <c r="U157" s="1302"/>
      <c r="V157" s="1302"/>
      <c r="W157" s="1302"/>
      <c r="X157" s="1302"/>
    </row>
    <row r="158" spans="2:24">
      <c r="B158" s="1292"/>
      <c r="C158" s="1302"/>
      <c r="D158" s="1302"/>
      <c r="E158" s="1303"/>
      <c r="F158" s="1024"/>
      <c r="G158" s="1302"/>
      <c r="H158" s="1302"/>
      <c r="I158" s="1302"/>
      <c r="J158" s="1302"/>
      <c r="K158" s="1302"/>
      <c r="L158" s="1302"/>
      <c r="M158" s="1302"/>
      <c r="N158" s="1302"/>
      <c r="O158" s="1302"/>
      <c r="P158" s="1302"/>
      <c r="Q158" s="1302"/>
      <c r="R158" s="1302"/>
      <c r="S158" s="1302"/>
      <c r="T158" s="1302"/>
      <c r="U158" s="1302"/>
      <c r="V158" s="1302"/>
      <c r="W158" s="1302"/>
      <c r="X158" s="1302"/>
    </row>
    <row r="159" spans="2:24">
      <c r="B159" s="1292"/>
      <c r="C159" s="1302"/>
      <c r="D159" s="1302"/>
      <c r="E159" s="1303"/>
      <c r="F159" s="1024"/>
      <c r="G159" s="1302"/>
      <c r="H159" s="1302"/>
      <c r="I159" s="1302"/>
      <c r="J159" s="1302"/>
      <c r="K159" s="1302"/>
      <c r="L159" s="1302"/>
      <c r="M159" s="1302"/>
      <c r="N159" s="1302"/>
      <c r="O159" s="1302"/>
      <c r="P159" s="1302"/>
      <c r="Q159" s="1302"/>
      <c r="R159" s="1302"/>
      <c r="S159" s="1302"/>
      <c r="T159" s="1302"/>
      <c r="U159" s="1302"/>
      <c r="V159" s="1302"/>
      <c r="W159" s="1302"/>
      <c r="X159" s="1302"/>
    </row>
    <row r="160" spans="2:24">
      <c r="B160" s="1292"/>
      <c r="C160" s="1302"/>
      <c r="D160" s="1302"/>
      <c r="E160" s="1303"/>
      <c r="F160" s="1024"/>
      <c r="G160" s="1302"/>
      <c r="H160" s="1302"/>
      <c r="I160" s="1302"/>
      <c r="J160" s="1302"/>
      <c r="K160" s="1302"/>
      <c r="L160" s="1302"/>
      <c r="M160" s="1302"/>
      <c r="N160" s="1302"/>
      <c r="O160" s="1302"/>
      <c r="P160" s="1302"/>
      <c r="Q160" s="1302"/>
      <c r="R160" s="1302"/>
      <c r="S160" s="1302"/>
      <c r="T160" s="1302"/>
      <c r="U160" s="1302"/>
      <c r="V160" s="1302"/>
      <c r="W160" s="1302"/>
      <c r="X160" s="1302"/>
    </row>
    <row r="161" spans="2:24">
      <c r="B161" s="1292"/>
      <c r="C161" s="1302"/>
      <c r="D161" s="1302"/>
      <c r="E161" s="1303"/>
      <c r="F161" s="1024"/>
      <c r="G161" s="1302"/>
      <c r="H161" s="1302"/>
      <c r="I161" s="1302"/>
      <c r="J161" s="1302"/>
      <c r="K161" s="1302"/>
      <c r="L161" s="1302"/>
      <c r="M161" s="1302"/>
      <c r="N161" s="1302"/>
      <c r="O161" s="1302"/>
      <c r="P161" s="1302"/>
      <c r="Q161" s="1302"/>
      <c r="R161" s="1302"/>
      <c r="S161" s="1302"/>
      <c r="T161" s="1302"/>
      <c r="U161" s="1302"/>
      <c r="V161" s="1302"/>
      <c r="W161" s="1302"/>
      <c r="X161" s="1302"/>
    </row>
    <row r="162" spans="2:24">
      <c r="B162" s="1292"/>
      <c r="C162" s="1302"/>
      <c r="D162" s="1302"/>
      <c r="E162" s="1303"/>
      <c r="F162" s="1024"/>
      <c r="G162" s="1302"/>
      <c r="H162" s="1302"/>
      <c r="I162" s="1302"/>
      <c r="J162" s="1302"/>
      <c r="K162" s="1302"/>
      <c r="L162" s="1302"/>
      <c r="M162" s="1302"/>
      <c r="N162" s="1302"/>
      <c r="O162" s="1302"/>
      <c r="P162" s="1302"/>
      <c r="Q162" s="1302"/>
      <c r="R162" s="1302"/>
      <c r="S162" s="1302"/>
      <c r="T162" s="1302"/>
      <c r="U162" s="1302"/>
      <c r="V162" s="1302"/>
      <c r="W162" s="1302"/>
      <c r="X162" s="1302"/>
    </row>
    <row r="163" spans="2:24">
      <c r="B163" s="1292"/>
      <c r="C163" s="1302"/>
      <c r="D163" s="1302"/>
      <c r="E163" s="1303"/>
      <c r="F163" s="1024"/>
      <c r="G163" s="1302"/>
      <c r="H163" s="1302"/>
      <c r="I163" s="1302"/>
      <c r="J163" s="1302"/>
      <c r="K163" s="1302"/>
      <c r="L163" s="1302"/>
      <c r="M163" s="1302"/>
      <c r="N163" s="1302"/>
      <c r="O163" s="1302"/>
      <c r="P163" s="1302"/>
      <c r="Q163" s="1302"/>
      <c r="R163" s="1302"/>
      <c r="S163" s="1302"/>
      <c r="T163" s="1302"/>
      <c r="U163" s="1302"/>
      <c r="V163" s="1302"/>
      <c r="W163" s="1302"/>
      <c r="X163" s="1302"/>
    </row>
    <row r="164" spans="2:24">
      <c r="B164" s="1292"/>
      <c r="C164" s="1302"/>
      <c r="D164" s="1302"/>
      <c r="E164" s="1303"/>
      <c r="F164" s="1024"/>
      <c r="G164" s="1302"/>
      <c r="H164" s="1302"/>
      <c r="I164" s="1302"/>
      <c r="J164" s="1302"/>
      <c r="K164" s="1302"/>
      <c r="L164" s="1302"/>
      <c r="M164" s="1302"/>
      <c r="N164" s="1302"/>
      <c r="O164" s="1302"/>
      <c r="P164" s="1302"/>
      <c r="Q164" s="1302"/>
      <c r="R164" s="1302"/>
      <c r="S164" s="1302"/>
      <c r="T164" s="1302"/>
      <c r="U164" s="1302"/>
      <c r="V164" s="1302"/>
      <c r="W164" s="1302"/>
      <c r="X164" s="1302"/>
    </row>
    <row r="165" spans="2:24">
      <c r="B165" s="1292"/>
      <c r="C165" s="1302"/>
      <c r="D165" s="1302"/>
      <c r="E165" s="1303"/>
      <c r="F165" s="1024"/>
      <c r="G165" s="1302"/>
      <c r="H165" s="1302"/>
      <c r="I165" s="1302"/>
      <c r="J165" s="1302"/>
      <c r="K165" s="1302"/>
      <c r="L165" s="1302"/>
      <c r="M165" s="1302"/>
      <c r="N165" s="1302"/>
      <c r="O165" s="1302"/>
      <c r="P165" s="1302"/>
      <c r="Q165" s="1302"/>
      <c r="R165" s="1302"/>
      <c r="S165" s="1302"/>
      <c r="T165" s="1302"/>
      <c r="U165" s="1302"/>
      <c r="V165" s="1302"/>
      <c r="W165" s="1302"/>
      <c r="X165" s="1302"/>
    </row>
    <row r="166" spans="2:24">
      <c r="B166" s="1292"/>
      <c r="C166" s="1302"/>
      <c r="D166" s="1302"/>
      <c r="E166" s="1303"/>
      <c r="F166" s="1024"/>
      <c r="G166" s="1302"/>
      <c r="H166" s="1302"/>
      <c r="I166" s="1302"/>
      <c r="J166" s="1302"/>
      <c r="K166" s="1302"/>
      <c r="L166" s="1302"/>
      <c r="M166" s="1302"/>
      <c r="N166" s="1302"/>
      <c r="O166" s="1302"/>
      <c r="P166" s="1302"/>
      <c r="Q166" s="1302"/>
      <c r="R166" s="1302"/>
      <c r="S166" s="1302"/>
      <c r="T166" s="1302"/>
      <c r="U166" s="1302"/>
      <c r="V166" s="1302"/>
      <c r="W166" s="1302"/>
      <c r="X166" s="1302"/>
    </row>
    <row r="167" spans="2:24">
      <c r="B167" s="1292"/>
      <c r="C167" s="1302"/>
      <c r="D167" s="1302"/>
      <c r="E167" s="1303"/>
      <c r="F167" s="1024"/>
      <c r="G167" s="1302"/>
      <c r="H167" s="1302"/>
      <c r="I167" s="1302"/>
      <c r="J167" s="1302"/>
      <c r="K167" s="1302"/>
      <c r="L167" s="1302"/>
      <c r="M167" s="1302"/>
      <c r="N167" s="1302"/>
      <c r="O167" s="1302"/>
      <c r="P167" s="1302"/>
      <c r="Q167" s="1302"/>
      <c r="R167" s="1302"/>
      <c r="S167" s="1302"/>
      <c r="T167" s="1302"/>
      <c r="U167" s="1302"/>
      <c r="V167" s="1302"/>
      <c r="W167" s="1302"/>
      <c r="X167" s="1302"/>
    </row>
    <row r="168" spans="2:24">
      <c r="B168" s="1292"/>
      <c r="C168" s="1302"/>
      <c r="D168" s="1302"/>
      <c r="E168" s="1303"/>
      <c r="F168" s="1024"/>
      <c r="G168" s="1302"/>
      <c r="H168" s="1302"/>
      <c r="I168" s="1302"/>
      <c r="J168" s="1302"/>
      <c r="K168" s="1302"/>
      <c r="L168" s="1302"/>
      <c r="M168" s="1302"/>
      <c r="N168" s="1302"/>
      <c r="O168" s="1302"/>
      <c r="P168" s="1302"/>
      <c r="Q168" s="1302"/>
      <c r="R168" s="1302"/>
      <c r="S168" s="1302"/>
      <c r="T168" s="1302"/>
      <c r="U168" s="1302"/>
      <c r="V168" s="1302"/>
      <c r="W168" s="1302"/>
      <c r="X168" s="1302"/>
    </row>
    <row r="169" spans="2:24">
      <c r="B169" s="1292"/>
      <c r="C169" s="1302"/>
      <c r="D169" s="1302"/>
      <c r="E169" s="1303"/>
      <c r="F169" s="1024"/>
      <c r="G169" s="1302"/>
      <c r="H169" s="1302"/>
      <c r="I169" s="1302"/>
      <c r="J169" s="1302"/>
      <c r="K169" s="1302"/>
      <c r="L169" s="1302"/>
      <c r="M169" s="1302"/>
      <c r="N169" s="1302"/>
      <c r="O169" s="1302"/>
      <c r="P169" s="1302"/>
      <c r="Q169" s="1302"/>
      <c r="R169" s="1302"/>
      <c r="S169" s="1302"/>
      <c r="T169" s="1302"/>
      <c r="U169" s="1302"/>
      <c r="V169" s="1302"/>
      <c r="W169" s="1302"/>
      <c r="X169" s="1302"/>
    </row>
    <row r="170" spans="2:24">
      <c r="B170" s="1292"/>
      <c r="C170" s="1302"/>
      <c r="D170" s="1302"/>
      <c r="E170" s="1303"/>
      <c r="F170" s="1024"/>
      <c r="G170" s="1302"/>
      <c r="H170" s="1302"/>
      <c r="I170" s="1302"/>
      <c r="J170" s="1302"/>
      <c r="K170" s="1302"/>
      <c r="L170" s="1302"/>
      <c r="M170" s="1302"/>
      <c r="N170" s="1302"/>
      <c r="O170" s="1302"/>
      <c r="P170" s="1302"/>
      <c r="Q170" s="1302"/>
      <c r="R170" s="1302"/>
      <c r="S170" s="1302"/>
      <c r="T170" s="1302"/>
      <c r="U170" s="1302"/>
      <c r="V170" s="1302"/>
      <c r="W170" s="1302"/>
      <c r="X170" s="1302"/>
    </row>
    <row r="171" spans="2:24">
      <c r="B171" s="1292"/>
      <c r="C171" s="1302"/>
      <c r="D171" s="1302"/>
      <c r="E171" s="1303"/>
      <c r="F171" s="1024"/>
      <c r="G171" s="1302"/>
      <c r="H171" s="1302"/>
      <c r="I171" s="1302"/>
      <c r="J171" s="1302"/>
      <c r="K171" s="1302"/>
      <c r="L171" s="1302"/>
      <c r="M171" s="1302"/>
      <c r="N171" s="1302"/>
      <c r="O171" s="1302"/>
      <c r="P171" s="1302"/>
      <c r="Q171" s="1302"/>
      <c r="R171" s="1302"/>
      <c r="S171" s="1302"/>
      <c r="T171" s="1302"/>
      <c r="U171" s="1302"/>
      <c r="V171" s="1302"/>
      <c r="W171" s="1302"/>
      <c r="X171" s="1302"/>
    </row>
    <row r="172" spans="2:24">
      <c r="B172" s="1292"/>
      <c r="C172" s="1302"/>
      <c r="D172" s="1302"/>
      <c r="E172" s="1303"/>
      <c r="F172" s="1024"/>
      <c r="G172" s="1302"/>
      <c r="H172" s="1302"/>
      <c r="I172" s="1302"/>
      <c r="J172" s="1302"/>
      <c r="K172" s="1302"/>
      <c r="L172" s="1302"/>
      <c r="M172" s="1302"/>
      <c r="N172" s="1302"/>
      <c r="O172" s="1302"/>
      <c r="P172" s="1302"/>
      <c r="Q172" s="1302"/>
      <c r="R172" s="1302"/>
      <c r="S172" s="1302"/>
      <c r="T172" s="1302"/>
      <c r="U172" s="1302"/>
      <c r="V172" s="1302"/>
      <c r="W172" s="1302"/>
      <c r="X172" s="1302"/>
    </row>
    <row r="173" spans="2:24">
      <c r="B173" s="1292"/>
      <c r="C173" s="1302"/>
      <c r="D173" s="1302"/>
      <c r="E173" s="1303"/>
      <c r="F173" s="1024"/>
      <c r="G173" s="1302"/>
      <c r="H173" s="1302"/>
      <c r="I173" s="1302"/>
      <c r="J173" s="1302"/>
      <c r="K173" s="1302"/>
      <c r="L173" s="1302"/>
      <c r="M173" s="1302"/>
      <c r="N173" s="1302"/>
      <c r="O173" s="1302"/>
      <c r="P173" s="1302"/>
      <c r="Q173" s="1302"/>
      <c r="R173" s="1302"/>
      <c r="S173" s="1302"/>
      <c r="T173" s="1302"/>
      <c r="U173" s="1302"/>
      <c r="V173" s="1302"/>
      <c r="W173" s="1302"/>
      <c r="X173" s="1302"/>
    </row>
    <row r="174" spans="2:24">
      <c r="B174" s="1292"/>
      <c r="C174" s="1302"/>
      <c r="D174" s="1302"/>
      <c r="E174" s="1303"/>
      <c r="F174" s="1024"/>
      <c r="G174" s="1302"/>
      <c r="H174" s="1302"/>
      <c r="I174" s="1302"/>
      <c r="J174" s="1302"/>
      <c r="K174" s="1302"/>
      <c r="L174" s="1302"/>
      <c r="M174" s="1302"/>
      <c r="N174" s="1302"/>
      <c r="O174" s="1302"/>
      <c r="P174" s="1302"/>
      <c r="Q174" s="1302"/>
      <c r="R174" s="1302"/>
      <c r="S174" s="1302"/>
      <c r="T174" s="1302"/>
      <c r="U174" s="1302"/>
      <c r="V174" s="1302"/>
      <c r="W174" s="1302"/>
      <c r="X174" s="1302"/>
    </row>
    <row r="175" spans="2:24">
      <c r="B175" s="1292"/>
      <c r="C175" s="1302"/>
      <c r="D175" s="1302"/>
      <c r="E175" s="1303"/>
      <c r="F175" s="1024"/>
      <c r="G175" s="1302"/>
      <c r="H175" s="1302"/>
      <c r="I175" s="1302"/>
      <c r="J175" s="1302"/>
      <c r="K175" s="1302"/>
      <c r="L175" s="1302"/>
      <c r="M175" s="1302"/>
      <c r="N175" s="1302"/>
      <c r="O175" s="1302"/>
      <c r="P175" s="1302"/>
      <c r="Q175" s="1302"/>
      <c r="R175" s="1302"/>
      <c r="S175" s="1302"/>
      <c r="T175" s="1302"/>
      <c r="U175" s="1302"/>
      <c r="V175" s="1302"/>
      <c r="W175" s="1302"/>
      <c r="X175" s="1302"/>
    </row>
    <row r="176" spans="2:24">
      <c r="B176" s="1292"/>
      <c r="C176" s="1302"/>
      <c r="D176" s="1302"/>
      <c r="E176" s="1303"/>
      <c r="F176" s="1024"/>
      <c r="G176" s="1302"/>
      <c r="H176" s="1302"/>
      <c r="I176" s="1302"/>
      <c r="J176" s="1302"/>
      <c r="K176" s="1302"/>
      <c r="L176" s="1302"/>
      <c r="M176" s="1302"/>
      <c r="N176" s="1302"/>
      <c r="O176" s="1302"/>
      <c r="P176" s="1302"/>
      <c r="Q176" s="1302"/>
      <c r="R176" s="1302"/>
      <c r="S176" s="1302"/>
      <c r="T176" s="1302"/>
      <c r="U176" s="1302"/>
      <c r="V176" s="1302"/>
      <c r="W176" s="1302"/>
      <c r="X176" s="1302"/>
    </row>
    <row r="177" spans="2:24">
      <c r="B177" s="1292"/>
      <c r="C177" s="1302"/>
      <c r="D177" s="1302"/>
      <c r="E177" s="1303"/>
      <c r="F177" s="1024"/>
      <c r="G177" s="1302"/>
      <c r="H177" s="1302"/>
      <c r="I177" s="1302"/>
      <c r="J177" s="1302"/>
      <c r="K177" s="1302"/>
      <c r="L177" s="1302"/>
      <c r="M177" s="1302"/>
      <c r="N177" s="1302"/>
      <c r="O177" s="1302"/>
      <c r="P177" s="1302"/>
      <c r="Q177" s="1302"/>
      <c r="R177" s="1302"/>
      <c r="S177" s="1302"/>
      <c r="T177" s="1302"/>
      <c r="U177" s="1302"/>
      <c r="V177" s="1302"/>
      <c r="W177" s="1302"/>
      <c r="X177" s="1302"/>
    </row>
    <row r="178" spans="2:24">
      <c r="B178" s="1292"/>
      <c r="C178" s="1302"/>
      <c r="D178" s="1302"/>
      <c r="E178" s="1303"/>
      <c r="F178" s="1024"/>
      <c r="G178" s="1302"/>
      <c r="H178" s="1302"/>
      <c r="I178" s="1302"/>
      <c r="J178" s="1302"/>
      <c r="K178" s="1302"/>
      <c r="L178" s="1302"/>
      <c r="M178" s="1302"/>
      <c r="N178" s="1302"/>
      <c r="O178" s="1302"/>
      <c r="P178" s="1302"/>
      <c r="Q178" s="1302"/>
      <c r="R178" s="1302"/>
      <c r="S178" s="1302"/>
      <c r="T178" s="1302"/>
      <c r="U178" s="1302"/>
      <c r="V178" s="1302"/>
      <c r="W178" s="1302"/>
      <c r="X178" s="1302"/>
    </row>
    <row r="179" spans="2:24">
      <c r="B179" s="1292"/>
      <c r="C179" s="1302"/>
      <c r="D179" s="1302"/>
      <c r="E179" s="1303"/>
      <c r="F179" s="1024"/>
      <c r="G179" s="1302"/>
      <c r="H179" s="1302"/>
      <c r="I179" s="1302"/>
      <c r="J179" s="1302"/>
      <c r="K179" s="1302"/>
      <c r="L179" s="1302"/>
      <c r="M179" s="1302"/>
      <c r="N179" s="1302"/>
      <c r="O179" s="1302"/>
      <c r="P179" s="1302"/>
      <c r="Q179" s="1302"/>
      <c r="R179" s="1302"/>
      <c r="S179" s="1302"/>
      <c r="T179" s="1302"/>
      <c r="U179" s="1302"/>
      <c r="V179" s="1302"/>
      <c r="W179" s="1302"/>
      <c r="X179" s="1302"/>
    </row>
    <row r="180" spans="2:24">
      <c r="B180" s="1292"/>
      <c r="C180" s="1302"/>
      <c r="D180" s="1302"/>
      <c r="E180" s="1303"/>
      <c r="F180" s="1024"/>
      <c r="G180" s="1302"/>
      <c r="H180" s="1302"/>
      <c r="I180" s="1302"/>
      <c r="J180" s="1302"/>
      <c r="K180" s="1302"/>
      <c r="L180" s="1302"/>
      <c r="M180" s="1302"/>
      <c r="N180" s="1302"/>
      <c r="O180" s="1302"/>
      <c r="P180" s="1302"/>
      <c r="Q180" s="1302"/>
      <c r="R180" s="1302"/>
      <c r="S180" s="1302"/>
      <c r="T180" s="1302"/>
      <c r="U180" s="1302"/>
      <c r="V180" s="1302"/>
      <c r="W180" s="1302"/>
      <c r="X180" s="1302"/>
    </row>
    <row r="181" spans="2:24">
      <c r="B181" s="1292"/>
      <c r="C181" s="1302"/>
      <c r="D181" s="1302"/>
      <c r="E181" s="1303"/>
      <c r="F181" s="1024"/>
      <c r="G181" s="1302"/>
      <c r="H181" s="1302"/>
      <c r="I181" s="1302"/>
      <c r="J181" s="1302"/>
      <c r="K181" s="1302"/>
      <c r="L181" s="1302"/>
      <c r="M181" s="1302"/>
      <c r="N181" s="1302"/>
      <c r="O181" s="1302"/>
      <c r="P181" s="1302"/>
      <c r="Q181" s="1302"/>
      <c r="R181" s="1302"/>
      <c r="S181" s="1302"/>
      <c r="T181" s="1302"/>
      <c r="U181" s="1302"/>
      <c r="V181" s="1302"/>
      <c r="W181" s="1302"/>
      <c r="X181" s="1302"/>
    </row>
    <row r="182" spans="2:24">
      <c r="B182" s="1292"/>
      <c r="C182" s="1302"/>
      <c r="D182" s="1302"/>
      <c r="E182" s="1303"/>
      <c r="F182" s="1024"/>
      <c r="G182" s="1302"/>
      <c r="H182" s="1302"/>
      <c r="I182" s="1302"/>
      <c r="J182" s="1302"/>
      <c r="K182" s="1302"/>
      <c r="L182" s="1302"/>
      <c r="M182" s="1302"/>
      <c r="N182" s="1302"/>
      <c r="O182" s="1302"/>
      <c r="P182" s="1302"/>
      <c r="Q182" s="1302"/>
      <c r="R182" s="1302"/>
      <c r="S182" s="1302"/>
      <c r="T182" s="1302"/>
      <c r="U182" s="1302"/>
      <c r="V182" s="1302"/>
      <c r="W182" s="1302"/>
      <c r="X182" s="1302"/>
    </row>
    <row r="183" spans="2:24">
      <c r="B183" s="1292"/>
      <c r="C183" s="1302"/>
      <c r="D183" s="1302"/>
      <c r="E183" s="1303"/>
      <c r="F183" s="1024"/>
      <c r="G183" s="1302"/>
      <c r="H183" s="1302"/>
      <c r="I183" s="1302"/>
      <c r="J183" s="1302"/>
      <c r="K183" s="1302"/>
      <c r="L183" s="1302"/>
      <c r="M183" s="1302"/>
      <c r="N183" s="1302"/>
      <c r="O183" s="1302"/>
      <c r="P183" s="1302"/>
      <c r="Q183" s="1302"/>
      <c r="R183" s="1302"/>
      <c r="S183" s="1302"/>
      <c r="T183" s="1302"/>
      <c r="U183" s="1302"/>
      <c r="V183" s="1302"/>
      <c r="W183" s="1302"/>
      <c r="X183" s="1302"/>
    </row>
    <row r="184" spans="2:24">
      <c r="B184" s="1292"/>
      <c r="C184" s="1302"/>
      <c r="D184" s="1302"/>
      <c r="E184" s="1303"/>
      <c r="F184" s="1024"/>
      <c r="G184" s="1302"/>
      <c r="H184" s="1302"/>
      <c r="I184" s="1302"/>
      <c r="J184" s="1302"/>
      <c r="K184" s="1302"/>
      <c r="L184" s="1302"/>
      <c r="M184" s="1302"/>
      <c r="N184" s="1302"/>
      <c r="O184" s="1302"/>
      <c r="P184" s="1302"/>
      <c r="Q184" s="1302"/>
      <c r="R184" s="1302"/>
      <c r="S184" s="1302"/>
      <c r="T184" s="1302"/>
      <c r="U184" s="1302"/>
      <c r="V184" s="1302"/>
      <c r="W184" s="1302"/>
      <c r="X184" s="1302"/>
    </row>
    <row r="185" spans="2:24">
      <c r="B185" s="1292"/>
      <c r="C185" s="1302"/>
      <c r="D185" s="1302"/>
      <c r="E185" s="1303"/>
      <c r="F185" s="1024"/>
      <c r="G185" s="1302"/>
      <c r="H185" s="1302"/>
      <c r="I185" s="1302"/>
      <c r="J185" s="1302"/>
      <c r="K185" s="1302"/>
      <c r="L185" s="1302"/>
      <c r="M185" s="1302"/>
      <c r="N185" s="1302"/>
      <c r="O185" s="1302"/>
      <c r="P185" s="1302"/>
      <c r="Q185" s="1302"/>
      <c r="R185" s="1302"/>
      <c r="S185" s="1302"/>
      <c r="T185" s="1302"/>
      <c r="U185" s="1302"/>
      <c r="V185" s="1302"/>
      <c r="W185" s="1302"/>
      <c r="X185" s="1302"/>
    </row>
    <row r="186" spans="2:24">
      <c r="B186" s="1292"/>
      <c r="C186" s="1302"/>
      <c r="D186" s="1302"/>
      <c r="E186" s="1303"/>
      <c r="F186" s="1024"/>
      <c r="G186" s="1302"/>
      <c r="H186" s="1302"/>
      <c r="I186" s="1302"/>
      <c r="J186" s="1302"/>
      <c r="K186" s="1302"/>
      <c r="L186" s="1302"/>
      <c r="M186" s="1302"/>
      <c r="N186" s="1302"/>
      <c r="O186" s="1302"/>
      <c r="P186" s="1302"/>
      <c r="Q186" s="1302"/>
      <c r="R186" s="1302"/>
      <c r="S186" s="1302"/>
      <c r="T186" s="1302"/>
      <c r="U186" s="1302"/>
      <c r="V186" s="1302"/>
      <c r="W186" s="1302"/>
      <c r="X186" s="1302"/>
    </row>
    <row r="187" spans="2:24">
      <c r="B187" s="1292"/>
      <c r="C187" s="1302"/>
      <c r="D187" s="1302"/>
      <c r="E187" s="1303"/>
      <c r="F187" s="1024"/>
      <c r="G187" s="1302"/>
      <c r="H187" s="1302"/>
      <c r="I187" s="1302"/>
      <c r="J187" s="1302"/>
      <c r="K187" s="1302"/>
      <c r="L187" s="1302"/>
      <c r="M187" s="1302"/>
      <c r="N187" s="1302"/>
      <c r="O187" s="1302"/>
      <c r="P187" s="1302"/>
      <c r="Q187" s="1302"/>
      <c r="R187" s="1302"/>
      <c r="S187" s="1302"/>
      <c r="T187" s="1302"/>
      <c r="U187" s="1302"/>
      <c r="V187" s="1302"/>
      <c r="W187" s="1302"/>
      <c r="X187" s="1302"/>
    </row>
    <row r="188" spans="2:24">
      <c r="B188" s="1292"/>
      <c r="C188" s="1302"/>
      <c r="D188" s="1302"/>
      <c r="E188" s="1303"/>
      <c r="F188" s="1024"/>
      <c r="G188" s="1302"/>
      <c r="H188" s="1302"/>
      <c r="I188" s="1302"/>
      <c r="J188" s="1302"/>
      <c r="K188" s="1302"/>
      <c r="L188" s="1302"/>
      <c r="M188" s="1302"/>
      <c r="N188" s="1302"/>
      <c r="O188" s="1302"/>
      <c r="P188" s="1302"/>
      <c r="Q188" s="1302"/>
      <c r="R188" s="1302"/>
      <c r="S188" s="1302"/>
      <c r="T188" s="1302"/>
      <c r="U188" s="1302"/>
      <c r="V188" s="1302"/>
      <c r="W188" s="1302"/>
      <c r="X188" s="1302"/>
    </row>
    <row r="189" spans="2:24">
      <c r="B189" s="1292"/>
      <c r="C189" s="1302"/>
      <c r="D189" s="1302"/>
      <c r="E189" s="1303"/>
      <c r="F189" s="1024"/>
      <c r="G189" s="1302"/>
      <c r="H189" s="1302"/>
      <c r="I189" s="1302"/>
      <c r="J189" s="1302"/>
      <c r="K189" s="1302"/>
      <c r="L189" s="1302"/>
      <c r="M189" s="1302"/>
      <c r="N189" s="1302"/>
      <c r="O189" s="1302"/>
      <c r="P189" s="1302"/>
      <c r="Q189" s="1302"/>
      <c r="R189" s="1302"/>
      <c r="S189" s="1302"/>
      <c r="T189" s="1302"/>
      <c r="U189" s="1302"/>
      <c r="V189" s="1302"/>
      <c r="W189" s="1302"/>
      <c r="X189" s="1302"/>
    </row>
    <row r="190" spans="2:24">
      <c r="B190" s="1292"/>
      <c r="C190" s="1302"/>
      <c r="D190" s="1302"/>
      <c r="E190" s="1303"/>
      <c r="F190" s="1024"/>
      <c r="G190" s="1302"/>
      <c r="H190" s="1302"/>
      <c r="I190" s="1302"/>
      <c r="J190" s="1302"/>
      <c r="K190" s="1302"/>
      <c r="L190" s="1302"/>
      <c r="M190" s="1302"/>
      <c r="N190" s="1302"/>
      <c r="O190" s="1302"/>
      <c r="P190" s="1302"/>
      <c r="Q190" s="1302"/>
      <c r="R190" s="1302"/>
      <c r="S190" s="1302"/>
      <c r="T190" s="1302"/>
      <c r="U190" s="1302"/>
      <c r="V190" s="1302"/>
      <c r="W190" s="1302"/>
      <c r="X190" s="1302"/>
    </row>
    <row r="191" spans="2:24">
      <c r="B191" s="1292"/>
      <c r="C191" s="1302"/>
      <c r="D191" s="1302"/>
      <c r="E191" s="1303"/>
      <c r="F191" s="1024"/>
      <c r="G191" s="1302"/>
      <c r="H191" s="1302"/>
      <c r="I191" s="1302"/>
      <c r="J191" s="1302"/>
      <c r="K191" s="1302"/>
      <c r="L191" s="1302"/>
      <c r="M191" s="1302"/>
      <c r="N191" s="1302"/>
      <c r="O191" s="1302"/>
      <c r="P191" s="1302"/>
      <c r="Q191" s="1302"/>
      <c r="R191" s="1302"/>
      <c r="S191" s="1302"/>
      <c r="T191" s="1302"/>
      <c r="U191" s="1302"/>
      <c r="V191" s="1302"/>
      <c r="W191" s="1302"/>
      <c r="X191" s="1302"/>
    </row>
    <row r="192" spans="2:24">
      <c r="B192" s="1292"/>
      <c r="C192" s="1302"/>
      <c r="D192" s="1302"/>
      <c r="E192" s="1303"/>
      <c r="F192" s="1024"/>
      <c r="G192" s="1302"/>
      <c r="H192" s="1302"/>
      <c r="I192" s="1302"/>
      <c r="J192" s="1302"/>
      <c r="K192" s="1302"/>
      <c r="L192" s="1302"/>
      <c r="M192" s="1302"/>
      <c r="N192" s="1302"/>
      <c r="O192" s="1302"/>
      <c r="P192" s="1302"/>
      <c r="Q192" s="1302"/>
      <c r="R192" s="1302"/>
      <c r="S192" s="1302"/>
      <c r="T192" s="1302"/>
      <c r="U192" s="1302"/>
      <c r="V192" s="1302"/>
      <c r="W192" s="1302"/>
      <c r="X192" s="1302"/>
    </row>
    <row r="193" spans="2:24">
      <c r="B193" s="1292"/>
      <c r="C193" s="1302"/>
      <c r="D193" s="1302"/>
      <c r="E193" s="1303"/>
      <c r="F193" s="1024"/>
      <c r="G193" s="1302"/>
      <c r="H193" s="1302"/>
      <c r="I193" s="1302"/>
      <c r="J193" s="1302"/>
      <c r="K193" s="1302"/>
      <c r="L193" s="1302"/>
      <c r="M193" s="1302"/>
      <c r="N193" s="1302"/>
      <c r="O193" s="1302"/>
      <c r="P193" s="1302"/>
      <c r="Q193" s="1302"/>
      <c r="R193" s="1302"/>
      <c r="S193" s="1302"/>
      <c r="T193" s="1302"/>
      <c r="U193" s="1302"/>
      <c r="V193" s="1302"/>
      <c r="W193" s="1302"/>
      <c r="X193" s="1302"/>
    </row>
    <row r="194" spans="2:24">
      <c r="B194" s="1292"/>
      <c r="C194" s="1302"/>
      <c r="D194" s="1302"/>
      <c r="E194" s="1303"/>
      <c r="F194" s="1024"/>
      <c r="G194" s="1302"/>
      <c r="H194" s="1302"/>
      <c r="I194" s="1302"/>
      <c r="J194" s="1302"/>
      <c r="K194" s="1302"/>
      <c r="L194" s="1302"/>
      <c r="M194" s="1302"/>
      <c r="N194" s="1302"/>
      <c r="O194" s="1302"/>
      <c r="P194" s="1302"/>
      <c r="Q194" s="1302"/>
      <c r="R194" s="1302"/>
      <c r="S194" s="1302"/>
      <c r="T194" s="1302"/>
      <c r="U194" s="1302"/>
      <c r="V194" s="1302"/>
      <c r="W194" s="1302"/>
      <c r="X194" s="1302"/>
    </row>
    <row r="195" spans="2:24">
      <c r="B195" s="1292"/>
      <c r="C195" s="1302"/>
      <c r="D195" s="1302"/>
      <c r="E195" s="1303"/>
      <c r="F195" s="1024"/>
      <c r="G195" s="1302"/>
      <c r="H195" s="1302"/>
      <c r="I195" s="1302"/>
      <c r="J195" s="1302"/>
      <c r="K195" s="1302"/>
      <c r="L195" s="1302"/>
      <c r="M195" s="1302"/>
      <c r="N195" s="1302"/>
      <c r="O195" s="1302"/>
      <c r="P195" s="1302"/>
      <c r="Q195" s="1302"/>
      <c r="R195" s="1302"/>
      <c r="S195" s="1302"/>
      <c r="T195" s="1302"/>
      <c r="U195" s="1302"/>
      <c r="V195" s="1302"/>
      <c r="W195" s="1302"/>
      <c r="X195" s="1302"/>
    </row>
    <row r="196" spans="2:24">
      <c r="B196" s="1292"/>
      <c r="C196" s="1302"/>
      <c r="D196" s="1302"/>
      <c r="E196" s="1303"/>
      <c r="F196" s="1024"/>
      <c r="G196" s="1302"/>
      <c r="H196" s="1302"/>
      <c r="I196" s="1302"/>
      <c r="J196" s="1302"/>
      <c r="K196" s="1302"/>
      <c r="L196" s="1302"/>
      <c r="M196" s="1302"/>
      <c r="N196" s="1302"/>
      <c r="O196" s="1302"/>
      <c r="P196" s="1302"/>
      <c r="Q196" s="1302"/>
      <c r="R196" s="1302"/>
      <c r="S196" s="1302"/>
      <c r="T196" s="1302"/>
      <c r="U196" s="1302"/>
      <c r="V196" s="1302"/>
      <c r="W196" s="1302"/>
      <c r="X196" s="1302"/>
    </row>
    <row r="197" spans="2:24">
      <c r="B197" s="1292"/>
      <c r="C197" s="1302"/>
      <c r="D197" s="1302"/>
      <c r="E197" s="1303"/>
      <c r="F197" s="1024"/>
      <c r="G197" s="1302"/>
      <c r="H197" s="1302"/>
      <c r="I197" s="1302"/>
      <c r="J197" s="1302"/>
      <c r="K197" s="1302"/>
      <c r="L197" s="1302"/>
      <c r="M197" s="1302"/>
      <c r="N197" s="1302"/>
      <c r="O197" s="1302"/>
      <c r="P197" s="1302"/>
      <c r="Q197" s="1302"/>
      <c r="R197" s="1302"/>
      <c r="S197" s="1302"/>
      <c r="T197" s="1302"/>
      <c r="U197" s="1302"/>
      <c r="V197" s="1302"/>
      <c r="W197" s="1302"/>
      <c r="X197" s="1302"/>
    </row>
    <row r="198" spans="2:24">
      <c r="B198" s="1292"/>
      <c r="C198" s="1302"/>
      <c r="D198" s="1302"/>
      <c r="E198" s="1303"/>
      <c r="F198" s="1024"/>
      <c r="G198" s="1302"/>
      <c r="H198" s="1302"/>
      <c r="I198" s="1302"/>
      <c r="J198" s="1302"/>
      <c r="K198" s="1302"/>
      <c r="L198" s="1302"/>
      <c r="M198" s="1302"/>
      <c r="N198" s="1302"/>
      <c r="O198" s="1302"/>
      <c r="P198" s="1302"/>
      <c r="Q198" s="1302"/>
      <c r="R198" s="1302"/>
      <c r="S198" s="1302"/>
      <c r="T198" s="1302"/>
      <c r="U198" s="1302"/>
      <c r="V198" s="1302"/>
      <c r="W198" s="1302"/>
      <c r="X198" s="1302"/>
    </row>
    <row r="199" spans="2:24">
      <c r="B199" s="1292"/>
      <c r="C199" s="1302"/>
      <c r="D199" s="1302"/>
      <c r="E199" s="1303"/>
      <c r="F199" s="1024"/>
      <c r="G199" s="1302"/>
      <c r="H199" s="1302"/>
      <c r="I199" s="1302"/>
      <c r="J199" s="1302"/>
      <c r="K199" s="1302"/>
      <c r="L199" s="1302"/>
      <c r="M199" s="1302"/>
      <c r="N199" s="1302"/>
      <c r="O199" s="1302"/>
      <c r="P199" s="1302"/>
      <c r="Q199" s="1302"/>
      <c r="R199" s="1302"/>
      <c r="S199" s="1302"/>
      <c r="T199" s="1302"/>
      <c r="U199" s="1302"/>
      <c r="V199" s="1302"/>
      <c r="W199" s="1302"/>
      <c r="X199" s="1302"/>
    </row>
    <row r="200" spans="2:24">
      <c r="B200" s="1292"/>
      <c r="C200" s="1302"/>
      <c r="D200" s="1302"/>
      <c r="E200" s="1303"/>
      <c r="F200" s="1024"/>
      <c r="G200" s="1302"/>
      <c r="H200" s="1302"/>
      <c r="I200" s="1302"/>
      <c r="J200" s="1302"/>
      <c r="K200" s="1302"/>
      <c r="L200" s="1302"/>
      <c r="M200" s="1302"/>
      <c r="N200" s="1302"/>
      <c r="O200" s="1302"/>
      <c r="P200" s="1302"/>
      <c r="Q200" s="1302"/>
      <c r="R200" s="1302"/>
      <c r="S200" s="1302"/>
      <c r="T200" s="1302"/>
      <c r="U200" s="1302"/>
      <c r="V200" s="1302"/>
      <c r="W200" s="1302"/>
      <c r="X200" s="1302"/>
    </row>
    <row r="201" spans="2:24">
      <c r="B201" s="1292"/>
      <c r="C201" s="1302"/>
      <c r="D201" s="1302"/>
      <c r="E201" s="1303"/>
      <c r="F201" s="1024"/>
      <c r="G201" s="1302"/>
      <c r="H201" s="1302"/>
      <c r="I201" s="1302"/>
      <c r="J201" s="1302"/>
      <c r="K201" s="1302"/>
      <c r="L201" s="1302"/>
      <c r="M201" s="1302"/>
      <c r="N201" s="1302"/>
      <c r="O201" s="1302"/>
      <c r="P201" s="1302"/>
      <c r="Q201" s="1302"/>
      <c r="R201" s="1302"/>
      <c r="S201" s="1302"/>
      <c r="T201" s="1302"/>
      <c r="U201" s="1302"/>
      <c r="V201" s="1302"/>
      <c r="W201" s="1302"/>
      <c r="X201" s="1302"/>
    </row>
    <row r="202" spans="2:24">
      <c r="B202" s="1292"/>
      <c r="C202" s="1302"/>
      <c r="D202" s="1302"/>
      <c r="E202" s="1303"/>
      <c r="F202" s="1024"/>
      <c r="G202" s="1302"/>
      <c r="H202" s="1302"/>
      <c r="I202" s="1302"/>
      <c r="J202" s="1302"/>
      <c r="K202" s="1302"/>
      <c r="L202" s="1302"/>
      <c r="M202" s="1302"/>
      <c r="N202" s="1302"/>
      <c r="O202" s="1302"/>
      <c r="P202" s="1302"/>
      <c r="Q202" s="1302"/>
      <c r="R202" s="1302"/>
      <c r="S202" s="1302"/>
      <c r="T202" s="1302"/>
      <c r="U202" s="1302"/>
      <c r="V202" s="1302"/>
      <c r="W202" s="1302"/>
      <c r="X202" s="1302"/>
    </row>
    <row r="203" spans="2:24">
      <c r="B203" s="1292"/>
      <c r="C203" s="1302"/>
      <c r="D203" s="1302"/>
      <c r="E203" s="1303"/>
      <c r="F203" s="1024"/>
      <c r="G203" s="1302"/>
      <c r="H203" s="1302"/>
      <c r="I203" s="1302"/>
      <c r="J203" s="1302"/>
      <c r="K203" s="1302"/>
      <c r="L203" s="1302"/>
      <c r="M203" s="1302"/>
      <c r="N203" s="1302"/>
      <c r="O203" s="1302"/>
      <c r="P203" s="1302"/>
      <c r="Q203" s="1302"/>
      <c r="R203" s="1302"/>
      <c r="S203" s="1302"/>
      <c r="T203" s="1302"/>
      <c r="U203" s="1302"/>
      <c r="V203" s="1302"/>
      <c r="W203" s="1302"/>
      <c r="X203" s="1302"/>
    </row>
    <row r="204" spans="2:24">
      <c r="B204" s="1292"/>
      <c r="C204" s="1302"/>
      <c r="D204" s="1302"/>
      <c r="E204" s="1303"/>
      <c r="F204" s="1024"/>
      <c r="G204" s="1302"/>
      <c r="H204" s="1302"/>
      <c r="I204" s="1302"/>
      <c r="J204" s="1302"/>
      <c r="K204" s="1302"/>
      <c r="L204" s="1302"/>
      <c r="M204" s="1302"/>
      <c r="N204" s="1302"/>
      <c r="O204" s="1302"/>
      <c r="P204" s="1302"/>
      <c r="Q204" s="1302"/>
      <c r="R204" s="1302"/>
      <c r="S204" s="1302"/>
      <c r="T204" s="1302"/>
      <c r="U204" s="1302"/>
      <c r="V204" s="1302"/>
      <c r="W204" s="1302"/>
      <c r="X204" s="1302"/>
    </row>
    <row r="205" spans="2:24">
      <c r="B205" s="1292"/>
      <c r="C205" s="1302"/>
      <c r="D205" s="1302"/>
      <c r="E205" s="1303"/>
      <c r="F205" s="1024"/>
      <c r="G205" s="1302"/>
      <c r="H205" s="1302"/>
      <c r="I205" s="1302"/>
      <c r="J205" s="1302"/>
      <c r="K205" s="1302"/>
      <c r="L205" s="1302"/>
      <c r="M205" s="1302"/>
      <c r="N205" s="1302"/>
      <c r="O205" s="1302"/>
      <c r="P205" s="1302"/>
      <c r="Q205" s="1302"/>
      <c r="R205" s="1302"/>
      <c r="S205" s="1302"/>
      <c r="T205" s="1302"/>
      <c r="U205" s="1302"/>
      <c r="V205" s="1302"/>
      <c r="W205" s="1302"/>
      <c r="X205" s="1302"/>
    </row>
    <row r="206" spans="2:24">
      <c r="B206" s="1292"/>
      <c r="C206" s="1302"/>
      <c r="D206" s="1302"/>
      <c r="E206" s="1303"/>
      <c r="F206" s="1024"/>
      <c r="G206" s="1302"/>
      <c r="H206" s="1302"/>
      <c r="I206" s="1302"/>
      <c r="J206" s="1302"/>
      <c r="K206" s="1302"/>
      <c r="L206" s="1302"/>
      <c r="M206" s="1302"/>
      <c r="N206" s="1302"/>
      <c r="O206" s="1302"/>
      <c r="P206" s="1302"/>
      <c r="Q206" s="1302"/>
      <c r="R206" s="1302"/>
      <c r="S206" s="1302"/>
      <c r="T206" s="1302"/>
      <c r="U206" s="1302"/>
      <c r="V206" s="1302"/>
      <c r="W206" s="1302"/>
      <c r="X206" s="1302"/>
    </row>
    <row r="207" spans="2:24">
      <c r="B207" s="1292"/>
      <c r="C207" s="1302"/>
      <c r="D207" s="1302"/>
      <c r="E207" s="1303"/>
      <c r="F207" s="1024"/>
      <c r="G207" s="1302"/>
      <c r="H207" s="1302"/>
      <c r="I207" s="1302"/>
      <c r="J207" s="1302"/>
      <c r="K207" s="1302"/>
      <c r="L207" s="1302"/>
      <c r="M207" s="1302"/>
      <c r="N207" s="1302"/>
      <c r="O207" s="1302"/>
      <c r="P207" s="1302"/>
      <c r="Q207" s="1302"/>
      <c r="R207" s="1302"/>
      <c r="S207" s="1302"/>
      <c r="T207" s="1302"/>
      <c r="U207" s="1302"/>
      <c r="V207" s="1302"/>
      <c r="W207" s="1302"/>
      <c r="X207" s="1302"/>
    </row>
    <row r="208" spans="2:24">
      <c r="B208" s="1292"/>
      <c r="C208" s="1302"/>
      <c r="D208" s="1302"/>
      <c r="E208" s="1303"/>
      <c r="F208" s="1024"/>
      <c r="G208" s="1302"/>
      <c r="H208" s="1302"/>
      <c r="I208" s="1302"/>
      <c r="J208" s="1302"/>
      <c r="K208" s="1302"/>
      <c r="L208" s="1302"/>
      <c r="M208" s="1302"/>
      <c r="N208" s="1302"/>
      <c r="O208" s="1302"/>
      <c r="P208" s="1302"/>
      <c r="Q208" s="1302"/>
      <c r="R208" s="1302"/>
      <c r="S208" s="1302"/>
      <c r="T208" s="1302"/>
      <c r="U208" s="1302"/>
      <c r="V208" s="1302"/>
      <c r="W208" s="1302"/>
      <c r="X208" s="1302"/>
    </row>
    <row r="209" spans="2:24">
      <c r="B209" s="1292"/>
      <c r="C209" s="1302"/>
      <c r="D209" s="1302"/>
      <c r="E209" s="1303"/>
      <c r="F209" s="1024"/>
      <c r="G209" s="1302"/>
      <c r="H209" s="1302"/>
      <c r="I209" s="1302"/>
      <c r="J209" s="1302"/>
      <c r="K209" s="1302"/>
      <c r="L209" s="1302"/>
      <c r="M209" s="1302"/>
      <c r="N209" s="1302"/>
      <c r="O209" s="1302"/>
      <c r="P209" s="1302"/>
      <c r="Q209" s="1302"/>
      <c r="R209" s="1302"/>
      <c r="S209" s="1302"/>
      <c r="T209" s="1302"/>
      <c r="U209" s="1302"/>
      <c r="V209" s="1302"/>
      <c r="W209" s="1302"/>
      <c r="X209" s="1302"/>
    </row>
    <row r="210" spans="2:24">
      <c r="B210" s="1292"/>
      <c r="C210" s="1302"/>
      <c r="D210" s="1302"/>
      <c r="E210" s="1303"/>
      <c r="F210" s="1024"/>
      <c r="G210" s="1302"/>
      <c r="H210" s="1302"/>
      <c r="I210" s="1302"/>
      <c r="J210" s="1302"/>
      <c r="K210" s="1302"/>
      <c r="L210" s="1302"/>
      <c r="M210" s="1302"/>
      <c r="N210" s="1302"/>
      <c r="O210" s="1302"/>
      <c r="P210" s="1302"/>
      <c r="Q210" s="1302"/>
      <c r="R210" s="1302"/>
      <c r="S210" s="1302"/>
      <c r="T210" s="1302"/>
      <c r="U210" s="1302"/>
      <c r="V210" s="1302"/>
      <c r="W210" s="1302"/>
      <c r="X210" s="1302"/>
    </row>
    <row r="211" spans="2:24">
      <c r="B211" s="1292"/>
      <c r="C211" s="1302"/>
      <c r="D211" s="1302"/>
      <c r="E211" s="1303"/>
      <c r="F211" s="1024"/>
      <c r="G211" s="1302"/>
      <c r="H211" s="1302"/>
      <c r="I211" s="1302"/>
      <c r="J211" s="1302"/>
      <c r="K211" s="1302"/>
      <c r="L211" s="1302"/>
      <c r="M211" s="1302"/>
      <c r="N211" s="1302"/>
      <c r="O211" s="1302"/>
      <c r="P211" s="1302"/>
      <c r="Q211" s="1302"/>
      <c r="R211" s="1302"/>
      <c r="S211" s="1302"/>
      <c r="T211" s="1302"/>
      <c r="U211" s="1302"/>
      <c r="V211" s="1302"/>
      <c r="W211" s="1302"/>
      <c r="X211" s="1302"/>
    </row>
    <row r="212" spans="2:24">
      <c r="B212" s="1292"/>
      <c r="C212" s="1302"/>
      <c r="D212" s="1302"/>
      <c r="E212" s="1303"/>
      <c r="F212" s="1024"/>
      <c r="G212" s="1302"/>
      <c r="H212" s="1302"/>
      <c r="I212" s="1302"/>
      <c r="J212" s="1302"/>
      <c r="K212" s="1302"/>
      <c r="L212" s="1302"/>
      <c r="M212" s="1302"/>
      <c r="N212" s="1302"/>
      <c r="O212" s="1302"/>
      <c r="P212" s="1302"/>
      <c r="Q212" s="1302"/>
      <c r="R212" s="1302"/>
      <c r="S212" s="1302"/>
      <c r="T212" s="1302"/>
      <c r="U212" s="1302"/>
      <c r="V212" s="1302"/>
      <c r="W212" s="1302"/>
      <c r="X212" s="1302"/>
    </row>
    <row r="213" spans="2:24">
      <c r="B213" s="1292"/>
      <c r="C213" s="1302"/>
      <c r="D213" s="1302"/>
      <c r="E213" s="1303"/>
      <c r="F213" s="1024"/>
      <c r="G213" s="1302"/>
      <c r="H213" s="1302"/>
      <c r="I213" s="1302"/>
      <c r="J213" s="1302"/>
      <c r="K213" s="1302"/>
      <c r="L213" s="1302"/>
      <c r="M213" s="1302"/>
      <c r="N213" s="1302"/>
      <c r="O213" s="1302"/>
      <c r="P213" s="1302"/>
      <c r="Q213" s="1302"/>
      <c r="R213" s="1302"/>
      <c r="S213" s="1302"/>
      <c r="T213" s="1302"/>
      <c r="U213" s="1302"/>
      <c r="V213" s="1302"/>
      <c r="W213" s="1302"/>
      <c r="X213" s="1302"/>
    </row>
    <row r="214" spans="2:24">
      <c r="B214" s="1292"/>
      <c r="C214" s="1302"/>
      <c r="D214" s="1302"/>
      <c r="E214" s="1303"/>
      <c r="F214" s="1024"/>
      <c r="G214" s="1302"/>
      <c r="H214" s="1302"/>
      <c r="I214" s="1302"/>
      <c r="J214" s="1302"/>
      <c r="K214" s="1302"/>
      <c r="L214" s="1302"/>
      <c r="M214" s="1302"/>
      <c r="N214" s="1302"/>
      <c r="O214" s="1302"/>
      <c r="P214" s="1302"/>
      <c r="Q214" s="1302"/>
      <c r="R214" s="1302"/>
      <c r="S214" s="1302"/>
      <c r="T214" s="1302"/>
      <c r="U214" s="1302"/>
      <c r="V214" s="1302"/>
      <c r="W214" s="1302"/>
      <c r="X214" s="1302"/>
    </row>
    <row r="215" spans="2:24">
      <c r="B215" s="1292"/>
      <c r="C215" s="1302"/>
      <c r="D215" s="1302"/>
      <c r="E215" s="1303"/>
      <c r="F215" s="1024"/>
      <c r="G215" s="1302"/>
      <c r="H215" s="1302"/>
      <c r="I215" s="1302"/>
      <c r="J215" s="1302"/>
      <c r="K215" s="1302"/>
      <c r="L215" s="1302"/>
      <c r="M215" s="1302"/>
      <c r="N215" s="1302"/>
      <c r="O215" s="1302"/>
      <c r="P215" s="1302"/>
      <c r="Q215" s="1302"/>
      <c r="R215" s="1302"/>
      <c r="S215" s="1302"/>
      <c r="T215" s="1302"/>
      <c r="U215" s="1302"/>
      <c r="V215" s="1302"/>
      <c r="W215" s="1302"/>
      <c r="X215" s="1302"/>
    </row>
    <row r="216" spans="2:24">
      <c r="B216" s="1292"/>
      <c r="C216" s="1302"/>
      <c r="D216" s="1302"/>
      <c r="E216" s="1303"/>
      <c r="F216" s="1024"/>
      <c r="G216" s="1302"/>
      <c r="H216" s="1302"/>
      <c r="I216" s="1302"/>
      <c r="J216" s="1302"/>
      <c r="K216" s="1302"/>
      <c r="L216" s="1302"/>
      <c r="M216" s="1302"/>
      <c r="N216" s="1302"/>
      <c r="O216" s="1302"/>
      <c r="P216" s="1302"/>
      <c r="Q216" s="1302"/>
      <c r="R216" s="1302"/>
      <c r="S216" s="1302"/>
      <c r="T216" s="1302"/>
      <c r="U216" s="1302"/>
      <c r="V216" s="1302"/>
      <c r="W216" s="1302"/>
      <c r="X216" s="1302"/>
    </row>
    <row r="217" spans="2:24">
      <c r="B217" s="1292"/>
      <c r="C217" s="1302"/>
      <c r="D217" s="1302"/>
      <c r="E217" s="1303"/>
      <c r="F217" s="1024"/>
      <c r="G217" s="1302"/>
      <c r="H217" s="1302"/>
      <c r="I217" s="1302"/>
      <c r="J217" s="1302"/>
      <c r="K217" s="1302"/>
      <c r="L217" s="1302"/>
      <c r="M217" s="1302"/>
      <c r="N217" s="1302"/>
      <c r="O217" s="1302"/>
      <c r="P217" s="1302"/>
      <c r="Q217" s="1302"/>
      <c r="R217" s="1302"/>
      <c r="S217" s="1302"/>
      <c r="T217" s="1302"/>
      <c r="U217" s="1302"/>
      <c r="V217" s="1302"/>
      <c r="W217" s="1302"/>
      <c r="X217" s="1302"/>
    </row>
    <row r="218" spans="2:24">
      <c r="B218" s="1292"/>
      <c r="C218" s="1302"/>
      <c r="D218" s="1302"/>
      <c r="E218" s="1303"/>
      <c r="F218" s="1024"/>
      <c r="G218" s="1302"/>
      <c r="H218" s="1302"/>
      <c r="I218" s="1302"/>
      <c r="J218" s="1302"/>
      <c r="K218" s="1302"/>
      <c r="L218" s="1302"/>
      <c r="M218" s="1302"/>
      <c r="N218" s="1302"/>
      <c r="O218" s="1302"/>
      <c r="P218" s="1302"/>
      <c r="Q218" s="1302"/>
      <c r="R218" s="1302"/>
      <c r="S218" s="1302"/>
      <c r="T218" s="1302"/>
      <c r="U218" s="1302"/>
      <c r="V218" s="1302"/>
      <c r="W218" s="1302"/>
      <c r="X218" s="1302"/>
    </row>
    <row r="219" spans="2:24">
      <c r="B219" s="1292"/>
      <c r="C219" s="1302"/>
      <c r="D219" s="1302"/>
      <c r="E219" s="1303"/>
      <c r="F219" s="1024"/>
      <c r="G219" s="1302"/>
      <c r="H219" s="1302"/>
      <c r="I219" s="1302"/>
      <c r="J219" s="1302"/>
      <c r="K219" s="1302"/>
      <c r="L219" s="1302"/>
      <c r="M219" s="1302"/>
      <c r="N219" s="1302"/>
      <c r="O219" s="1302"/>
      <c r="P219" s="1302"/>
      <c r="Q219" s="1302"/>
      <c r="R219" s="1302"/>
      <c r="S219" s="1302"/>
      <c r="T219" s="1302"/>
      <c r="U219" s="1302"/>
      <c r="V219" s="1302"/>
      <c r="W219" s="1302"/>
      <c r="X219" s="1302"/>
    </row>
    <row r="220" spans="2:24">
      <c r="B220" s="1292"/>
      <c r="C220" s="1302"/>
      <c r="D220" s="1302"/>
      <c r="E220" s="1303"/>
      <c r="F220" s="1024"/>
      <c r="G220" s="1302"/>
      <c r="H220" s="1302"/>
      <c r="I220" s="1302"/>
      <c r="J220" s="1302"/>
      <c r="K220" s="1302"/>
      <c r="L220" s="1302"/>
      <c r="M220" s="1302"/>
      <c r="N220" s="1302"/>
      <c r="O220" s="1302"/>
      <c r="P220" s="1302"/>
      <c r="Q220" s="1302"/>
      <c r="R220" s="1302"/>
      <c r="S220" s="1302"/>
      <c r="T220" s="1302"/>
      <c r="U220" s="1302"/>
      <c r="V220" s="1302"/>
      <c r="W220" s="1302"/>
      <c r="X220" s="1302"/>
    </row>
    <row r="221" spans="2:24">
      <c r="B221" s="1292"/>
      <c r="C221" s="1302"/>
      <c r="D221" s="1302"/>
      <c r="E221" s="1303"/>
      <c r="F221" s="1024"/>
      <c r="G221" s="1302"/>
      <c r="H221" s="1302"/>
      <c r="I221" s="1302"/>
      <c r="J221" s="1302"/>
      <c r="K221" s="1302"/>
      <c r="L221" s="1302"/>
      <c r="M221" s="1302"/>
      <c r="N221" s="1302"/>
      <c r="O221" s="1302"/>
      <c r="P221" s="1302"/>
      <c r="Q221" s="1302"/>
      <c r="R221" s="1302"/>
      <c r="S221" s="1302"/>
      <c r="T221" s="1302"/>
      <c r="U221" s="1302"/>
      <c r="V221" s="1302"/>
      <c r="W221" s="1302"/>
      <c r="X221" s="1302"/>
    </row>
    <row r="222" spans="2:24">
      <c r="B222" s="1292"/>
      <c r="C222" s="1302"/>
      <c r="D222" s="1302"/>
      <c r="E222" s="1303"/>
      <c r="F222" s="1024"/>
      <c r="G222" s="1302"/>
      <c r="H222" s="1302"/>
      <c r="I222" s="1302"/>
      <c r="J222" s="1302"/>
      <c r="K222" s="1302"/>
      <c r="L222" s="1302"/>
      <c r="M222" s="1302"/>
      <c r="N222" s="1302"/>
      <c r="O222" s="1302"/>
      <c r="P222" s="1302"/>
      <c r="Q222" s="1302"/>
      <c r="R222" s="1302"/>
      <c r="S222" s="1302"/>
      <c r="T222" s="1302"/>
      <c r="U222" s="1302"/>
      <c r="V222" s="1302"/>
      <c r="W222" s="1302"/>
      <c r="X222" s="1302"/>
    </row>
    <row r="223" spans="2:24">
      <c r="B223" s="1292"/>
      <c r="C223" s="1302"/>
      <c r="D223" s="1302"/>
      <c r="E223" s="1303"/>
      <c r="F223" s="1024"/>
      <c r="G223" s="1302"/>
      <c r="H223" s="1302"/>
      <c r="I223" s="1302"/>
      <c r="J223" s="1302"/>
      <c r="K223" s="1302"/>
      <c r="L223" s="1302"/>
      <c r="M223" s="1302"/>
      <c r="N223" s="1302"/>
      <c r="O223" s="1302"/>
      <c r="P223" s="1302"/>
      <c r="Q223" s="1302"/>
      <c r="R223" s="1302"/>
      <c r="S223" s="1302"/>
      <c r="T223" s="1302"/>
      <c r="U223" s="1302"/>
      <c r="V223" s="1302"/>
      <c r="W223" s="1302"/>
      <c r="X223" s="1302"/>
    </row>
    <row r="224" spans="2:24">
      <c r="B224" s="1292"/>
      <c r="C224" s="1302"/>
      <c r="D224" s="1302"/>
      <c r="E224" s="1303"/>
      <c r="F224" s="1024"/>
      <c r="G224" s="1302"/>
      <c r="H224" s="1302"/>
      <c r="I224" s="1302"/>
      <c r="J224" s="1302"/>
      <c r="K224" s="1302"/>
      <c r="L224" s="1302"/>
      <c r="M224" s="1302"/>
      <c r="N224" s="1302"/>
      <c r="O224" s="1302"/>
      <c r="P224" s="1302"/>
      <c r="Q224" s="1302"/>
      <c r="R224" s="1302"/>
      <c r="S224" s="1302"/>
      <c r="T224" s="1302"/>
      <c r="U224" s="1302"/>
      <c r="V224" s="1302"/>
      <c r="W224" s="1302"/>
      <c r="X224" s="1302"/>
    </row>
    <row r="225" spans="2:24">
      <c r="B225" s="1292"/>
      <c r="C225" s="1302"/>
      <c r="D225" s="1302"/>
      <c r="E225" s="1303"/>
      <c r="F225" s="1024"/>
      <c r="G225" s="1302"/>
      <c r="H225" s="1302"/>
      <c r="I225" s="1302"/>
      <c r="J225" s="1302"/>
      <c r="K225" s="1302"/>
      <c r="L225" s="1302"/>
      <c r="M225" s="1302"/>
      <c r="N225" s="1302"/>
      <c r="O225" s="1302"/>
      <c r="P225" s="1302"/>
      <c r="Q225" s="1302"/>
      <c r="R225" s="1302"/>
      <c r="S225" s="1302"/>
      <c r="T225" s="1302"/>
      <c r="U225" s="1302"/>
      <c r="V225" s="1302"/>
      <c r="W225" s="1302"/>
      <c r="X225" s="1302"/>
    </row>
    <row r="226" spans="2:24">
      <c r="B226" s="1292"/>
      <c r="C226" s="1302"/>
      <c r="D226" s="1302"/>
      <c r="E226" s="1303"/>
      <c r="F226" s="1024"/>
      <c r="G226" s="1302"/>
      <c r="H226" s="1302"/>
      <c r="I226" s="1302"/>
      <c r="J226" s="1302"/>
      <c r="K226" s="1302"/>
      <c r="L226" s="1302"/>
      <c r="M226" s="1302"/>
      <c r="N226" s="1302"/>
      <c r="O226" s="1302"/>
      <c r="P226" s="1302"/>
      <c r="Q226" s="1302"/>
      <c r="R226" s="1302"/>
      <c r="S226" s="1302"/>
      <c r="T226" s="1302"/>
      <c r="U226" s="1302"/>
      <c r="V226" s="1302"/>
      <c r="W226" s="1302"/>
      <c r="X226" s="1302"/>
    </row>
    <row r="227" spans="2:24">
      <c r="B227" s="1292"/>
      <c r="C227" s="1302"/>
      <c r="D227" s="1302"/>
      <c r="E227" s="1303"/>
      <c r="F227" s="1024"/>
      <c r="G227" s="1302"/>
      <c r="H227" s="1302"/>
      <c r="I227" s="1302"/>
      <c r="J227" s="1302"/>
      <c r="K227" s="1302"/>
      <c r="L227" s="1302"/>
      <c r="M227" s="1302"/>
      <c r="N227" s="1302"/>
      <c r="O227" s="1302"/>
      <c r="P227" s="1302"/>
      <c r="Q227" s="1302"/>
      <c r="R227" s="1302"/>
      <c r="S227" s="1302"/>
      <c r="T227" s="1302"/>
      <c r="U227" s="1302"/>
      <c r="V227" s="1302"/>
      <c r="W227" s="1302"/>
      <c r="X227" s="1302"/>
    </row>
    <row r="228" spans="2:24">
      <c r="B228" s="1292"/>
      <c r="C228" s="1302"/>
      <c r="D228" s="1302"/>
      <c r="E228" s="1303"/>
      <c r="F228" s="1024"/>
      <c r="G228" s="1302"/>
      <c r="H228" s="1302"/>
      <c r="I228" s="1302"/>
      <c r="J228" s="1302"/>
      <c r="K228" s="1302"/>
      <c r="L228" s="1302"/>
      <c r="M228" s="1302"/>
      <c r="N228" s="1302"/>
      <c r="O228" s="1302"/>
      <c r="P228" s="1302"/>
      <c r="Q228" s="1302"/>
      <c r="R228" s="1302"/>
      <c r="S228" s="1302"/>
      <c r="T228" s="1302"/>
      <c r="U228" s="1302"/>
      <c r="V228" s="1302"/>
      <c r="W228" s="1302"/>
      <c r="X228" s="1302"/>
    </row>
    <row r="229" spans="2:24">
      <c r="B229" s="1292"/>
      <c r="C229" s="1302"/>
      <c r="D229" s="1302"/>
      <c r="E229" s="1303"/>
      <c r="F229" s="1024"/>
      <c r="G229" s="1302"/>
      <c r="H229" s="1302"/>
      <c r="I229" s="1302"/>
      <c r="J229" s="1302"/>
      <c r="K229" s="1302"/>
      <c r="L229" s="1302"/>
      <c r="M229" s="1302"/>
      <c r="N229" s="1302"/>
      <c r="O229" s="1302"/>
      <c r="P229" s="1302"/>
      <c r="Q229" s="1302"/>
      <c r="R229" s="1302"/>
      <c r="S229" s="1302"/>
      <c r="T229" s="1302"/>
      <c r="U229" s="1302"/>
      <c r="V229" s="1302"/>
      <c r="W229" s="1302"/>
      <c r="X229" s="1302"/>
    </row>
    <row r="230" spans="2:24">
      <c r="B230" s="1292"/>
      <c r="C230" s="1302"/>
      <c r="D230" s="1302"/>
      <c r="E230" s="1303"/>
      <c r="F230" s="1024"/>
      <c r="G230" s="1302"/>
      <c r="H230" s="1302"/>
      <c r="I230" s="1302"/>
      <c r="J230" s="1302"/>
      <c r="K230" s="1302"/>
      <c r="L230" s="1302"/>
      <c r="M230" s="1302"/>
      <c r="N230" s="1302"/>
      <c r="O230" s="1302"/>
      <c r="P230" s="1302"/>
      <c r="Q230" s="1302"/>
      <c r="R230" s="1302"/>
      <c r="S230" s="1302"/>
      <c r="T230" s="1302"/>
      <c r="U230" s="1302"/>
      <c r="V230" s="1302"/>
      <c r="W230" s="1302"/>
      <c r="X230" s="1302"/>
    </row>
    <row r="231" spans="2:24">
      <c r="B231" s="1292"/>
      <c r="C231" s="1302"/>
      <c r="D231" s="1302"/>
      <c r="E231" s="1303"/>
      <c r="F231" s="1024"/>
      <c r="G231" s="1302"/>
      <c r="H231" s="1302"/>
      <c r="I231" s="1302"/>
      <c r="J231" s="1302"/>
      <c r="K231" s="1302"/>
      <c r="L231" s="1302"/>
      <c r="M231" s="1302"/>
      <c r="N231" s="1302"/>
      <c r="O231" s="1302"/>
      <c r="P231" s="1302"/>
      <c r="Q231" s="1302"/>
      <c r="R231" s="1302"/>
      <c r="S231" s="1302"/>
      <c r="T231" s="1302"/>
      <c r="U231" s="1302"/>
      <c r="V231" s="1302"/>
      <c r="W231" s="1302"/>
      <c r="X231" s="1302"/>
    </row>
    <row r="232" spans="2:24">
      <c r="B232" s="1292"/>
      <c r="C232" s="1302"/>
      <c r="D232" s="1302"/>
      <c r="E232" s="1303"/>
      <c r="F232" s="1024"/>
      <c r="G232" s="1302"/>
      <c r="H232" s="1302"/>
      <c r="I232" s="1302"/>
      <c r="J232" s="1302"/>
      <c r="K232" s="1302"/>
      <c r="L232" s="1302"/>
      <c r="M232" s="1302"/>
      <c r="N232" s="1302"/>
      <c r="O232" s="1302"/>
      <c r="P232" s="1302"/>
      <c r="Q232" s="1302"/>
      <c r="R232" s="1302"/>
      <c r="S232" s="1302"/>
      <c r="T232" s="1302"/>
      <c r="U232" s="1302"/>
      <c r="V232" s="1302"/>
      <c r="W232" s="1302"/>
      <c r="X232" s="1302"/>
    </row>
    <row r="233" spans="2:24">
      <c r="B233" s="1292"/>
      <c r="C233" s="1302"/>
      <c r="D233" s="1302"/>
      <c r="E233" s="1303"/>
      <c r="F233" s="1024"/>
      <c r="G233" s="1302"/>
      <c r="H233" s="1302"/>
      <c r="I233" s="1302"/>
      <c r="J233" s="1302"/>
      <c r="K233" s="1302"/>
      <c r="L233" s="1302"/>
      <c r="M233" s="1302"/>
      <c r="N233" s="1302"/>
      <c r="O233" s="1302"/>
      <c r="P233" s="1302"/>
      <c r="Q233" s="1302"/>
      <c r="R233" s="1302"/>
      <c r="S233" s="1302"/>
      <c r="T233" s="1302"/>
      <c r="U233" s="1302"/>
      <c r="V233" s="1302"/>
      <c r="W233" s="1302"/>
      <c r="X233" s="1302"/>
    </row>
    <row r="234" spans="2:24">
      <c r="B234" s="1292"/>
      <c r="C234" s="1302"/>
      <c r="D234" s="1302"/>
      <c r="E234" s="1303"/>
      <c r="F234" s="1024"/>
      <c r="G234" s="1302"/>
      <c r="H234" s="1302"/>
      <c r="I234" s="1302"/>
      <c r="J234" s="1302"/>
      <c r="K234" s="1302"/>
      <c r="L234" s="1302"/>
      <c r="M234" s="1302"/>
      <c r="N234" s="1302"/>
      <c r="O234" s="1302"/>
      <c r="P234" s="1302"/>
      <c r="Q234" s="1302"/>
      <c r="R234" s="1302"/>
      <c r="S234" s="1302"/>
      <c r="T234" s="1302"/>
      <c r="U234" s="1302"/>
      <c r="V234" s="1302"/>
      <c r="W234" s="1302"/>
      <c r="X234" s="1302"/>
    </row>
    <row r="235" spans="2:24">
      <c r="B235" s="1292"/>
      <c r="C235" s="1302"/>
      <c r="D235" s="1302"/>
      <c r="E235" s="1303"/>
      <c r="F235" s="1024"/>
      <c r="G235" s="1302"/>
      <c r="H235" s="1302"/>
      <c r="I235" s="1302"/>
      <c r="J235" s="1302"/>
      <c r="K235" s="1302"/>
      <c r="L235" s="1302"/>
      <c r="M235" s="1302"/>
      <c r="N235" s="1302"/>
      <c r="O235" s="1302"/>
      <c r="P235" s="1302"/>
      <c r="Q235" s="1302"/>
      <c r="R235" s="1302"/>
      <c r="S235" s="1302"/>
      <c r="T235" s="1302"/>
      <c r="U235" s="1302"/>
      <c r="V235" s="1302"/>
      <c r="W235" s="1302"/>
      <c r="X235" s="1302"/>
    </row>
    <row r="236" spans="2:24">
      <c r="B236" s="1292"/>
      <c r="C236" s="1302"/>
      <c r="D236" s="1302"/>
      <c r="E236" s="1303"/>
      <c r="F236" s="1024"/>
      <c r="G236" s="1302"/>
      <c r="H236" s="1302"/>
      <c r="I236" s="1302"/>
      <c r="J236" s="1302"/>
      <c r="K236" s="1302"/>
      <c r="L236" s="1302"/>
      <c r="M236" s="1302"/>
      <c r="N236" s="1302"/>
      <c r="O236" s="1302"/>
      <c r="P236" s="1302"/>
      <c r="Q236" s="1302"/>
      <c r="R236" s="1302"/>
      <c r="S236" s="1302"/>
      <c r="T236" s="1302"/>
      <c r="U236" s="1302"/>
      <c r="V236" s="1302"/>
      <c r="W236" s="1302"/>
      <c r="X236" s="1302"/>
    </row>
    <row r="237" spans="2:24">
      <c r="B237" s="1292"/>
      <c r="C237" s="1302"/>
      <c r="D237" s="1302"/>
      <c r="E237" s="1303"/>
      <c r="F237" s="1024"/>
      <c r="G237" s="1302"/>
      <c r="H237" s="1302"/>
      <c r="I237" s="1302"/>
      <c r="J237" s="1302"/>
      <c r="K237" s="1302"/>
      <c r="L237" s="1302"/>
      <c r="M237" s="1302"/>
      <c r="N237" s="1302"/>
      <c r="O237" s="1302"/>
      <c r="P237" s="1302"/>
      <c r="Q237" s="1302"/>
      <c r="R237" s="1302"/>
      <c r="S237" s="1302"/>
      <c r="T237" s="1302"/>
      <c r="U237" s="1302"/>
      <c r="V237" s="1302"/>
      <c r="W237" s="1302"/>
      <c r="X237" s="1302"/>
    </row>
    <row r="238" spans="2:24">
      <c r="B238" s="1292"/>
      <c r="C238" s="1302"/>
      <c r="D238" s="1302"/>
      <c r="E238" s="1303"/>
      <c r="F238" s="1024"/>
      <c r="G238" s="1302"/>
      <c r="H238" s="1302"/>
      <c r="I238" s="1302"/>
      <c r="J238" s="1302"/>
      <c r="K238" s="1302"/>
      <c r="L238" s="1302"/>
      <c r="M238" s="1302"/>
      <c r="N238" s="1302"/>
      <c r="O238" s="1302"/>
      <c r="P238" s="1302"/>
      <c r="Q238" s="1302"/>
      <c r="R238" s="1302"/>
      <c r="S238" s="1302"/>
      <c r="T238" s="1302"/>
      <c r="U238" s="1302"/>
      <c r="V238" s="1302"/>
      <c r="W238" s="1302"/>
      <c r="X238" s="1302"/>
    </row>
    <row r="239" spans="2:24">
      <c r="B239" s="1292"/>
      <c r="C239" s="1302"/>
      <c r="D239" s="1302"/>
      <c r="E239" s="1303"/>
      <c r="F239" s="1024"/>
      <c r="G239" s="1302"/>
      <c r="H239" s="1302"/>
      <c r="I239" s="1302"/>
      <c r="J239" s="1302"/>
      <c r="K239" s="1302"/>
      <c r="L239" s="1302"/>
      <c r="M239" s="1302"/>
      <c r="N239" s="1302"/>
      <c r="O239" s="1302"/>
      <c r="P239" s="1302"/>
      <c r="Q239" s="1302"/>
      <c r="R239" s="1302"/>
      <c r="S239" s="1302"/>
      <c r="T239" s="1302"/>
      <c r="U239" s="1302"/>
      <c r="V239" s="1302"/>
      <c r="W239" s="1302"/>
      <c r="X239" s="1302"/>
    </row>
    <row r="240" spans="2:24">
      <c r="B240" s="1292"/>
      <c r="C240" s="1302"/>
      <c r="D240" s="1302"/>
      <c r="E240" s="1303"/>
      <c r="F240" s="1024"/>
      <c r="G240" s="1302"/>
      <c r="H240" s="1302"/>
      <c r="I240" s="1302"/>
      <c r="J240" s="1302"/>
      <c r="K240" s="1302"/>
      <c r="L240" s="1302"/>
      <c r="M240" s="1302"/>
      <c r="N240" s="1302"/>
      <c r="O240" s="1302"/>
      <c r="P240" s="1302"/>
      <c r="Q240" s="1302"/>
      <c r="R240" s="1302"/>
      <c r="S240" s="1302"/>
      <c r="T240" s="1302"/>
      <c r="U240" s="1302"/>
      <c r="V240" s="1302"/>
      <c r="W240" s="1302"/>
      <c r="X240" s="1302"/>
    </row>
    <row r="241" spans="2:24">
      <c r="B241" s="1292"/>
      <c r="C241" s="1302"/>
      <c r="D241" s="1302"/>
      <c r="E241" s="1303"/>
      <c r="F241" s="1024"/>
      <c r="G241" s="1302"/>
      <c r="H241" s="1302"/>
      <c r="I241" s="1302"/>
      <c r="J241" s="1302"/>
      <c r="K241" s="1302"/>
      <c r="L241" s="1302"/>
      <c r="M241" s="1302"/>
      <c r="N241" s="1302"/>
      <c r="O241" s="1302"/>
      <c r="P241" s="1302"/>
      <c r="Q241" s="1302"/>
      <c r="R241" s="1302"/>
      <c r="S241" s="1302"/>
      <c r="T241" s="1302"/>
      <c r="U241" s="1302"/>
      <c r="V241" s="1302"/>
      <c r="W241" s="1302"/>
      <c r="X241" s="1302"/>
    </row>
    <row r="242" spans="2:24">
      <c r="B242" s="1292"/>
      <c r="C242" s="1302"/>
      <c r="D242" s="1302"/>
      <c r="E242" s="1303"/>
      <c r="F242" s="1024"/>
      <c r="G242" s="1302"/>
      <c r="H242" s="1302"/>
      <c r="I242" s="1302"/>
      <c r="J242" s="1302"/>
      <c r="K242" s="1302"/>
      <c r="L242" s="1302"/>
      <c r="M242" s="1302"/>
      <c r="N242" s="1302"/>
      <c r="O242" s="1302"/>
      <c r="P242" s="1302"/>
      <c r="Q242" s="1302"/>
      <c r="R242" s="1302"/>
      <c r="S242" s="1302"/>
      <c r="T242" s="1302"/>
      <c r="U242" s="1302"/>
      <c r="V242" s="1302"/>
      <c r="W242" s="1302"/>
      <c r="X242" s="1302"/>
    </row>
    <row r="243" spans="2:24">
      <c r="B243" s="1292"/>
      <c r="C243" s="1302"/>
      <c r="D243" s="1302"/>
      <c r="E243" s="1303"/>
      <c r="F243" s="1024"/>
      <c r="G243" s="1302"/>
      <c r="H243" s="1302"/>
      <c r="I243" s="1302"/>
      <c r="J243" s="1302"/>
      <c r="K243" s="1302"/>
      <c r="L243" s="1302"/>
      <c r="M243" s="1302"/>
      <c r="N243" s="1302"/>
      <c r="O243" s="1302"/>
      <c r="P243" s="1302"/>
      <c r="Q243" s="1302"/>
      <c r="R243" s="1302"/>
      <c r="S243" s="1302"/>
      <c r="T243" s="1302"/>
      <c r="U243" s="1302"/>
      <c r="V243" s="1302"/>
      <c r="W243" s="1302"/>
      <c r="X243" s="1302"/>
    </row>
    <row r="244" spans="2:24">
      <c r="B244" s="1292"/>
      <c r="C244" s="1302"/>
      <c r="D244" s="1302"/>
      <c r="E244" s="1303"/>
      <c r="F244" s="1024"/>
      <c r="G244" s="1302"/>
      <c r="H244" s="1302"/>
      <c r="I244" s="1302"/>
      <c r="J244" s="1302"/>
      <c r="K244" s="1302"/>
      <c r="L244" s="1302"/>
      <c r="M244" s="1302"/>
      <c r="N244" s="1302"/>
      <c r="O244" s="1302"/>
      <c r="P244" s="1302"/>
      <c r="Q244" s="1302"/>
      <c r="R244" s="1302"/>
      <c r="S244" s="1302"/>
      <c r="T244" s="1302"/>
      <c r="U244" s="1302"/>
      <c r="V244" s="1302"/>
      <c r="W244" s="1302"/>
      <c r="X244" s="1302"/>
    </row>
    <row r="245" spans="2:24">
      <c r="B245" s="1292"/>
      <c r="C245" s="1302"/>
      <c r="D245" s="1302"/>
      <c r="E245" s="1303"/>
      <c r="F245" s="1024"/>
      <c r="G245" s="1302"/>
      <c r="H245" s="1302"/>
      <c r="I245" s="1302"/>
      <c r="J245" s="1302"/>
      <c r="K245" s="1302"/>
      <c r="L245" s="1302"/>
      <c r="M245" s="1302"/>
      <c r="N245" s="1302"/>
      <c r="O245" s="1302"/>
      <c r="P245" s="1302"/>
      <c r="Q245" s="1302"/>
      <c r="R245" s="1302"/>
      <c r="S245" s="1302"/>
      <c r="T245" s="1302"/>
      <c r="U245" s="1302"/>
      <c r="V245" s="1302"/>
      <c r="W245" s="1302"/>
      <c r="X245" s="1302"/>
    </row>
    <row r="246" spans="2:24">
      <c r="B246" s="1292"/>
      <c r="C246" s="1302"/>
      <c r="D246" s="1302"/>
      <c r="E246" s="1303"/>
      <c r="F246" s="1024"/>
      <c r="G246" s="1302"/>
      <c r="H246" s="1302"/>
      <c r="I246" s="1302"/>
      <c r="J246" s="1302"/>
      <c r="K246" s="1302"/>
      <c r="L246" s="1302"/>
      <c r="M246" s="1302"/>
      <c r="N246" s="1302"/>
      <c r="O246" s="1302"/>
      <c r="P246" s="1302"/>
      <c r="Q246" s="1302"/>
      <c r="R246" s="1302"/>
      <c r="S246" s="1302"/>
      <c r="T246" s="1302"/>
      <c r="U246" s="1302"/>
      <c r="V246" s="1302"/>
      <c r="W246" s="1302"/>
      <c r="X246" s="1302"/>
    </row>
    <row r="247" spans="2:24">
      <c r="B247" s="1292"/>
      <c r="C247" s="1302"/>
      <c r="D247" s="1302"/>
      <c r="E247" s="1303"/>
      <c r="F247" s="1024"/>
      <c r="G247" s="1302"/>
      <c r="H247" s="1302"/>
      <c r="I247" s="1302"/>
      <c r="J247" s="1302"/>
      <c r="K247" s="1302"/>
      <c r="L247" s="1302"/>
      <c r="M247" s="1302"/>
      <c r="N247" s="1302"/>
      <c r="O247" s="1302"/>
      <c r="P247" s="1302"/>
      <c r="Q247" s="1302"/>
      <c r="R247" s="1302"/>
      <c r="S247" s="1302"/>
      <c r="T247" s="1302"/>
      <c r="U247" s="1302"/>
      <c r="V247" s="1302"/>
      <c r="W247" s="1302"/>
      <c r="X247" s="1302"/>
    </row>
    <row r="248" spans="2:24">
      <c r="B248" s="1292"/>
      <c r="C248" s="1302"/>
      <c r="D248" s="1302"/>
      <c r="E248" s="1303"/>
      <c r="F248" s="1024"/>
      <c r="G248" s="1302"/>
      <c r="H248" s="1302"/>
      <c r="I248" s="1302"/>
      <c r="J248" s="1302"/>
      <c r="K248" s="1302"/>
      <c r="L248" s="1302"/>
      <c r="M248" s="1302"/>
      <c r="N248" s="1302"/>
      <c r="O248" s="1302"/>
      <c r="P248" s="1302"/>
      <c r="Q248" s="1302"/>
      <c r="R248" s="1302"/>
      <c r="S248" s="1302"/>
      <c r="T248" s="1302"/>
      <c r="U248" s="1302"/>
      <c r="V248" s="1302"/>
      <c r="W248" s="1302"/>
      <c r="X248" s="1302"/>
    </row>
    <row r="249" spans="2:24">
      <c r="B249" s="1292"/>
      <c r="C249" s="1302"/>
      <c r="D249" s="1302"/>
      <c r="E249" s="1303"/>
      <c r="F249" s="1024"/>
      <c r="G249" s="1302"/>
      <c r="H249" s="1302"/>
      <c r="I249" s="1302"/>
      <c r="J249" s="1302"/>
      <c r="K249" s="1302"/>
      <c r="L249" s="1302"/>
      <c r="M249" s="1302"/>
      <c r="N249" s="1302"/>
      <c r="O249" s="1302"/>
      <c r="P249" s="1302"/>
      <c r="Q249" s="1302"/>
      <c r="R249" s="1302"/>
      <c r="S249" s="1302"/>
      <c r="T249" s="1302"/>
      <c r="U249" s="1302"/>
      <c r="V249" s="1302"/>
      <c r="W249" s="1302"/>
      <c r="X249" s="1302"/>
    </row>
    <row r="250" spans="2:24">
      <c r="B250" s="1292"/>
      <c r="C250" s="1302"/>
      <c r="D250" s="1302"/>
      <c r="E250" s="1303"/>
      <c r="F250" s="1024"/>
      <c r="G250" s="1302"/>
      <c r="H250" s="1302"/>
      <c r="I250" s="1302"/>
      <c r="J250" s="1302"/>
      <c r="K250" s="1302"/>
      <c r="L250" s="1302"/>
      <c r="M250" s="1302"/>
      <c r="N250" s="1302"/>
      <c r="O250" s="1302"/>
      <c r="P250" s="1302"/>
      <c r="Q250" s="1302"/>
      <c r="R250" s="1302"/>
      <c r="S250" s="1302"/>
      <c r="T250" s="1302"/>
      <c r="U250" s="1302"/>
      <c r="V250" s="1302"/>
      <c r="W250" s="1302"/>
      <c r="X250" s="1302"/>
    </row>
    <row r="251" spans="2:24">
      <c r="B251" s="1292"/>
      <c r="C251" s="1302"/>
      <c r="D251" s="1302"/>
      <c r="E251" s="1303"/>
      <c r="F251" s="1024"/>
      <c r="G251" s="1302"/>
      <c r="H251" s="1302"/>
      <c r="I251" s="1302"/>
      <c r="J251" s="1302"/>
      <c r="K251" s="1302"/>
      <c r="L251" s="1302"/>
      <c r="M251" s="1302"/>
      <c r="N251" s="1302"/>
      <c r="O251" s="1302"/>
      <c r="P251" s="1302"/>
      <c r="Q251" s="1302"/>
      <c r="R251" s="1302"/>
      <c r="S251" s="1302"/>
      <c r="T251" s="1302"/>
      <c r="U251" s="1302"/>
      <c r="V251" s="1302"/>
      <c r="W251" s="1302"/>
      <c r="X251" s="1302"/>
    </row>
    <row r="252" spans="2:24">
      <c r="B252" s="1292"/>
      <c r="C252" s="1302"/>
      <c r="D252" s="1302"/>
      <c r="E252" s="1303"/>
      <c r="F252" s="1024"/>
      <c r="G252" s="1302"/>
      <c r="H252" s="1302"/>
      <c r="I252" s="1302"/>
      <c r="J252" s="1302"/>
      <c r="K252" s="1302"/>
      <c r="L252" s="1302"/>
      <c r="M252" s="1302"/>
      <c r="N252" s="1302"/>
      <c r="O252" s="1302"/>
      <c r="P252" s="1302"/>
      <c r="Q252" s="1302"/>
      <c r="R252" s="1302"/>
      <c r="S252" s="1302"/>
      <c r="T252" s="1302"/>
      <c r="U252" s="1302"/>
      <c r="V252" s="1302"/>
      <c r="W252" s="1302"/>
      <c r="X252" s="1302"/>
    </row>
    <row r="253" spans="2:24">
      <c r="B253" s="1292"/>
      <c r="C253" s="1302"/>
      <c r="D253" s="1302"/>
      <c r="E253" s="1303"/>
      <c r="F253" s="1024"/>
      <c r="G253" s="1302"/>
      <c r="H253" s="1302"/>
      <c r="I253" s="1302"/>
      <c r="J253" s="1302"/>
      <c r="K253" s="1302"/>
      <c r="L253" s="1302"/>
      <c r="M253" s="1302"/>
      <c r="N253" s="1302"/>
      <c r="O253" s="1302"/>
      <c r="P253" s="1302"/>
      <c r="Q253" s="1302"/>
      <c r="R253" s="1302"/>
      <c r="S253" s="1302"/>
      <c r="T253" s="1302"/>
      <c r="U253" s="1302"/>
      <c r="V253" s="1302"/>
      <c r="W253" s="1302"/>
      <c r="X253" s="1302"/>
    </row>
    <row r="254" spans="2:24">
      <c r="B254" s="1292"/>
      <c r="C254" s="1302"/>
      <c r="D254" s="1302"/>
      <c r="E254" s="1303"/>
      <c r="F254" s="1024"/>
      <c r="G254" s="1302"/>
      <c r="H254" s="1302"/>
      <c r="I254" s="1302"/>
      <c r="J254" s="1302"/>
      <c r="K254" s="1302"/>
      <c r="L254" s="1302"/>
      <c r="M254" s="1302"/>
      <c r="N254" s="1302"/>
      <c r="O254" s="1302"/>
      <c r="P254" s="1302"/>
      <c r="Q254" s="1302"/>
      <c r="R254" s="1302"/>
      <c r="S254" s="1302"/>
      <c r="T254" s="1302"/>
      <c r="U254" s="1302"/>
      <c r="V254" s="1302"/>
      <c r="W254" s="1302"/>
      <c r="X254" s="1302"/>
    </row>
    <row r="255" spans="2:24">
      <c r="B255" s="1292"/>
      <c r="C255" s="1302"/>
      <c r="D255" s="1302"/>
      <c r="E255" s="1303"/>
      <c r="F255" s="1024"/>
      <c r="G255" s="1302"/>
      <c r="H255" s="1302"/>
      <c r="I255" s="1302"/>
      <c r="J255" s="1302"/>
      <c r="K255" s="1302"/>
      <c r="L255" s="1302"/>
      <c r="M255" s="1302"/>
      <c r="N255" s="1302"/>
      <c r="O255" s="1302"/>
      <c r="P255" s="1302"/>
      <c r="Q255" s="1302"/>
      <c r="R255" s="1302"/>
      <c r="S255" s="1302"/>
      <c r="T255" s="1302"/>
      <c r="U255" s="1302"/>
      <c r="V255" s="1302"/>
      <c r="W255" s="1302"/>
      <c r="X255" s="1302"/>
    </row>
    <row r="256" spans="2:24">
      <c r="B256" s="1292"/>
      <c r="C256" s="1302"/>
      <c r="D256" s="1302"/>
      <c r="E256" s="1303"/>
      <c r="F256" s="1024"/>
      <c r="G256" s="1302"/>
      <c r="H256" s="1302"/>
      <c r="I256" s="1302"/>
      <c r="J256" s="1302"/>
      <c r="K256" s="1302"/>
      <c r="L256" s="1302"/>
      <c r="M256" s="1302"/>
      <c r="N256" s="1302"/>
      <c r="O256" s="1302"/>
      <c r="P256" s="1302"/>
      <c r="Q256" s="1302"/>
      <c r="R256" s="1302"/>
      <c r="S256" s="1302"/>
      <c r="T256" s="1302"/>
      <c r="U256" s="1302"/>
      <c r="V256" s="1302"/>
      <c r="W256" s="1302"/>
      <c r="X256" s="1302"/>
    </row>
    <row r="257" spans="2:24">
      <c r="B257" s="1292"/>
      <c r="C257" s="1302"/>
      <c r="D257" s="1302"/>
      <c r="E257" s="1303"/>
      <c r="F257" s="1024"/>
      <c r="G257" s="1302"/>
      <c r="H257" s="1302"/>
      <c r="I257" s="1302"/>
      <c r="J257" s="1302"/>
      <c r="K257" s="1302"/>
      <c r="L257" s="1302"/>
      <c r="M257" s="1302"/>
      <c r="N257" s="1302"/>
      <c r="O257" s="1302"/>
      <c r="P257" s="1302"/>
      <c r="Q257" s="1302"/>
      <c r="R257" s="1302"/>
      <c r="S257" s="1302"/>
      <c r="T257" s="1302"/>
      <c r="U257" s="1302"/>
      <c r="V257" s="1302"/>
      <c r="W257" s="1302"/>
      <c r="X257" s="1302"/>
    </row>
    <row r="258" spans="2:24">
      <c r="B258" s="1292"/>
      <c r="C258" s="1302"/>
      <c r="D258" s="1302"/>
      <c r="E258" s="1303"/>
      <c r="F258" s="1024"/>
      <c r="G258" s="1302"/>
      <c r="H258" s="1302"/>
      <c r="I258" s="1302"/>
      <c r="J258" s="1302"/>
      <c r="K258" s="1302"/>
      <c r="L258" s="1302"/>
      <c r="M258" s="1302"/>
      <c r="N258" s="1302"/>
      <c r="O258" s="1302"/>
      <c r="P258" s="1302"/>
      <c r="Q258" s="1302"/>
      <c r="R258" s="1302"/>
      <c r="S258" s="1302"/>
      <c r="T258" s="1302"/>
      <c r="U258" s="1302"/>
      <c r="V258" s="1302"/>
      <c r="W258" s="1302"/>
      <c r="X258" s="1302"/>
    </row>
    <row r="259" spans="2:24">
      <c r="B259" s="1292"/>
      <c r="C259" s="1302"/>
      <c r="D259" s="1302"/>
      <c r="E259" s="1303"/>
      <c r="F259" s="1024"/>
      <c r="G259" s="1302"/>
      <c r="H259" s="1302"/>
      <c r="I259" s="1302"/>
      <c r="J259" s="1302"/>
      <c r="K259" s="1302"/>
      <c r="L259" s="1302"/>
      <c r="M259" s="1302"/>
      <c r="N259" s="1302"/>
      <c r="O259" s="1302"/>
      <c r="P259" s="1302"/>
      <c r="Q259" s="1302"/>
      <c r="R259" s="1302"/>
      <c r="S259" s="1302"/>
      <c r="T259" s="1302"/>
      <c r="U259" s="1302"/>
      <c r="V259" s="1302"/>
      <c r="W259" s="1302"/>
      <c r="X259" s="1302"/>
    </row>
    <row r="260" spans="2:24">
      <c r="B260" s="1292"/>
      <c r="C260" s="1302"/>
      <c r="D260" s="1302"/>
      <c r="E260" s="1303"/>
      <c r="F260" s="1024"/>
      <c r="G260" s="1302"/>
      <c r="H260" s="1302"/>
      <c r="I260" s="1302"/>
      <c r="J260" s="1302"/>
      <c r="K260" s="1302"/>
      <c r="L260" s="1302"/>
      <c r="M260" s="1302"/>
      <c r="N260" s="1302"/>
      <c r="O260" s="1302"/>
      <c r="P260" s="1302"/>
      <c r="Q260" s="1302"/>
      <c r="R260" s="1302"/>
      <c r="S260" s="1302"/>
      <c r="T260" s="1302"/>
      <c r="U260" s="1302"/>
      <c r="V260" s="1302"/>
      <c r="W260" s="1302"/>
      <c r="X260" s="1302"/>
    </row>
    <row r="261" spans="2:24">
      <c r="B261" s="1292"/>
      <c r="C261" s="1302"/>
      <c r="D261" s="1302"/>
      <c r="E261" s="1303"/>
      <c r="F261" s="1024"/>
      <c r="G261" s="1302"/>
      <c r="H261" s="1302"/>
      <c r="I261" s="1302"/>
      <c r="J261" s="1302"/>
      <c r="K261" s="1302"/>
      <c r="L261" s="1302"/>
      <c r="M261" s="1302"/>
      <c r="N261" s="1302"/>
      <c r="O261" s="1302"/>
      <c r="P261" s="1302"/>
      <c r="Q261" s="1302"/>
      <c r="R261" s="1302"/>
      <c r="S261" s="1302"/>
      <c r="T261" s="1302"/>
      <c r="U261" s="1302"/>
      <c r="V261" s="1302"/>
      <c r="W261" s="1302"/>
      <c r="X261" s="1302"/>
    </row>
    <row r="262" spans="2:24">
      <c r="B262" s="1292"/>
      <c r="C262" s="1302"/>
      <c r="D262" s="1302"/>
      <c r="E262" s="1303"/>
      <c r="F262" s="1024"/>
      <c r="G262" s="1302"/>
      <c r="H262" s="1302"/>
      <c r="I262" s="1302"/>
      <c r="J262" s="1302"/>
      <c r="K262" s="1302"/>
      <c r="L262" s="1302"/>
      <c r="M262" s="1302"/>
      <c r="N262" s="1302"/>
      <c r="O262" s="1302"/>
      <c r="P262" s="1302"/>
      <c r="Q262" s="1302"/>
      <c r="R262" s="1302"/>
      <c r="S262" s="1302"/>
      <c r="T262" s="1302"/>
      <c r="U262" s="1302"/>
      <c r="V262" s="1302"/>
      <c r="W262" s="1302"/>
      <c r="X262" s="1302"/>
    </row>
    <row r="263" spans="2:24">
      <c r="B263" s="1292"/>
      <c r="C263" s="1302"/>
      <c r="D263" s="1302"/>
      <c r="E263" s="1303"/>
      <c r="F263" s="1024"/>
      <c r="G263" s="1302"/>
      <c r="H263" s="1302"/>
      <c r="I263" s="1302"/>
      <c r="J263" s="1302"/>
      <c r="K263" s="1302"/>
      <c r="L263" s="1302"/>
      <c r="M263" s="1302"/>
      <c r="N263" s="1302"/>
      <c r="O263" s="1302"/>
      <c r="P263" s="1302"/>
      <c r="Q263" s="1302"/>
      <c r="R263" s="1302"/>
      <c r="S263" s="1302"/>
      <c r="T263" s="1302"/>
      <c r="U263" s="1302"/>
      <c r="V263" s="1302"/>
      <c r="W263" s="1302"/>
      <c r="X263" s="1302"/>
    </row>
    <row r="264" spans="2:24">
      <c r="B264" s="1292"/>
      <c r="C264" s="1302"/>
      <c r="D264" s="1302"/>
      <c r="E264" s="1303"/>
      <c r="F264" s="1024"/>
      <c r="G264" s="1302"/>
      <c r="H264" s="1302"/>
      <c r="I264" s="1302"/>
      <c r="J264" s="1302"/>
      <c r="K264" s="1302"/>
      <c r="L264" s="1302"/>
      <c r="M264" s="1302"/>
      <c r="N264" s="1302"/>
      <c r="O264" s="1302"/>
      <c r="P264" s="1302"/>
      <c r="Q264" s="1302"/>
      <c r="R264" s="1302"/>
      <c r="S264" s="1302"/>
      <c r="T264" s="1302"/>
      <c r="U264" s="1302"/>
      <c r="V264" s="1302"/>
      <c r="W264" s="1302"/>
      <c r="X264" s="1302"/>
    </row>
    <row r="265" spans="2:24">
      <c r="B265" s="1292"/>
      <c r="C265" s="1302"/>
      <c r="D265" s="1302"/>
      <c r="E265" s="1303"/>
      <c r="F265" s="1024"/>
      <c r="G265" s="1302"/>
      <c r="H265" s="1302"/>
      <c r="I265" s="1302"/>
      <c r="J265" s="1302"/>
      <c r="K265" s="1302"/>
      <c r="L265" s="1302"/>
      <c r="M265" s="1302"/>
      <c r="N265" s="1302"/>
      <c r="O265" s="1302"/>
      <c r="P265" s="1302"/>
      <c r="Q265" s="1302"/>
      <c r="R265" s="1302"/>
      <c r="S265" s="1302"/>
      <c r="T265" s="1302"/>
      <c r="U265" s="1302"/>
      <c r="V265" s="1302"/>
      <c r="W265" s="1302"/>
      <c r="X265" s="1302"/>
    </row>
    <row r="266" spans="2:24">
      <c r="B266" s="1292"/>
      <c r="C266" s="1302"/>
      <c r="D266" s="1302"/>
      <c r="E266" s="1303"/>
      <c r="F266" s="1024"/>
      <c r="G266" s="1302"/>
      <c r="H266" s="1302"/>
      <c r="I266" s="1302"/>
      <c r="J266" s="1302"/>
      <c r="K266" s="1302"/>
      <c r="L266" s="1302"/>
      <c r="M266" s="1302"/>
      <c r="N266" s="1302"/>
      <c r="O266" s="1302"/>
      <c r="P266" s="1302"/>
      <c r="Q266" s="1302"/>
      <c r="R266" s="1302"/>
      <c r="S266" s="1302"/>
      <c r="T266" s="1302"/>
      <c r="U266" s="1302"/>
      <c r="V266" s="1302"/>
      <c r="W266" s="1302"/>
      <c r="X266" s="1302"/>
    </row>
    <row r="267" spans="2:24">
      <c r="B267" s="1292"/>
      <c r="C267" s="1302"/>
      <c r="D267" s="1302"/>
      <c r="E267" s="1303"/>
      <c r="F267" s="1024"/>
      <c r="G267" s="1302"/>
      <c r="H267" s="1302"/>
      <c r="I267" s="1302"/>
      <c r="J267" s="1302"/>
      <c r="K267" s="1302"/>
      <c r="L267" s="1302"/>
      <c r="M267" s="1302"/>
      <c r="N267" s="1302"/>
      <c r="O267" s="1302"/>
      <c r="P267" s="1302"/>
      <c r="Q267" s="1302"/>
      <c r="R267" s="1302"/>
      <c r="S267" s="1302"/>
      <c r="T267" s="1302"/>
      <c r="U267" s="1302"/>
      <c r="V267" s="1302"/>
      <c r="W267" s="1302"/>
      <c r="X267" s="1302"/>
    </row>
    <row r="268" spans="2:24">
      <c r="B268" s="1292"/>
      <c r="C268" s="1302"/>
      <c r="D268" s="1302"/>
      <c r="E268" s="1303"/>
      <c r="F268" s="1024"/>
      <c r="G268" s="1302"/>
      <c r="H268" s="1302"/>
      <c r="I268" s="1302"/>
      <c r="J268" s="1302"/>
      <c r="K268" s="1302"/>
      <c r="L268" s="1302"/>
      <c r="M268" s="1302"/>
      <c r="N268" s="1302"/>
      <c r="O268" s="1302"/>
      <c r="P268" s="1302"/>
      <c r="Q268" s="1302"/>
      <c r="R268" s="1302"/>
      <c r="S268" s="1302"/>
      <c r="T268" s="1302"/>
      <c r="U268" s="1302"/>
      <c r="V268" s="1302"/>
      <c r="W268" s="1302"/>
      <c r="X268" s="1302"/>
    </row>
  </sheetData>
  <mergeCells count="8">
    <mergeCell ref="B70:B72"/>
    <mergeCell ref="C70:D72"/>
    <mergeCell ref="B1:D1"/>
    <mergeCell ref="B2:D2"/>
    <mergeCell ref="B3:D3"/>
    <mergeCell ref="B4:D4"/>
    <mergeCell ref="B5:D5"/>
    <mergeCell ref="B65:D65"/>
  </mergeCells>
  <printOptions horizontalCentered="1"/>
  <pageMargins left="0.6692913385826772" right="0.11811023622047245" top="0.51181102362204722" bottom="0.19685039370078741" header="0" footer="0"/>
  <pageSetup scale="85"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pageSetUpPr fitToPage="1"/>
  </sheetPr>
  <dimension ref="A1:F75"/>
  <sheetViews>
    <sheetView showGridLines="0" view="pageBreakPreview" zoomScale="110" zoomScaleNormal="110" zoomScaleSheetLayoutView="110" zoomScalePageLayoutView="110" workbookViewId="0">
      <selection sqref="A1:C1"/>
    </sheetView>
  </sheetViews>
  <sheetFormatPr baseColWidth="10" defaultColWidth="14.28515625" defaultRowHeight="12.75"/>
  <cols>
    <col min="1" max="1" width="108.28515625" style="1216" customWidth="1"/>
    <col min="2" max="2" width="21.85546875" style="1216" customWidth="1"/>
    <col min="3" max="3" width="21.85546875" style="1287" customWidth="1"/>
    <col min="4" max="4" width="4.7109375" style="1287" customWidth="1"/>
    <col min="5" max="5" width="0.28515625" style="1287" customWidth="1"/>
    <col min="6" max="6" width="12.140625" style="1287" customWidth="1"/>
    <col min="7" max="20" width="12.140625" style="1216" customWidth="1"/>
    <col min="21" max="16384" width="14.28515625" style="1216"/>
  </cols>
  <sheetData>
    <row r="1" spans="1:3">
      <c r="A1" s="1743" t="s">
        <v>284</v>
      </c>
      <c r="B1" s="1743"/>
      <c r="C1" s="1743"/>
    </row>
    <row r="2" spans="1:3">
      <c r="A2" s="1743" t="s">
        <v>1076</v>
      </c>
      <c r="B2" s="1743"/>
      <c r="C2" s="1743"/>
    </row>
    <row r="3" spans="1:3">
      <c r="A3" s="1743" t="s">
        <v>270</v>
      </c>
      <c r="B3" s="1743"/>
      <c r="C3" s="1743"/>
    </row>
    <row r="4" spans="1:3">
      <c r="A4" s="1743" t="s">
        <v>279</v>
      </c>
      <c r="B4" s="1743"/>
      <c r="C4" s="1743"/>
    </row>
    <row r="5" spans="1:3">
      <c r="A5" s="1744" t="s">
        <v>264</v>
      </c>
      <c r="B5" s="1744"/>
      <c r="C5" s="1744"/>
    </row>
    <row r="6" spans="1:3">
      <c r="A6" s="1187"/>
      <c r="B6" s="1187"/>
      <c r="C6" s="1187"/>
    </row>
    <row r="7" spans="1:3" ht="25.5" customHeight="1">
      <c r="A7" s="1318" t="s">
        <v>0</v>
      </c>
      <c r="B7" s="1319">
        <v>2023</v>
      </c>
      <c r="C7" s="1320">
        <v>2022</v>
      </c>
    </row>
    <row r="8" spans="1:3" ht="8.25" customHeight="1">
      <c r="A8" s="1321"/>
      <c r="B8" s="1322"/>
      <c r="C8" s="1323"/>
    </row>
    <row r="9" spans="1:3" ht="15.75" customHeight="1">
      <c r="A9" s="1324" t="s">
        <v>122</v>
      </c>
      <c r="B9" s="1325"/>
      <c r="C9" s="1326"/>
    </row>
    <row r="10" spans="1:3" ht="15.75" customHeight="1">
      <c r="A10" s="1327" t="s">
        <v>112</v>
      </c>
      <c r="B10" s="1328">
        <v>2866260463.46</v>
      </c>
      <c r="C10" s="1329">
        <v>3185053355</v>
      </c>
    </row>
    <row r="11" spans="1:3" ht="15.75" customHeight="1">
      <c r="A11" s="1330" t="s">
        <v>57</v>
      </c>
      <c r="B11" s="1331">
        <v>0</v>
      </c>
      <c r="C11" s="1332">
        <v>0</v>
      </c>
    </row>
    <row r="12" spans="1:3" ht="33" customHeight="1">
      <c r="A12" s="1330" t="s">
        <v>58</v>
      </c>
      <c r="B12" s="1331">
        <v>0</v>
      </c>
      <c r="C12" s="1332">
        <v>0</v>
      </c>
    </row>
    <row r="13" spans="1:3" ht="15.75" customHeight="1">
      <c r="A13" s="1330" t="s">
        <v>59</v>
      </c>
      <c r="B13" s="1331">
        <v>0</v>
      </c>
      <c r="C13" s="1332">
        <v>0</v>
      </c>
    </row>
    <row r="14" spans="1:3" ht="15.75" customHeight="1">
      <c r="A14" s="1330" t="s">
        <v>60</v>
      </c>
      <c r="B14" s="1331">
        <v>0</v>
      </c>
      <c r="C14" s="1332">
        <v>0</v>
      </c>
    </row>
    <row r="15" spans="1:3" ht="15.75" customHeight="1">
      <c r="A15" s="1330" t="s">
        <v>61</v>
      </c>
      <c r="B15" s="1331">
        <v>0</v>
      </c>
      <c r="C15" s="1332">
        <v>0</v>
      </c>
    </row>
    <row r="16" spans="1:3" ht="15.75" customHeight="1">
      <c r="A16" s="1330" t="s">
        <v>62</v>
      </c>
      <c r="B16" s="1331">
        <v>0</v>
      </c>
      <c r="C16" s="1332">
        <v>0</v>
      </c>
    </row>
    <row r="17" spans="1:3" ht="15.75" customHeight="1">
      <c r="A17" s="1330" t="s">
        <v>63</v>
      </c>
      <c r="B17" s="1331">
        <v>0</v>
      </c>
      <c r="C17" s="1332">
        <v>0</v>
      </c>
    </row>
    <row r="18" spans="1:3" ht="24.75" customHeight="1">
      <c r="A18" s="1333" t="s">
        <v>123</v>
      </c>
      <c r="B18" s="1334">
        <v>0</v>
      </c>
      <c r="C18" s="1335">
        <v>0</v>
      </c>
    </row>
    <row r="19" spans="1:3" ht="15.75" customHeight="1">
      <c r="A19" s="1330" t="s">
        <v>124</v>
      </c>
      <c r="B19" s="1334">
        <v>2837514159.1100001</v>
      </c>
      <c r="C19" s="1335">
        <v>3185053355</v>
      </c>
    </row>
    <row r="20" spans="1:3" ht="15.75" customHeight="1">
      <c r="A20" s="1330" t="s">
        <v>125</v>
      </c>
      <c r="B20" s="1331">
        <v>28746304.349999923</v>
      </c>
      <c r="C20" s="1332">
        <v>0</v>
      </c>
    </row>
    <row r="21" spans="1:3" ht="15.75" customHeight="1">
      <c r="A21" s="1327" t="s">
        <v>113</v>
      </c>
      <c r="B21" s="1328">
        <v>2772151694.7800002</v>
      </c>
      <c r="C21" s="1329">
        <v>3104586686</v>
      </c>
    </row>
    <row r="22" spans="1:3" ht="15.75" customHeight="1">
      <c r="A22" s="1330" t="s">
        <v>75</v>
      </c>
      <c r="B22" s="1331">
        <v>0</v>
      </c>
      <c r="C22" s="1332">
        <v>0</v>
      </c>
    </row>
    <row r="23" spans="1:3" ht="15.75" customHeight="1">
      <c r="A23" s="1330" t="s">
        <v>76</v>
      </c>
      <c r="B23" s="1331">
        <v>0</v>
      </c>
      <c r="C23" s="1332">
        <v>0</v>
      </c>
    </row>
    <row r="24" spans="1:3" ht="15.75" customHeight="1">
      <c r="A24" s="1330" t="s">
        <v>77</v>
      </c>
      <c r="B24" s="1331">
        <v>0</v>
      </c>
      <c r="C24" s="1332">
        <v>0</v>
      </c>
    </row>
    <row r="25" spans="1:3" ht="15.75" customHeight="1">
      <c r="A25" s="1330" t="s">
        <v>79</v>
      </c>
      <c r="B25" s="1331">
        <v>2531671738.54</v>
      </c>
      <c r="C25" s="1332">
        <v>2744571348</v>
      </c>
    </row>
    <row r="26" spans="1:3" ht="15.75" customHeight="1">
      <c r="A26" s="1330" t="s">
        <v>126</v>
      </c>
      <c r="B26" s="1331">
        <v>0</v>
      </c>
      <c r="C26" s="1332">
        <v>0</v>
      </c>
    </row>
    <row r="27" spans="1:3" ht="15.75" customHeight="1">
      <c r="A27" s="1330" t="s">
        <v>127</v>
      </c>
      <c r="B27" s="1331">
        <v>0</v>
      </c>
      <c r="C27" s="1332">
        <v>0</v>
      </c>
    </row>
    <row r="28" spans="1:3" ht="15.75" customHeight="1">
      <c r="A28" s="1330" t="s">
        <v>82</v>
      </c>
      <c r="B28" s="1331">
        <v>192976763.63</v>
      </c>
      <c r="C28" s="1332">
        <v>292670296</v>
      </c>
    </row>
    <row r="29" spans="1:3" ht="15.75" customHeight="1">
      <c r="A29" s="1330" t="s">
        <v>83</v>
      </c>
      <c r="B29" s="1331">
        <v>47420152.100000001</v>
      </c>
      <c r="C29" s="1332">
        <v>45909176</v>
      </c>
    </row>
    <row r="30" spans="1:3" ht="15.75" customHeight="1">
      <c r="A30" s="1330" t="s">
        <v>84</v>
      </c>
      <c r="B30" s="1331">
        <v>0</v>
      </c>
      <c r="C30" s="1332"/>
    </row>
    <row r="31" spans="1:3" ht="15.75" customHeight="1">
      <c r="A31" s="1330" t="s">
        <v>128</v>
      </c>
      <c r="B31" s="1331">
        <v>0</v>
      </c>
      <c r="C31" s="1332">
        <v>0</v>
      </c>
    </row>
    <row r="32" spans="1:3" ht="15.75" customHeight="1">
      <c r="A32" s="1330" t="s">
        <v>86</v>
      </c>
      <c r="B32" s="1331">
        <v>0</v>
      </c>
      <c r="C32" s="1332">
        <v>0</v>
      </c>
    </row>
    <row r="33" spans="1:3" ht="15.75" customHeight="1">
      <c r="A33" s="1330" t="s">
        <v>87</v>
      </c>
      <c r="B33" s="1331">
        <v>0</v>
      </c>
      <c r="C33" s="1332">
        <v>0</v>
      </c>
    </row>
    <row r="34" spans="1:3" ht="15.75" customHeight="1">
      <c r="A34" s="1330" t="s">
        <v>129</v>
      </c>
      <c r="B34" s="1331">
        <v>0</v>
      </c>
      <c r="C34" s="1332">
        <v>0</v>
      </c>
    </row>
    <row r="35" spans="1:3" ht="15.75" customHeight="1">
      <c r="A35" s="1330" t="s">
        <v>41</v>
      </c>
      <c r="B35" s="1331">
        <v>0</v>
      </c>
      <c r="C35" s="1332">
        <v>0</v>
      </c>
    </row>
    <row r="36" spans="1:3" ht="15.75" customHeight="1">
      <c r="A36" s="1330" t="s">
        <v>90</v>
      </c>
      <c r="B36" s="1331">
        <v>0</v>
      </c>
      <c r="C36" s="1332">
        <v>0</v>
      </c>
    </row>
    <row r="37" spans="1:3" ht="15.75" customHeight="1">
      <c r="A37" s="1330" t="s">
        <v>130</v>
      </c>
      <c r="B37" s="1331">
        <v>83040.509999999995</v>
      </c>
      <c r="C37" s="1332">
        <v>21435866</v>
      </c>
    </row>
    <row r="38" spans="1:3" ht="15.75" customHeight="1">
      <c r="A38" s="1336" t="s">
        <v>131</v>
      </c>
      <c r="B38" s="1328">
        <v>94108768.679999828</v>
      </c>
      <c r="C38" s="1329">
        <v>80466669</v>
      </c>
    </row>
    <row r="39" spans="1:3" ht="8.25" customHeight="1">
      <c r="A39" s="1321"/>
      <c r="B39" s="1325"/>
      <c r="C39" s="1326"/>
    </row>
    <row r="40" spans="1:3" ht="15.75" customHeight="1">
      <c r="A40" s="1336" t="s">
        <v>132</v>
      </c>
      <c r="B40" s="1328"/>
      <c r="C40" s="1329"/>
    </row>
    <row r="41" spans="1:3" ht="15.75" customHeight="1">
      <c r="A41" s="1327" t="s">
        <v>112</v>
      </c>
      <c r="B41" s="1328">
        <v>0</v>
      </c>
      <c r="C41" s="1329">
        <v>16474144</v>
      </c>
    </row>
    <row r="42" spans="1:3" ht="15.75" customHeight="1">
      <c r="A42" s="1330" t="s">
        <v>26</v>
      </c>
      <c r="B42" s="1331">
        <v>0</v>
      </c>
      <c r="C42" s="1332">
        <v>0</v>
      </c>
    </row>
    <row r="43" spans="1:3" ht="15.75" customHeight="1">
      <c r="A43" s="1330" t="s">
        <v>133</v>
      </c>
      <c r="B43" s="1331">
        <v>0</v>
      </c>
      <c r="C43" s="1332">
        <v>0</v>
      </c>
    </row>
    <row r="44" spans="1:3" ht="15.75" customHeight="1">
      <c r="A44" s="1330" t="s">
        <v>134</v>
      </c>
      <c r="B44" s="1331">
        <v>0</v>
      </c>
      <c r="C44" s="1332">
        <v>16474144</v>
      </c>
    </row>
    <row r="45" spans="1:3" ht="15.75" customHeight="1">
      <c r="A45" s="1327" t="s">
        <v>113</v>
      </c>
      <c r="B45" s="1328">
        <v>65445504.839999996</v>
      </c>
      <c r="C45" s="1329">
        <v>100958823</v>
      </c>
    </row>
    <row r="46" spans="1:3" ht="15.75" customHeight="1">
      <c r="A46" s="1330" t="s">
        <v>26</v>
      </c>
      <c r="B46" s="1331">
        <v>38165345.619999997</v>
      </c>
      <c r="C46" s="1332">
        <v>56352339</v>
      </c>
    </row>
    <row r="47" spans="1:3" ht="15.75" customHeight="1">
      <c r="A47" s="1330" t="s">
        <v>133</v>
      </c>
      <c r="B47" s="1331">
        <v>27270232.82</v>
      </c>
      <c r="C47" s="1332">
        <v>41585949</v>
      </c>
    </row>
    <row r="48" spans="1:3" ht="15.75" customHeight="1">
      <c r="A48" s="1330" t="s">
        <v>275</v>
      </c>
      <c r="B48" s="1331">
        <v>9926.4</v>
      </c>
      <c r="C48" s="1332">
        <v>3020535</v>
      </c>
    </row>
    <row r="49" spans="1:5" ht="15.75" customHeight="1">
      <c r="A49" s="1336" t="s">
        <v>237</v>
      </c>
      <c r="B49" s="1328">
        <v>-65445504.839999996</v>
      </c>
      <c r="C49" s="1329">
        <v>-84484679</v>
      </c>
    </row>
    <row r="50" spans="1:5" ht="8.25" customHeight="1">
      <c r="A50" s="1321"/>
      <c r="B50" s="1325"/>
      <c r="C50" s="1326"/>
    </row>
    <row r="51" spans="1:5" ht="15.75" customHeight="1">
      <c r="A51" s="1336" t="s">
        <v>238</v>
      </c>
      <c r="B51" s="1331"/>
      <c r="C51" s="1332"/>
    </row>
    <row r="52" spans="1:5" ht="15.75" customHeight="1">
      <c r="A52" s="1327" t="s">
        <v>112</v>
      </c>
      <c r="B52" s="1328">
        <v>0</v>
      </c>
      <c r="C52" s="1329">
        <v>290057444</v>
      </c>
    </row>
    <row r="53" spans="1:5" ht="15.75" customHeight="1">
      <c r="A53" s="1330" t="s">
        <v>239</v>
      </c>
      <c r="B53" s="1331">
        <v>0</v>
      </c>
      <c r="C53" s="1332">
        <v>0</v>
      </c>
    </row>
    <row r="54" spans="1:5" ht="15.75" customHeight="1">
      <c r="A54" s="1338" t="s">
        <v>135</v>
      </c>
      <c r="B54" s="1331">
        <v>0</v>
      </c>
      <c r="C54" s="1332">
        <v>0</v>
      </c>
    </row>
    <row r="55" spans="1:5" ht="15.75" customHeight="1">
      <c r="A55" s="1338" t="s">
        <v>136</v>
      </c>
      <c r="B55" s="1331">
        <v>0</v>
      </c>
      <c r="C55" s="1332">
        <v>0</v>
      </c>
    </row>
    <row r="56" spans="1:5" ht="15.75" customHeight="1">
      <c r="A56" s="1330" t="s">
        <v>137</v>
      </c>
      <c r="B56" s="1331">
        <v>0</v>
      </c>
      <c r="C56" s="1332">
        <v>290057444</v>
      </c>
    </row>
    <row r="57" spans="1:5" ht="15.75" customHeight="1">
      <c r="A57" s="1327" t="s">
        <v>113</v>
      </c>
      <c r="B57" s="1328">
        <v>0</v>
      </c>
      <c r="C57" s="1329">
        <v>260843862</v>
      </c>
      <c r="D57" s="1339"/>
    </row>
    <row r="58" spans="1:5" ht="15.75" customHeight="1">
      <c r="A58" s="1330" t="s">
        <v>138</v>
      </c>
      <c r="B58" s="1331">
        <v>0</v>
      </c>
      <c r="C58" s="1332">
        <v>0</v>
      </c>
    </row>
    <row r="59" spans="1:5" ht="15.75" customHeight="1">
      <c r="A59" s="1338" t="s">
        <v>135</v>
      </c>
      <c r="B59" s="1331">
        <v>0</v>
      </c>
      <c r="C59" s="1332">
        <v>0</v>
      </c>
    </row>
    <row r="60" spans="1:5" ht="15.75" customHeight="1">
      <c r="A60" s="1338" t="s">
        <v>136</v>
      </c>
      <c r="B60" s="1331">
        <v>0</v>
      </c>
      <c r="C60" s="1332">
        <v>0</v>
      </c>
      <c r="D60" s="1339"/>
    </row>
    <row r="61" spans="1:5" ht="15.75" customHeight="1">
      <c r="A61" s="1330" t="s">
        <v>139</v>
      </c>
      <c r="B61" s="1331">
        <v>0</v>
      </c>
      <c r="C61" s="1332">
        <v>260843862</v>
      </c>
      <c r="D61" s="1339"/>
    </row>
    <row r="62" spans="1:5" ht="15.75" customHeight="1">
      <c r="A62" s="1336" t="s">
        <v>140</v>
      </c>
      <c r="B62" s="1328">
        <v>0</v>
      </c>
      <c r="C62" s="1329">
        <v>29213582</v>
      </c>
      <c r="D62" s="1339"/>
      <c r="E62" s="1339"/>
    </row>
    <row r="63" spans="1:5" ht="8.25" customHeight="1">
      <c r="A63" s="1321"/>
      <c r="B63" s="1325"/>
      <c r="C63" s="1326"/>
    </row>
    <row r="64" spans="1:5" ht="15.75" customHeight="1">
      <c r="A64" s="1336" t="s">
        <v>141</v>
      </c>
      <c r="B64" s="1328">
        <v>28663263.839999832</v>
      </c>
      <c r="C64" s="1329">
        <v>25195572</v>
      </c>
      <c r="D64" s="1339"/>
      <c r="E64" s="1339"/>
    </row>
    <row r="65" spans="1:5" ht="8.25" customHeight="1">
      <c r="A65" s="1321"/>
      <c r="B65" s="1325"/>
      <c r="C65" s="1326"/>
    </row>
    <row r="66" spans="1:5" ht="15.75" customHeight="1">
      <c r="A66" s="1336" t="s">
        <v>142</v>
      </c>
      <c r="B66" s="1328">
        <v>103410593.19</v>
      </c>
      <c r="C66" s="1329">
        <v>78215021</v>
      </c>
      <c r="D66" s="1339"/>
      <c r="E66" s="1339"/>
    </row>
    <row r="67" spans="1:5" ht="15.75" customHeight="1">
      <c r="A67" s="1336" t="s">
        <v>143</v>
      </c>
      <c r="B67" s="1328">
        <v>132073857.03</v>
      </c>
      <c r="C67" s="1329">
        <v>103410593</v>
      </c>
      <c r="D67" s="1339"/>
    </row>
    <row r="68" spans="1:5" ht="8.25" customHeight="1">
      <c r="A68" s="1340"/>
      <c r="B68" s="1341"/>
      <c r="C68" s="1342"/>
    </row>
    <row r="69" spans="1:5">
      <c r="A69" s="1231" t="s">
        <v>54</v>
      </c>
      <c r="B69" s="1343"/>
      <c r="C69" s="1344"/>
    </row>
    <row r="70" spans="1:5">
      <c r="A70" s="1343"/>
      <c r="B70" s="1343"/>
      <c r="C70" s="1344"/>
    </row>
    <row r="71" spans="1:5">
      <c r="A71" s="1343"/>
      <c r="B71" s="1343"/>
      <c r="C71" s="1344"/>
    </row>
    <row r="72" spans="1:5">
      <c r="A72" s="1751"/>
      <c r="B72" s="1751"/>
      <c r="C72" s="1748"/>
    </row>
    <row r="73" spans="1:5">
      <c r="A73" s="1748"/>
      <c r="B73" s="1748"/>
      <c r="C73" s="1748"/>
    </row>
    <row r="74" spans="1:5">
      <c r="A74" s="1748"/>
      <c r="B74" s="1748"/>
      <c r="C74" s="1748"/>
    </row>
    <row r="75" spans="1:5">
      <c r="A75" s="1343"/>
      <c r="B75" s="1343"/>
      <c r="C75" s="1344"/>
    </row>
  </sheetData>
  <mergeCells count="7">
    <mergeCell ref="A72:A74"/>
    <mergeCell ref="B72:C74"/>
    <mergeCell ref="A1:C1"/>
    <mergeCell ref="A2:C2"/>
    <mergeCell ref="A3:C3"/>
    <mergeCell ref="A4:C4"/>
    <mergeCell ref="A5:C5"/>
  </mergeCells>
  <printOptions horizontalCentered="1"/>
  <pageMargins left="0.59055118110236227" right="0.15748031496062992" top="0.39370078740157483" bottom="0.31496062992125984" header="0" footer="0"/>
  <pageSetup scale="62"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rgb="FF44546A"/>
    <pageSetUpPr fitToPage="1"/>
  </sheetPr>
  <dimension ref="A1:V235"/>
  <sheetViews>
    <sheetView showGridLines="0" view="pageBreakPreview" zoomScale="70" zoomScaleNormal="115" zoomScaleSheetLayoutView="70" zoomScalePageLayoutView="115" workbookViewId="0">
      <selection activeCell="B22" sqref="B22"/>
    </sheetView>
  </sheetViews>
  <sheetFormatPr baseColWidth="10" defaultColWidth="14.28515625" defaultRowHeight="12"/>
  <cols>
    <col min="1" max="1" width="44" style="1351" customWidth="1"/>
    <col min="2" max="6" width="16.28515625" style="1345" customWidth="1"/>
    <col min="7" max="7" width="1.85546875" style="1345" customWidth="1"/>
    <col min="8" max="8" width="13.28515625" style="1345" bestFit="1" customWidth="1"/>
    <col min="9" max="9" width="14.28515625" style="1345" bestFit="1" customWidth="1"/>
    <col min="10" max="10" width="8" style="1345" customWidth="1"/>
    <col min="11" max="11" width="15" style="1345" bestFit="1" customWidth="1"/>
    <col min="12" max="22" width="8" style="1345" customWidth="1"/>
    <col min="23" max="16384" width="14.28515625" style="1345"/>
  </cols>
  <sheetData>
    <row r="1" spans="1:22" ht="12.75">
      <c r="A1" s="1743" t="s">
        <v>284</v>
      </c>
      <c r="B1" s="1743"/>
      <c r="C1" s="1743"/>
      <c r="D1" s="1743"/>
      <c r="E1" s="1743"/>
      <c r="F1" s="1743"/>
    </row>
    <row r="2" spans="1:22" ht="12.75">
      <c r="A2" s="1743" t="s">
        <v>1076</v>
      </c>
      <c r="B2" s="1743"/>
      <c r="C2" s="1743"/>
      <c r="D2" s="1743"/>
      <c r="E2" s="1743"/>
      <c r="F2" s="1743"/>
    </row>
    <row r="3" spans="1:22" ht="12.75">
      <c r="A3" s="1743" t="s">
        <v>271</v>
      </c>
      <c r="B3" s="1743"/>
      <c r="C3" s="1743"/>
      <c r="D3" s="1743"/>
      <c r="E3" s="1743"/>
      <c r="F3" s="1743"/>
    </row>
    <row r="4" spans="1:22" ht="12.75">
      <c r="A4" s="1743" t="s">
        <v>279</v>
      </c>
      <c r="B4" s="1743"/>
      <c r="C4" s="1743"/>
      <c r="D4" s="1743"/>
      <c r="E4" s="1743"/>
      <c r="F4" s="1743"/>
    </row>
    <row r="5" spans="1:22" ht="12.75">
      <c r="A5" s="1744" t="s">
        <v>264</v>
      </c>
      <c r="B5" s="1744"/>
      <c r="C5" s="1744"/>
      <c r="D5" s="1744"/>
      <c r="E5" s="1744"/>
      <c r="F5" s="1744"/>
    </row>
    <row r="6" spans="1:22" ht="12.75">
      <c r="A6" s="1187"/>
      <c r="B6" s="1187"/>
      <c r="C6" s="1187"/>
      <c r="D6" s="1187"/>
      <c r="E6" s="1187"/>
      <c r="F6" s="1187"/>
    </row>
    <row r="7" spans="1:22" s="1351" customFormat="1" ht="53.25" customHeight="1">
      <c r="A7" s="1346" t="s">
        <v>0</v>
      </c>
      <c r="B7" s="1347" t="s">
        <v>144</v>
      </c>
      <c r="C7" s="1348" t="s">
        <v>241</v>
      </c>
      <c r="D7" s="1348" t="s">
        <v>145</v>
      </c>
      <c r="E7" s="1347" t="s">
        <v>242</v>
      </c>
      <c r="F7" s="1348" t="s">
        <v>243</v>
      </c>
      <c r="G7" s="1349"/>
      <c r="H7" s="1349"/>
      <c r="I7" s="1349"/>
      <c r="J7" s="1349"/>
      <c r="K7" s="1350"/>
      <c r="L7" s="1349"/>
      <c r="M7" s="1349"/>
      <c r="N7" s="1349"/>
      <c r="O7" s="1349"/>
      <c r="P7" s="1349"/>
      <c r="Q7" s="1349"/>
      <c r="R7" s="1349"/>
      <c r="S7" s="1349"/>
      <c r="T7" s="1349"/>
      <c r="U7" s="1349"/>
      <c r="V7" s="1349"/>
    </row>
    <row r="8" spans="1:22" ht="30" customHeight="1">
      <c r="A8" s="1352" t="s">
        <v>1</v>
      </c>
      <c r="B8" s="1353">
        <v>961614788</v>
      </c>
      <c r="C8" s="1353">
        <v>3204913658</v>
      </c>
      <c r="D8" s="1353">
        <v>3152663648</v>
      </c>
      <c r="E8" s="1353">
        <v>1013864799</v>
      </c>
      <c r="F8" s="1354">
        <v>52250010</v>
      </c>
      <c r="G8" s="1355"/>
      <c r="H8" s="1355"/>
      <c r="I8" s="1355"/>
      <c r="J8" s="1356"/>
      <c r="K8" s="1258"/>
      <c r="L8" s="1356"/>
      <c r="M8" s="1356"/>
      <c r="N8" s="1356"/>
      <c r="O8" s="1356"/>
      <c r="P8" s="1356"/>
      <c r="Q8" s="1356"/>
      <c r="R8" s="1356"/>
      <c r="S8" s="1356"/>
      <c r="T8" s="1356"/>
      <c r="U8" s="1356"/>
      <c r="V8" s="1356"/>
    </row>
    <row r="9" spans="1:22" ht="30" customHeight="1">
      <c r="A9" s="1357" t="s">
        <v>3</v>
      </c>
      <c r="B9" s="1358">
        <v>259878193</v>
      </c>
      <c r="C9" s="1358">
        <v>3106084537</v>
      </c>
      <c r="D9" s="1366">
        <v>3090562351</v>
      </c>
      <c r="E9" s="1367">
        <v>275400379</v>
      </c>
      <c r="F9" s="1360">
        <v>15522186</v>
      </c>
      <c r="G9" s="1355"/>
      <c r="H9" s="1356"/>
      <c r="I9" s="1355"/>
      <c r="J9" s="1356"/>
      <c r="K9" s="1258"/>
      <c r="L9" s="1356"/>
      <c r="M9" s="1356"/>
      <c r="N9" s="1356"/>
      <c r="O9" s="1356"/>
      <c r="P9" s="1356"/>
      <c r="Q9" s="1356"/>
      <c r="R9" s="1356"/>
      <c r="S9" s="1356"/>
      <c r="T9" s="1356"/>
      <c r="U9" s="1356"/>
      <c r="V9" s="1356"/>
    </row>
    <row r="10" spans="1:22" ht="30" customHeight="1">
      <c r="A10" s="1361" t="s">
        <v>114</v>
      </c>
      <c r="B10" s="1362">
        <v>103410593</v>
      </c>
      <c r="C10" s="1363">
        <v>2873522350</v>
      </c>
      <c r="D10" s="1363">
        <v>2844859086</v>
      </c>
      <c r="E10" s="1368">
        <v>132073857</v>
      </c>
      <c r="F10" s="1363">
        <v>28663264</v>
      </c>
      <c r="G10" s="1355"/>
      <c r="H10" s="1364"/>
      <c r="I10" s="1355"/>
      <c r="J10" s="1364"/>
      <c r="K10" s="1025"/>
      <c r="L10" s="1364"/>
      <c r="M10" s="1364"/>
      <c r="N10" s="1364"/>
      <c r="O10" s="1364"/>
      <c r="P10" s="1364"/>
      <c r="Q10" s="1364"/>
      <c r="R10" s="1364"/>
      <c r="S10" s="1364"/>
      <c r="T10" s="1364"/>
      <c r="U10" s="1364"/>
      <c r="V10" s="1364"/>
    </row>
    <row r="11" spans="1:22" ht="30" customHeight="1">
      <c r="A11" s="1361" t="s">
        <v>115</v>
      </c>
      <c r="B11" s="1362">
        <v>156399951</v>
      </c>
      <c r="C11" s="1363">
        <v>232356786</v>
      </c>
      <c r="D11" s="1363">
        <v>245490215</v>
      </c>
      <c r="E11" s="1368">
        <v>143266522</v>
      </c>
      <c r="F11" s="1363">
        <v>-13133429</v>
      </c>
      <c r="G11" s="1355"/>
      <c r="H11" s="1365"/>
      <c r="I11" s="1355"/>
      <c r="J11" s="1364"/>
      <c r="K11" s="1025"/>
      <c r="L11" s="1364"/>
      <c r="M11" s="1364"/>
      <c r="N11" s="1364"/>
      <c r="O11" s="1364"/>
      <c r="P11" s="1364"/>
      <c r="Q11" s="1364"/>
      <c r="R11" s="1364"/>
      <c r="S11" s="1364"/>
      <c r="T11" s="1364"/>
      <c r="U11" s="1364"/>
      <c r="V11" s="1364"/>
    </row>
    <row r="12" spans="1:22" ht="33" customHeight="1">
      <c r="A12" s="1361" t="s">
        <v>146</v>
      </c>
      <c r="B12" s="1362">
        <v>67648</v>
      </c>
      <c r="C12" s="1363">
        <v>205401</v>
      </c>
      <c r="D12" s="1363">
        <v>213050</v>
      </c>
      <c r="E12" s="1368">
        <v>60000</v>
      </c>
      <c r="F12" s="1363">
        <v>-7648</v>
      </c>
      <c r="G12" s="1355"/>
      <c r="H12" s="1364"/>
      <c r="I12" s="1355"/>
      <c r="J12" s="1364"/>
      <c r="K12" s="1025"/>
      <c r="L12" s="1364"/>
      <c r="M12" s="1364"/>
      <c r="N12" s="1364"/>
      <c r="O12" s="1364"/>
      <c r="P12" s="1364"/>
      <c r="Q12" s="1364"/>
      <c r="R12" s="1364"/>
      <c r="S12" s="1364"/>
      <c r="T12" s="1364"/>
      <c r="U12" s="1364"/>
      <c r="V12" s="1364"/>
    </row>
    <row r="13" spans="1:22" ht="30" customHeight="1">
      <c r="A13" s="1361" t="s">
        <v>9</v>
      </c>
      <c r="B13" s="1362">
        <v>0</v>
      </c>
      <c r="C13" s="1363">
        <v>0</v>
      </c>
      <c r="D13" s="1363">
        <v>0</v>
      </c>
      <c r="E13" s="1368">
        <v>0</v>
      </c>
      <c r="F13" s="1363">
        <v>0</v>
      </c>
      <c r="G13" s="1355"/>
      <c r="H13" s="1364"/>
      <c r="I13" s="1355"/>
      <c r="J13" s="1364"/>
      <c r="K13" s="1025"/>
      <c r="L13" s="1364"/>
      <c r="M13" s="1364"/>
      <c r="N13" s="1364"/>
      <c r="O13" s="1364"/>
      <c r="P13" s="1364"/>
      <c r="Q13" s="1364"/>
      <c r="R13" s="1364"/>
      <c r="S13" s="1364"/>
      <c r="T13" s="1364"/>
      <c r="U13" s="1364"/>
      <c r="V13" s="1364"/>
    </row>
    <row r="14" spans="1:22" ht="30" customHeight="1">
      <c r="A14" s="1361" t="s">
        <v>11</v>
      </c>
      <c r="B14" s="1362">
        <v>0</v>
      </c>
      <c r="C14" s="1363">
        <v>0</v>
      </c>
      <c r="D14" s="1363">
        <v>0</v>
      </c>
      <c r="E14" s="1368">
        <v>0</v>
      </c>
      <c r="F14" s="1363">
        <v>0</v>
      </c>
      <c r="G14" s="1355"/>
      <c r="H14" s="1364"/>
      <c r="I14" s="1355"/>
      <c r="J14" s="1364"/>
      <c r="K14" s="1025"/>
      <c r="L14" s="1364"/>
      <c r="M14" s="1364"/>
      <c r="N14" s="1364"/>
      <c r="O14" s="1364"/>
      <c r="P14" s="1364"/>
      <c r="Q14" s="1364"/>
      <c r="R14" s="1364"/>
      <c r="S14" s="1364"/>
      <c r="T14" s="1364"/>
      <c r="U14" s="1364"/>
      <c r="V14" s="1364"/>
    </row>
    <row r="15" spans="1:22" ht="30" customHeight="1">
      <c r="A15" s="1361" t="s">
        <v>13</v>
      </c>
      <c r="B15" s="1362">
        <v>0</v>
      </c>
      <c r="C15" s="1363">
        <v>0</v>
      </c>
      <c r="D15" s="1363">
        <v>0</v>
      </c>
      <c r="E15" s="1368">
        <v>0</v>
      </c>
      <c r="F15" s="1363">
        <v>0</v>
      </c>
      <c r="G15" s="1355"/>
      <c r="H15" s="1364"/>
      <c r="I15" s="1355"/>
      <c r="J15" s="1364"/>
      <c r="K15" s="1025"/>
      <c r="L15" s="1364"/>
      <c r="M15" s="1364"/>
      <c r="N15" s="1364"/>
      <c r="O15" s="1364"/>
      <c r="P15" s="1364"/>
      <c r="Q15" s="1364"/>
      <c r="R15" s="1364"/>
      <c r="S15" s="1364"/>
      <c r="T15" s="1364"/>
      <c r="U15" s="1364"/>
      <c r="V15" s="1364"/>
    </row>
    <row r="16" spans="1:22" ht="30" customHeight="1">
      <c r="A16" s="1361" t="s">
        <v>15</v>
      </c>
      <c r="B16" s="1362">
        <v>0</v>
      </c>
      <c r="C16" s="1363">
        <v>0</v>
      </c>
      <c r="D16" s="1363">
        <v>0</v>
      </c>
      <c r="E16" s="1368">
        <v>0</v>
      </c>
      <c r="F16" s="1363">
        <v>0</v>
      </c>
      <c r="G16" s="1355"/>
      <c r="H16" s="1364"/>
      <c r="I16" s="1355"/>
      <c r="J16" s="1364"/>
      <c r="K16" s="1025"/>
      <c r="L16" s="1364"/>
      <c r="M16" s="1364"/>
      <c r="N16" s="1364"/>
      <c r="O16" s="1364"/>
      <c r="P16" s="1364"/>
      <c r="Q16" s="1364"/>
      <c r="R16" s="1364"/>
      <c r="S16" s="1364"/>
      <c r="T16" s="1364"/>
      <c r="U16" s="1364"/>
      <c r="V16" s="1364"/>
    </row>
    <row r="17" spans="1:22" ht="30" customHeight="1">
      <c r="A17" s="1357" t="s">
        <v>20</v>
      </c>
      <c r="B17" s="1358">
        <v>701736595</v>
      </c>
      <c r="C17" s="1358">
        <v>98829121</v>
      </c>
      <c r="D17" s="1366">
        <v>62101297</v>
      </c>
      <c r="E17" s="1367">
        <v>738464420</v>
      </c>
      <c r="F17" s="1360">
        <v>36727824</v>
      </c>
      <c r="G17" s="1355"/>
      <c r="H17" s="1356"/>
      <c r="I17" s="1355"/>
      <c r="J17" s="1356"/>
      <c r="K17" s="1258"/>
      <c r="L17" s="1356"/>
      <c r="M17" s="1356"/>
      <c r="N17" s="1356"/>
      <c r="O17" s="1356"/>
      <c r="P17" s="1356"/>
      <c r="Q17" s="1356"/>
      <c r="R17" s="1356"/>
      <c r="S17" s="1356"/>
      <c r="T17" s="1356"/>
      <c r="U17" s="1356"/>
      <c r="V17" s="1356"/>
    </row>
    <row r="18" spans="1:22" ht="30" customHeight="1">
      <c r="A18" s="1361" t="s">
        <v>147</v>
      </c>
      <c r="B18" s="1362">
        <v>0</v>
      </c>
      <c r="C18" s="1363">
        <v>0</v>
      </c>
      <c r="D18" s="1363">
        <v>0</v>
      </c>
      <c r="E18" s="1368">
        <v>0</v>
      </c>
      <c r="F18" s="1363">
        <v>0</v>
      </c>
      <c r="G18" s="1355"/>
      <c r="H18" s="1364"/>
      <c r="I18" s="1355"/>
      <c r="J18" s="1364"/>
      <c r="K18" s="1025"/>
      <c r="L18" s="1364"/>
      <c r="M18" s="1364"/>
      <c r="N18" s="1364"/>
      <c r="O18" s="1364"/>
      <c r="P18" s="1364"/>
      <c r="Q18" s="1364"/>
      <c r="R18" s="1364"/>
      <c r="S18" s="1364"/>
      <c r="T18" s="1364"/>
      <c r="U18" s="1364"/>
      <c r="V18" s="1364"/>
    </row>
    <row r="19" spans="1:22" ht="30" customHeight="1">
      <c r="A19" s="1361" t="s">
        <v>24</v>
      </c>
      <c r="B19" s="1362">
        <v>0</v>
      </c>
      <c r="C19" s="1363">
        <v>0</v>
      </c>
      <c r="D19" s="1363">
        <v>0</v>
      </c>
      <c r="E19" s="1368">
        <v>0</v>
      </c>
      <c r="F19" s="1363">
        <v>0</v>
      </c>
      <c r="G19" s="1355"/>
      <c r="H19" s="1364"/>
      <c r="I19" s="1355"/>
      <c r="J19" s="1364"/>
      <c r="K19" s="1025"/>
      <c r="L19" s="1364"/>
      <c r="M19" s="1364"/>
      <c r="N19" s="1364"/>
      <c r="O19" s="1364"/>
      <c r="P19" s="1364"/>
      <c r="Q19" s="1364"/>
      <c r="R19" s="1364"/>
      <c r="S19" s="1364"/>
      <c r="T19" s="1364"/>
      <c r="U19" s="1364"/>
      <c r="V19" s="1364"/>
    </row>
    <row r="20" spans="1:22" ht="30" customHeight="1">
      <c r="A20" s="1361" t="s">
        <v>26</v>
      </c>
      <c r="B20" s="1362">
        <v>279572726</v>
      </c>
      <c r="C20" s="1363">
        <v>53373247</v>
      </c>
      <c r="D20" s="1363">
        <v>15207902</v>
      </c>
      <c r="E20" s="1368">
        <v>317738071</v>
      </c>
      <c r="F20" s="1363">
        <v>38165345</v>
      </c>
      <c r="G20" s="1355"/>
      <c r="H20" s="1364"/>
      <c r="I20" s="1355"/>
      <c r="J20" s="1364"/>
      <c r="K20" s="1025"/>
      <c r="L20" s="1364"/>
      <c r="M20" s="1364"/>
      <c r="N20" s="1364"/>
      <c r="O20" s="1364"/>
      <c r="P20" s="1364"/>
      <c r="Q20" s="1364"/>
      <c r="R20" s="1364"/>
      <c r="S20" s="1364"/>
      <c r="T20" s="1364"/>
      <c r="U20" s="1364"/>
      <c r="V20" s="1364"/>
    </row>
    <row r="21" spans="1:22" ht="30" customHeight="1">
      <c r="A21" s="1361" t="s">
        <v>133</v>
      </c>
      <c r="B21" s="1362">
        <v>467594720</v>
      </c>
      <c r="C21" s="1363">
        <v>45445948</v>
      </c>
      <c r="D21" s="1363">
        <v>18175715</v>
      </c>
      <c r="E21" s="1368">
        <v>494864953</v>
      </c>
      <c r="F21" s="1363">
        <v>27270233</v>
      </c>
      <c r="G21" s="1355"/>
      <c r="H21" s="1364"/>
      <c r="I21" s="1355"/>
      <c r="J21" s="1364"/>
      <c r="K21" s="1025"/>
      <c r="L21" s="1364"/>
      <c r="M21" s="1364"/>
      <c r="N21" s="1364"/>
      <c r="O21" s="1364"/>
      <c r="P21" s="1364"/>
      <c r="Q21" s="1364"/>
      <c r="R21" s="1364"/>
      <c r="S21" s="1364"/>
      <c r="T21" s="1364"/>
      <c r="U21" s="1364"/>
      <c r="V21" s="1364"/>
    </row>
    <row r="22" spans="1:22" ht="30" customHeight="1">
      <c r="A22" s="1361" t="s">
        <v>148</v>
      </c>
      <c r="B22" s="1362">
        <v>48776677</v>
      </c>
      <c r="C22" s="1363">
        <v>9926</v>
      </c>
      <c r="D22" s="1363">
        <v>0</v>
      </c>
      <c r="E22" s="1368">
        <v>48786603</v>
      </c>
      <c r="F22" s="1363">
        <v>9926</v>
      </c>
      <c r="G22" s="1355"/>
      <c r="H22" s="1364"/>
      <c r="I22" s="1355"/>
      <c r="J22" s="1364"/>
      <c r="K22" s="1364"/>
      <c r="L22" s="1364"/>
      <c r="M22" s="1364"/>
      <c r="N22" s="1364"/>
      <c r="O22" s="1364"/>
      <c r="P22" s="1364"/>
      <c r="Q22" s="1364"/>
      <c r="R22" s="1364"/>
      <c r="S22" s="1364"/>
      <c r="T22" s="1364"/>
      <c r="U22" s="1364"/>
      <c r="V22" s="1364"/>
    </row>
    <row r="23" spans="1:22" ht="30" customHeight="1">
      <c r="A23" s="1361" t="s">
        <v>30</v>
      </c>
      <c r="B23" s="1362">
        <v>-94207527</v>
      </c>
      <c r="C23" s="1363">
        <v>0</v>
      </c>
      <c r="D23" s="1363">
        <v>28717681</v>
      </c>
      <c r="E23" s="1368">
        <v>-122925208</v>
      </c>
      <c r="F23" s="1363">
        <v>-28717681</v>
      </c>
      <c r="G23" s="1355"/>
      <c r="H23" s="1364"/>
      <c r="I23" s="1355"/>
      <c r="J23" s="1364"/>
      <c r="K23" s="1364"/>
      <c r="L23" s="1364"/>
      <c r="M23" s="1364"/>
      <c r="N23" s="1364"/>
      <c r="O23" s="1364"/>
      <c r="P23" s="1364"/>
      <c r="Q23" s="1364"/>
      <c r="R23" s="1364"/>
      <c r="S23" s="1364"/>
      <c r="T23" s="1364"/>
      <c r="U23" s="1364"/>
      <c r="V23" s="1364"/>
    </row>
    <row r="24" spans="1:22" ht="30" customHeight="1">
      <c r="A24" s="1361" t="s">
        <v>32</v>
      </c>
      <c r="B24" s="1362">
        <v>0</v>
      </c>
      <c r="C24" s="1363">
        <v>0</v>
      </c>
      <c r="D24" s="1363">
        <v>0</v>
      </c>
      <c r="E24" s="1368">
        <v>0</v>
      </c>
      <c r="F24" s="1363">
        <v>0</v>
      </c>
      <c r="G24" s="1355"/>
      <c r="H24" s="1364"/>
      <c r="I24" s="1355"/>
      <c r="J24" s="1364"/>
      <c r="K24" s="1364"/>
      <c r="L24" s="1364"/>
      <c r="M24" s="1364"/>
      <c r="N24" s="1364"/>
      <c r="O24" s="1364"/>
      <c r="P24" s="1364"/>
      <c r="Q24" s="1364"/>
      <c r="R24" s="1364"/>
      <c r="S24" s="1364"/>
      <c r="T24" s="1364"/>
      <c r="U24" s="1364"/>
      <c r="V24" s="1364"/>
    </row>
    <row r="25" spans="1:22" ht="30" customHeight="1">
      <c r="A25" s="1361" t="s">
        <v>33</v>
      </c>
      <c r="B25" s="1362">
        <v>0</v>
      </c>
      <c r="C25" s="1363">
        <v>0</v>
      </c>
      <c r="D25" s="1363">
        <v>0</v>
      </c>
      <c r="E25" s="1368">
        <v>0</v>
      </c>
      <c r="F25" s="1363">
        <v>0</v>
      </c>
      <c r="G25" s="1355"/>
      <c r="H25" s="1364"/>
      <c r="I25" s="1355"/>
      <c r="J25" s="1364"/>
      <c r="K25" s="1364"/>
      <c r="L25" s="1364"/>
      <c r="M25" s="1364"/>
      <c r="N25" s="1364"/>
      <c r="O25" s="1364"/>
      <c r="P25" s="1364"/>
      <c r="Q25" s="1364"/>
      <c r="R25" s="1364"/>
      <c r="S25" s="1364"/>
      <c r="T25" s="1364"/>
      <c r="U25" s="1364"/>
      <c r="V25" s="1364"/>
    </row>
    <row r="26" spans="1:22" ht="30" customHeight="1">
      <c r="A26" s="1361" t="s">
        <v>35</v>
      </c>
      <c r="B26" s="1362">
        <v>0</v>
      </c>
      <c r="C26" s="1363">
        <v>0</v>
      </c>
      <c r="D26" s="1363">
        <v>0</v>
      </c>
      <c r="E26" s="1368">
        <v>0</v>
      </c>
      <c r="F26" s="1363">
        <v>0</v>
      </c>
      <c r="G26" s="1355"/>
      <c r="H26" s="1364"/>
      <c r="I26" s="1355"/>
      <c r="J26" s="1364"/>
      <c r="K26" s="1364"/>
      <c r="L26" s="1364"/>
      <c r="M26" s="1364"/>
      <c r="N26" s="1364"/>
      <c r="O26" s="1364"/>
      <c r="P26" s="1364"/>
      <c r="Q26" s="1364"/>
      <c r="R26" s="1364"/>
      <c r="S26" s="1364"/>
      <c r="T26" s="1364"/>
      <c r="U26" s="1364"/>
      <c r="V26" s="1364"/>
    </row>
    <row r="27" spans="1:22" ht="13.5" customHeight="1">
      <c r="A27" s="1369"/>
      <c r="B27" s="1370"/>
      <c r="C27" s="1371"/>
      <c r="D27" s="1371"/>
      <c r="E27" s="1372"/>
      <c r="F27" s="1371"/>
      <c r="G27" s="1356"/>
      <c r="H27" s="1356"/>
      <c r="I27" s="1356"/>
      <c r="J27" s="1356"/>
      <c r="K27" s="1356"/>
      <c r="L27" s="1356"/>
      <c r="M27" s="1356"/>
      <c r="N27" s="1356"/>
      <c r="O27" s="1356"/>
      <c r="P27" s="1356"/>
      <c r="Q27" s="1356"/>
      <c r="R27" s="1356"/>
      <c r="S27" s="1356"/>
      <c r="T27" s="1356"/>
      <c r="U27" s="1356"/>
      <c r="V27" s="1356"/>
    </row>
    <row r="28" spans="1:22" ht="16.5" customHeight="1">
      <c r="A28" s="1754" t="s">
        <v>54</v>
      </c>
      <c r="B28" s="1754"/>
      <c r="C28" s="1754"/>
      <c r="D28" s="1754"/>
      <c r="E28" s="1754"/>
      <c r="F28" s="1754"/>
      <c r="G28" s="1364"/>
      <c r="H28" s="1364"/>
      <c r="I28" s="1364"/>
      <c r="J28" s="1364"/>
      <c r="K28" s="1364"/>
      <c r="L28" s="1364"/>
      <c r="M28" s="1364"/>
      <c r="N28" s="1364"/>
      <c r="O28" s="1364"/>
      <c r="P28" s="1364"/>
      <c r="Q28" s="1364"/>
      <c r="R28" s="1364"/>
      <c r="S28" s="1364"/>
      <c r="T28" s="1364"/>
      <c r="U28" s="1364"/>
      <c r="V28" s="1364"/>
    </row>
    <row r="29" spans="1:22">
      <c r="A29" s="1374"/>
      <c r="B29" s="1364"/>
      <c r="C29" s="1364"/>
      <c r="D29" s="1364"/>
      <c r="E29" s="1364"/>
      <c r="F29" s="1364"/>
      <c r="G29" s="1364"/>
      <c r="H29" s="1364"/>
      <c r="I29" s="1364"/>
      <c r="J29" s="1364"/>
      <c r="K29" s="1364"/>
      <c r="L29" s="1364"/>
      <c r="M29" s="1364"/>
      <c r="N29" s="1364"/>
      <c r="O29" s="1364"/>
      <c r="P29" s="1364"/>
      <c r="Q29" s="1364"/>
      <c r="R29" s="1364"/>
      <c r="S29" s="1364"/>
      <c r="T29" s="1364"/>
      <c r="U29" s="1364"/>
      <c r="V29" s="1364"/>
    </row>
    <row r="30" spans="1:22">
      <c r="A30" s="1374"/>
      <c r="B30" s="1364"/>
      <c r="C30" s="1364"/>
      <c r="D30" s="1364"/>
      <c r="E30" s="1364"/>
      <c r="F30" s="1364"/>
      <c r="G30" s="1364"/>
      <c r="H30" s="1364"/>
      <c r="I30" s="1364"/>
      <c r="J30" s="1364"/>
      <c r="K30" s="1364"/>
      <c r="L30" s="1364"/>
      <c r="M30" s="1364"/>
      <c r="N30" s="1364"/>
      <c r="O30" s="1364"/>
      <c r="P30" s="1364"/>
      <c r="Q30" s="1364"/>
      <c r="R30" s="1364"/>
      <c r="S30" s="1364"/>
      <c r="T30" s="1364"/>
      <c r="U30" s="1364"/>
      <c r="V30" s="1364"/>
    </row>
    <row r="31" spans="1:22">
      <c r="A31" s="1374"/>
      <c r="B31" s="1364"/>
      <c r="C31" s="1364"/>
      <c r="D31" s="1364"/>
      <c r="E31" s="1364"/>
      <c r="F31" s="1364"/>
      <c r="G31" s="1364"/>
      <c r="H31" s="1364"/>
      <c r="I31" s="1364"/>
      <c r="J31" s="1364"/>
      <c r="K31" s="1364"/>
      <c r="L31" s="1364"/>
      <c r="M31" s="1364"/>
      <c r="N31" s="1364"/>
      <c r="O31" s="1364"/>
      <c r="P31" s="1364"/>
      <c r="Q31" s="1364"/>
      <c r="R31" s="1364"/>
      <c r="S31" s="1364"/>
      <c r="T31" s="1364"/>
      <c r="U31" s="1364"/>
      <c r="V31" s="1364"/>
    </row>
    <row r="32" spans="1:22">
      <c r="A32" s="1374"/>
      <c r="B32" s="1364"/>
      <c r="C32" s="1364"/>
      <c r="D32" s="1364"/>
      <c r="E32" s="1364"/>
      <c r="F32" s="1364"/>
      <c r="G32" s="1364"/>
      <c r="H32" s="1364"/>
      <c r="I32" s="1364"/>
      <c r="J32" s="1364"/>
      <c r="K32" s="1364"/>
      <c r="L32" s="1364"/>
      <c r="M32" s="1364"/>
      <c r="N32" s="1364"/>
      <c r="O32" s="1364"/>
      <c r="P32" s="1364"/>
      <c r="Q32" s="1364"/>
      <c r="R32" s="1364"/>
      <c r="S32" s="1364"/>
      <c r="T32" s="1364"/>
      <c r="U32" s="1364"/>
      <c r="V32" s="1364"/>
    </row>
    <row r="33" spans="1:22">
      <c r="A33" s="1374"/>
      <c r="B33" s="1364"/>
      <c r="C33" s="1364"/>
      <c r="D33" s="1364"/>
      <c r="E33" s="1364"/>
      <c r="F33" s="1364"/>
      <c r="G33" s="1364"/>
      <c r="H33" s="1364"/>
      <c r="I33" s="1364"/>
      <c r="J33" s="1364"/>
      <c r="K33" s="1364"/>
      <c r="L33" s="1364"/>
      <c r="M33" s="1364"/>
      <c r="N33" s="1364"/>
      <c r="O33" s="1364"/>
      <c r="P33" s="1364"/>
      <c r="Q33" s="1364"/>
      <c r="R33" s="1364"/>
      <c r="S33" s="1364"/>
      <c r="T33" s="1364"/>
      <c r="U33" s="1364"/>
      <c r="V33" s="1364"/>
    </row>
    <row r="34" spans="1:22">
      <c r="A34" s="1374"/>
      <c r="B34" s="1364"/>
      <c r="C34" s="1364"/>
      <c r="D34" s="1364"/>
      <c r="E34" s="1364"/>
      <c r="F34" s="1364"/>
      <c r="G34" s="1364"/>
      <c r="H34" s="1364"/>
      <c r="I34" s="1364"/>
      <c r="J34" s="1364"/>
      <c r="K34" s="1364"/>
      <c r="L34" s="1364"/>
      <c r="M34" s="1364"/>
      <c r="N34" s="1364"/>
      <c r="O34" s="1364"/>
      <c r="P34" s="1364"/>
      <c r="Q34" s="1364"/>
      <c r="R34" s="1364"/>
      <c r="S34" s="1364"/>
      <c r="T34" s="1364"/>
      <c r="U34" s="1364"/>
      <c r="V34" s="1364"/>
    </row>
    <row r="35" spans="1:22">
      <c r="A35" s="1752" t="s">
        <v>240</v>
      </c>
      <c r="B35" s="1753"/>
      <c r="C35" s="1752"/>
      <c r="D35" s="1753"/>
      <c r="E35" s="1753"/>
      <c r="F35" s="1753"/>
      <c r="G35" s="1364"/>
      <c r="H35" s="1364"/>
      <c r="I35" s="1364"/>
      <c r="J35" s="1364"/>
      <c r="K35" s="1364"/>
      <c r="L35" s="1364"/>
      <c r="M35" s="1364"/>
      <c r="N35" s="1364"/>
      <c r="O35" s="1364"/>
      <c r="P35" s="1364"/>
      <c r="Q35" s="1364"/>
      <c r="R35" s="1364"/>
      <c r="S35" s="1364"/>
      <c r="T35" s="1364"/>
      <c r="U35" s="1364"/>
      <c r="V35" s="1364"/>
    </row>
    <row r="36" spans="1:22">
      <c r="A36" s="1349"/>
      <c r="B36" s="1364"/>
      <c r="C36" s="1364"/>
      <c r="D36" s="1364"/>
      <c r="E36" s="1364"/>
      <c r="F36" s="1364"/>
      <c r="G36" s="1364"/>
      <c r="H36" s="1364"/>
      <c r="I36" s="1364"/>
      <c r="J36" s="1364"/>
      <c r="K36" s="1364"/>
      <c r="L36" s="1364"/>
      <c r="M36" s="1364"/>
      <c r="N36" s="1364"/>
      <c r="O36" s="1364"/>
      <c r="P36" s="1364"/>
      <c r="Q36" s="1364"/>
      <c r="R36" s="1364"/>
      <c r="S36" s="1364"/>
      <c r="T36" s="1364"/>
      <c r="U36" s="1364"/>
      <c r="V36" s="1364"/>
    </row>
    <row r="37" spans="1:22">
      <c r="A37" s="1349"/>
      <c r="B37" s="1364"/>
      <c r="C37" s="1364"/>
      <c r="D37" s="1364"/>
      <c r="E37" s="1364"/>
      <c r="F37" s="1364"/>
      <c r="G37" s="1364"/>
      <c r="H37" s="1364"/>
      <c r="I37" s="1364"/>
      <c r="J37" s="1364"/>
      <c r="K37" s="1364"/>
      <c r="L37" s="1364"/>
      <c r="M37" s="1364"/>
      <c r="N37" s="1364"/>
      <c r="O37" s="1364"/>
      <c r="P37" s="1364"/>
      <c r="Q37" s="1364"/>
      <c r="R37" s="1364"/>
      <c r="S37" s="1364"/>
      <c r="T37" s="1364"/>
      <c r="U37" s="1364"/>
      <c r="V37" s="1364"/>
    </row>
    <row r="38" spans="1:22">
      <c r="A38" s="1349"/>
      <c r="B38" s="1364"/>
      <c r="C38" s="1364"/>
      <c r="D38" s="1364"/>
      <c r="E38" s="1364"/>
      <c r="F38" s="1364"/>
      <c r="G38" s="1364"/>
      <c r="H38" s="1364"/>
      <c r="I38" s="1364"/>
      <c r="J38" s="1364"/>
      <c r="K38" s="1364"/>
      <c r="L38" s="1364"/>
      <c r="M38" s="1364"/>
      <c r="N38" s="1364"/>
      <c r="O38" s="1364"/>
      <c r="P38" s="1364"/>
      <c r="Q38" s="1364"/>
      <c r="R38" s="1364"/>
      <c r="S38" s="1364"/>
      <c r="T38" s="1364"/>
      <c r="U38" s="1364"/>
      <c r="V38" s="1364"/>
    </row>
    <row r="39" spans="1:22">
      <c r="A39" s="1349"/>
      <c r="B39" s="1364"/>
      <c r="C39" s="1364"/>
      <c r="D39" s="1364"/>
      <c r="E39" s="1364"/>
      <c r="F39" s="1364"/>
      <c r="G39" s="1364"/>
      <c r="H39" s="1364"/>
      <c r="I39" s="1364"/>
      <c r="J39" s="1364"/>
      <c r="K39" s="1364"/>
      <c r="L39" s="1364"/>
      <c r="M39" s="1364"/>
      <c r="N39" s="1364"/>
      <c r="O39" s="1364"/>
      <c r="P39" s="1364"/>
      <c r="Q39" s="1364"/>
      <c r="R39" s="1364"/>
      <c r="S39" s="1364"/>
      <c r="T39" s="1364"/>
      <c r="U39" s="1364"/>
      <c r="V39" s="1364"/>
    </row>
    <row r="40" spans="1:22">
      <c r="A40" s="1349"/>
      <c r="B40" s="1364"/>
      <c r="C40" s="1364"/>
      <c r="D40" s="1364"/>
      <c r="E40" s="1364"/>
      <c r="F40" s="1364"/>
      <c r="G40" s="1364"/>
      <c r="H40" s="1364"/>
      <c r="I40" s="1364"/>
      <c r="J40" s="1364"/>
      <c r="K40" s="1364"/>
      <c r="L40" s="1364"/>
      <c r="M40" s="1364"/>
      <c r="N40" s="1364"/>
      <c r="O40" s="1364"/>
      <c r="P40" s="1364"/>
      <c r="Q40" s="1364"/>
      <c r="R40" s="1364"/>
      <c r="S40" s="1364"/>
      <c r="T40" s="1364"/>
      <c r="U40" s="1364"/>
      <c r="V40" s="1364"/>
    </row>
    <row r="41" spans="1:22">
      <c r="A41" s="1349"/>
      <c r="B41" s="1364"/>
      <c r="C41" s="1364"/>
      <c r="D41" s="1364"/>
      <c r="E41" s="1364"/>
      <c r="F41" s="1364"/>
      <c r="G41" s="1364"/>
      <c r="H41" s="1364"/>
      <c r="I41" s="1364"/>
      <c r="J41" s="1364"/>
      <c r="K41" s="1364"/>
      <c r="L41" s="1364"/>
      <c r="M41" s="1364"/>
      <c r="N41" s="1364"/>
      <c r="O41" s="1364"/>
      <c r="P41" s="1364"/>
      <c r="Q41" s="1364"/>
      <c r="R41" s="1364"/>
      <c r="S41" s="1364"/>
      <c r="T41" s="1364"/>
      <c r="U41" s="1364"/>
      <c r="V41" s="1364"/>
    </row>
    <row r="42" spans="1:22">
      <c r="A42" s="1349"/>
      <c r="B42" s="1364"/>
      <c r="C42" s="1364"/>
      <c r="D42" s="1364"/>
      <c r="E42" s="1364"/>
      <c r="F42" s="1364"/>
      <c r="G42" s="1364"/>
      <c r="H42" s="1364"/>
      <c r="I42" s="1364"/>
      <c r="J42" s="1364"/>
      <c r="K42" s="1364"/>
      <c r="L42" s="1364"/>
      <c r="M42" s="1364"/>
      <c r="N42" s="1364"/>
      <c r="O42" s="1364"/>
      <c r="P42" s="1364"/>
      <c r="Q42" s="1364"/>
      <c r="R42" s="1364"/>
      <c r="S42" s="1364"/>
      <c r="T42" s="1364"/>
      <c r="U42" s="1364"/>
      <c r="V42" s="1364"/>
    </row>
    <row r="43" spans="1:22">
      <c r="A43" s="1349"/>
      <c r="B43" s="1364"/>
      <c r="C43" s="1364"/>
      <c r="D43" s="1364"/>
      <c r="E43" s="1364"/>
      <c r="F43" s="1364"/>
      <c r="G43" s="1364"/>
      <c r="H43" s="1364"/>
      <c r="I43" s="1364"/>
      <c r="J43" s="1364"/>
      <c r="K43" s="1364"/>
      <c r="L43" s="1364"/>
      <c r="M43" s="1364"/>
      <c r="N43" s="1364"/>
      <c r="O43" s="1364"/>
      <c r="P43" s="1364"/>
      <c r="Q43" s="1364"/>
      <c r="R43" s="1364"/>
      <c r="S43" s="1364"/>
      <c r="T43" s="1364"/>
      <c r="U43" s="1364"/>
      <c r="V43" s="1364"/>
    </row>
    <row r="44" spans="1:22">
      <c r="A44" s="1349"/>
      <c r="B44" s="1364"/>
      <c r="C44" s="1364"/>
      <c r="D44" s="1364"/>
      <c r="E44" s="1364"/>
      <c r="F44" s="1364"/>
      <c r="G44" s="1364"/>
      <c r="H44" s="1364"/>
      <c r="I44" s="1364"/>
      <c r="J44" s="1364"/>
      <c r="K44" s="1364"/>
      <c r="L44" s="1364"/>
      <c r="M44" s="1364"/>
      <c r="N44" s="1364"/>
      <c r="O44" s="1364"/>
      <c r="P44" s="1364"/>
      <c r="Q44" s="1364"/>
      <c r="R44" s="1364"/>
      <c r="S44" s="1364"/>
      <c r="T44" s="1364"/>
      <c r="U44" s="1364"/>
      <c r="V44" s="1364"/>
    </row>
    <row r="45" spans="1:22">
      <c r="A45" s="1349"/>
      <c r="B45" s="1364"/>
      <c r="C45" s="1364"/>
      <c r="D45" s="1364"/>
      <c r="E45" s="1364"/>
      <c r="F45" s="1364"/>
      <c r="G45" s="1364"/>
      <c r="H45" s="1364"/>
      <c r="I45" s="1364"/>
      <c r="J45" s="1364"/>
      <c r="K45" s="1364"/>
      <c r="L45" s="1364"/>
      <c r="M45" s="1364"/>
      <c r="N45" s="1364"/>
      <c r="O45" s="1364"/>
      <c r="P45" s="1364"/>
      <c r="Q45" s="1364"/>
      <c r="R45" s="1364"/>
      <c r="S45" s="1364"/>
      <c r="T45" s="1364"/>
      <c r="U45" s="1364"/>
      <c r="V45" s="1364"/>
    </row>
    <row r="46" spans="1:22">
      <c r="A46" s="1349"/>
      <c r="B46" s="1364"/>
      <c r="C46" s="1364"/>
      <c r="D46" s="1364"/>
      <c r="E46" s="1364"/>
      <c r="F46" s="1364"/>
      <c r="G46" s="1364"/>
      <c r="H46" s="1364"/>
      <c r="I46" s="1364"/>
      <c r="J46" s="1364"/>
      <c r="K46" s="1364"/>
      <c r="L46" s="1364"/>
      <c r="M46" s="1364"/>
      <c r="N46" s="1364"/>
      <c r="O46" s="1364"/>
      <c r="P46" s="1364"/>
      <c r="Q46" s="1364"/>
      <c r="R46" s="1364"/>
      <c r="S46" s="1364"/>
      <c r="T46" s="1364"/>
      <c r="U46" s="1364"/>
      <c r="V46" s="1364"/>
    </row>
    <row r="47" spans="1:22">
      <c r="A47" s="1349"/>
      <c r="B47" s="1364"/>
      <c r="C47" s="1364"/>
      <c r="D47" s="1364"/>
      <c r="E47" s="1364"/>
      <c r="F47" s="1364"/>
      <c r="G47" s="1364"/>
      <c r="H47" s="1364"/>
      <c r="I47" s="1364"/>
      <c r="J47" s="1364"/>
      <c r="K47" s="1364"/>
      <c r="L47" s="1364"/>
      <c r="M47" s="1364"/>
      <c r="N47" s="1364"/>
      <c r="O47" s="1364"/>
      <c r="P47" s="1364"/>
      <c r="Q47" s="1364"/>
      <c r="R47" s="1364"/>
      <c r="S47" s="1364"/>
      <c r="T47" s="1364"/>
      <c r="U47" s="1364"/>
      <c r="V47" s="1364"/>
    </row>
    <row r="48" spans="1:22">
      <c r="A48" s="1349"/>
      <c r="B48" s="1364"/>
      <c r="C48" s="1364"/>
      <c r="D48" s="1364"/>
      <c r="E48" s="1364"/>
      <c r="F48" s="1364"/>
      <c r="G48" s="1364"/>
      <c r="H48" s="1364"/>
      <c r="I48" s="1364"/>
      <c r="J48" s="1364"/>
      <c r="K48" s="1364"/>
      <c r="L48" s="1364"/>
      <c r="M48" s="1364"/>
      <c r="N48" s="1364"/>
      <c r="O48" s="1364"/>
      <c r="P48" s="1364"/>
      <c r="Q48" s="1364"/>
      <c r="R48" s="1364"/>
      <c r="S48" s="1364"/>
      <c r="T48" s="1364"/>
      <c r="U48" s="1364"/>
      <c r="V48" s="1364"/>
    </row>
    <row r="49" spans="1:22">
      <c r="A49" s="1349"/>
      <c r="B49" s="1364"/>
      <c r="C49" s="1364"/>
      <c r="D49" s="1364"/>
      <c r="E49" s="1364"/>
      <c r="F49" s="1364"/>
      <c r="G49" s="1364"/>
      <c r="H49" s="1364"/>
      <c r="I49" s="1364"/>
      <c r="J49" s="1364"/>
      <c r="K49" s="1364"/>
      <c r="L49" s="1364"/>
      <c r="M49" s="1364"/>
      <c r="N49" s="1364"/>
      <c r="O49" s="1364"/>
      <c r="P49" s="1364"/>
      <c r="Q49" s="1364"/>
      <c r="R49" s="1364"/>
      <c r="S49" s="1364"/>
      <c r="T49" s="1364"/>
      <c r="U49" s="1364"/>
      <c r="V49" s="1364"/>
    </row>
    <row r="50" spans="1:22">
      <c r="A50" s="1349"/>
      <c r="B50" s="1364"/>
      <c r="C50" s="1364"/>
      <c r="D50" s="1364"/>
      <c r="E50" s="1364"/>
      <c r="F50" s="1364"/>
      <c r="G50" s="1364"/>
      <c r="H50" s="1364"/>
      <c r="I50" s="1364"/>
      <c r="J50" s="1364"/>
      <c r="K50" s="1364"/>
      <c r="L50" s="1364"/>
      <c r="M50" s="1364"/>
      <c r="N50" s="1364"/>
      <c r="O50" s="1364"/>
      <c r="P50" s="1364"/>
      <c r="Q50" s="1364"/>
      <c r="R50" s="1364"/>
      <c r="S50" s="1364"/>
      <c r="T50" s="1364"/>
      <c r="U50" s="1364"/>
      <c r="V50" s="1364"/>
    </row>
    <row r="51" spans="1:22">
      <c r="A51" s="1349"/>
      <c r="B51" s="1364"/>
      <c r="C51" s="1364"/>
      <c r="D51" s="1364"/>
      <c r="E51" s="1364"/>
      <c r="F51" s="1364"/>
      <c r="G51" s="1364"/>
      <c r="H51" s="1364"/>
      <c r="I51" s="1364"/>
      <c r="J51" s="1364"/>
      <c r="K51" s="1364"/>
      <c r="L51" s="1364"/>
      <c r="M51" s="1364"/>
      <c r="N51" s="1364"/>
      <c r="O51" s="1364"/>
      <c r="P51" s="1364"/>
      <c r="Q51" s="1364"/>
      <c r="R51" s="1364"/>
      <c r="S51" s="1364"/>
      <c r="T51" s="1364"/>
      <c r="U51" s="1364"/>
      <c r="V51" s="1364"/>
    </row>
    <row r="52" spans="1:22">
      <c r="A52" s="1349"/>
      <c r="B52" s="1364"/>
      <c r="C52" s="1364"/>
      <c r="D52" s="1364"/>
      <c r="E52" s="1364"/>
      <c r="F52" s="1364"/>
      <c r="G52" s="1364"/>
      <c r="H52" s="1364"/>
      <c r="I52" s="1364"/>
      <c r="J52" s="1364"/>
      <c r="K52" s="1364"/>
      <c r="L52" s="1364"/>
      <c r="M52" s="1364"/>
      <c r="N52" s="1364"/>
      <c r="O52" s="1364"/>
      <c r="P52" s="1364"/>
      <c r="Q52" s="1364"/>
      <c r="R52" s="1364"/>
      <c r="S52" s="1364"/>
      <c r="T52" s="1364"/>
      <c r="U52" s="1364"/>
      <c r="V52" s="1364"/>
    </row>
    <row r="53" spans="1:22">
      <c r="A53" s="1349"/>
      <c r="B53" s="1364"/>
      <c r="C53" s="1364"/>
      <c r="D53" s="1364"/>
      <c r="E53" s="1364"/>
      <c r="F53" s="1364"/>
      <c r="G53" s="1364"/>
      <c r="H53" s="1364"/>
      <c r="I53" s="1364"/>
      <c r="J53" s="1364"/>
      <c r="K53" s="1364"/>
      <c r="L53" s="1364"/>
      <c r="M53" s="1364"/>
      <c r="N53" s="1364"/>
      <c r="O53" s="1364"/>
      <c r="P53" s="1364"/>
      <c r="Q53" s="1364"/>
      <c r="R53" s="1364"/>
      <c r="S53" s="1364"/>
      <c r="T53" s="1364"/>
      <c r="U53" s="1364"/>
      <c r="V53" s="1364"/>
    </row>
    <row r="54" spans="1:22">
      <c r="A54" s="1349"/>
      <c r="B54" s="1364"/>
      <c r="C54" s="1364"/>
      <c r="D54" s="1364"/>
      <c r="E54" s="1364"/>
      <c r="F54" s="1364"/>
      <c r="G54" s="1364"/>
      <c r="H54" s="1364"/>
      <c r="I54" s="1364"/>
      <c r="J54" s="1364"/>
      <c r="K54" s="1364"/>
      <c r="L54" s="1364"/>
      <c r="M54" s="1364"/>
      <c r="N54" s="1364"/>
      <c r="O54" s="1364"/>
      <c r="P54" s="1364"/>
      <c r="Q54" s="1364"/>
      <c r="R54" s="1364"/>
      <c r="S54" s="1364"/>
      <c r="T54" s="1364"/>
      <c r="U54" s="1364"/>
      <c r="V54" s="1364"/>
    </row>
    <row r="55" spans="1:22">
      <c r="A55" s="1349"/>
      <c r="B55" s="1364"/>
      <c r="C55" s="1364"/>
      <c r="D55" s="1364"/>
      <c r="E55" s="1364"/>
      <c r="F55" s="1364"/>
      <c r="G55" s="1364"/>
      <c r="H55" s="1364"/>
      <c r="I55" s="1364"/>
      <c r="J55" s="1364"/>
      <c r="K55" s="1364"/>
      <c r="L55" s="1364"/>
      <c r="M55" s="1364"/>
      <c r="N55" s="1364"/>
      <c r="O55" s="1364"/>
      <c r="P55" s="1364"/>
      <c r="Q55" s="1364"/>
      <c r="R55" s="1364"/>
      <c r="S55" s="1364"/>
      <c r="T55" s="1364"/>
      <c r="U55" s="1364"/>
      <c r="V55" s="1364"/>
    </row>
    <row r="56" spans="1:22">
      <c r="A56" s="1349"/>
      <c r="B56" s="1364"/>
      <c r="C56" s="1364"/>
      <c r="D56" s="1364"/>
      <c r="E56" s="1364"/>
      <c r="F56" s="1364"/>
      <c r="G56" s="1364"/>
      <c r="H56" s="1364"/>
      <c r="I56" s="1364"/>
      <c r="J56" s="1364"/>
      <c r="K56" s="1364"/>
      <c r="L56" s="1364"/>
      <c r="M56" s="1364"/>
      <c r="N56" s="1364"/>
      <c r="O56" s="1364"/>
      <c r="P56" s="1364"/>
      <c r="Q56" s="1364"/>
      <c r="R56" s="1364"/>
      <c r="S56" s="1364"/>
      <c r="T56" s="1364"/>
      <c r="U56" s="1364"/>
      <c r="V56" s="1364"/>
    </row>
    <row r="57" spans="1:22">
      <c r="A57" s="1349"/>
      <c r="B57" s="1364"/>
      <c r="C57" s="1364"/>
      <c r="D57" s="1364"/>
      <c r="E57" s="1364"/>
      <c r="F57" s="1364"/>
      <c r="G57" s="1364"/>
      <c r="H57" s="1364"/>
      <c r="I57" s="1364"/>
      <c r="J57" s="1364"/>
      <c r="K57" s="1364"/>
      <c r="L57" s="1364"/>
      <c r="M57" s="1364"/>
      <c r="N57" s="1364"/>
      <c r="O57" s="1364"/>
      <c r="P57" s="1364"/>
      <c r="Q57" s="1364"/>
      <c r="R57" s="1364"/>
      <c r="S57" s="1364"/>
      <c r="T57" s="1364"/>
      <c r="U57" s="1364"/>
      <c r="V57" s="1364"/>
    </row>
    <row r="58" spans="1:22">
      <c r="A58" s="1349"/>
      <c r="B58" s="1364"/>
      <c r="C58" s="1364"/>
      <c r="D58" s="1364"/>
      <c r="E58" s="1364"/>
      <c r="F58" s="1364"/>
      <c r="G58" s="1364"/>
      <c r="H58" s="1364"/>
      <c r="I58" s="1364"/>
      <c r="J58" s="1364"/>
      <c r="K58" s="1364"/>
      <c r="L58" s="1364"/>
      <c r="M58" s="1364"/>
      <c r="N58" s="1364"/>
      <c r="O58" s="1364"/>
      <c r="P58" s="1364"/>
      <c r="Q58" s="1364"/>
      <c r="R58" s="1364"/>
      <c r="S58" s="1364"/>
      <c r="T58" s="1364"/>
      <c r="U58" s="1364"/>
      <c r="V58" s="1364"/>
    </row>
    <row r="59" spans="1:22">
      <c r="A59" s="1349"/>
      <c r="B59" s="1364"/>
      <c r="C59" s="1364"/>
      <c r="D59" s="1364"/>
      <c r="E59" s="1364"/>
      <c r="F59" s="1364"/>
      <c r="G59" s="1364"/>
      <c r="H59" s="1364"/>
      <c r="I59" s="1364"/>
      <c r="J59" s="1364"/>
      <c r="K59" s="1364"/>
      <c r="L59" s="1364"/>
      <c r="M59" s="1364"/>
      <c r="N59" s="1364"/>
      <c r="O59" s="1364"/>
      <c r="P59" s="1364"/>
      <c r="Q59" s="1364"/>
      <c r="R59" s="1364"/>
      <c r="S59" s="1364"/>
      <c r="T59" s="1364"/>
      <c r="U59" s="1364"/>
      <c r="V59" s="1364"/>
    </row>
    <row r="60" spans="1:22">
      <c r="A60" s="1349"/>
      <c r="B60" s="1364"/>
      <c r="C60" s="1364"/>
      <c r="D60" s="1364"/>
      <c r="E60" s="1364"/>
      <c r="F60" s="1364"/>
      <c r="G60" s="1364"/>
      <c r="H60" s="1364"/>
      <c r="I60" s="1364"/>
      <c r="J60" s="1364"/>
      <c r="K60" s="1364"/>
      <c r="L60" s="1364"/>
      <c r="M60" s="1364"/>
      <c r="N60" s="1364"/>
      <c r="O60" s="1364"/>
      <c r="P60" s="1364"/>
      <c r="Q60" s="1364"/>
      <c r="R60" s="1364"/>
      <c r="S60" s="1364"/>
      <c r="T60" s="1364"/>
      <c r="U60" s="1364"/>
      <c r="V60" s="1364"/>
    </row>
    <row r="61" spans="1:22">
      <c r="A61" s="1349"/>
      <c r="B61" s="1364"/>
      <c r="C61" s="1364"/>
      <c r="D61" s="1364"/>
      <c r="E61" s="1364"/>
      <c r="F61" s="1364"/>
      <c r="G61" s="1364"/>
      <c r="H61" s="1364"/>
      <c r="I61" s="1364"/>
      <c r="J61" s="1364"/>
      <c r="K61" s="1364"/>
      <c r="L61" s="1364"/>
      <c r="M61" s="1364"/>
      <c r="N61" s="1364"/>
      <c r="O61" s="1364"/>
      <c r="P61" s="1364"/>
      <c r="Q61" s="1364"/>
      <c r="R61" s="1364"/>
      <c r="S61" s="1364"/>
      <c r="T61" s="1364"/>
      <c r="U61" s="1364"/>
      <c r="V61" s="1364"/>
    </row>
    <row r="62" spans="1:22">
      <c r="A62" s="1349"/>
      <c r="B62" s="1364"/>
      <c r="C62" s="1364"/>
      <c r="D62" s="1364"/>
      <c r="E62" s="1364"/>
      <c r="F62" s="1364"/>
      <c r="G62" s="1364"/>
      <c r="H62" s="1364"/>
      <c r="I62" s="1364"/>
      <c r="J62" s="1364"/>
      <c r="K62" s="1364"/>
      <c r="L62" s="1364"/>
      <c r="M62" s="1364"/>
      <c r="N62" s="1364"/>
      <c r="O62" s="1364"/>
      <c r="P62" s="1364"/>
      <c r="Q62" s="1364"/>
      <c r="R62" s="1364"/>
      <c r="S62" s="1364"/>
      <c r="T62" s="1364"/>
      <c r="U62" s="1364"/>
      <c r="V62" s="1364"/>
    </row>
    <row r="63" spans="1:22">
      <c r="A63" s="1349"/>
      <c r="B63" s="1364"/>
      <c r="C63" s="1364"/>
      <c r="D63" s="1364"/>
      <c r="E63" s="1364"/>
      <c r="F63" s="1364"/>
      <c r="G63" s="1364"/>
      <c r="H63" s="1364"/>
      <c r="I63" s="1364"/>
      <c r="J63" s="1364"/>
      <c r="K63" s="1364"/>
      <c r="L63" s="1364"/>
      <c r="M63" s="1364"/>
      <c r="N63" s="1364"/>
      <c r="O63" s="1364"/>
      <c r="P63" s="1364"/>
      <c r="Q63" s="1364"/>
      <c r="R63" s="1364"/>
      <c r="S63" s="1364"/>
      <c r="T63" s="1364"/>
      <c r="U63" s="1364"/>
      <c r="V63" s="1364"/>
    </row>
    <row r="64" spans="1:22">
      <c r="A64" s="1349"/>
      <c r="B64" s="1364"/>
      <c r="C64" s="1364"/>
      <c r="D64" s="1364"/>
      <c r="E64" s="1364"/>
      <c r="F64" s="1364"/>
      <c r="G64" s="1364"/>
      <c r="H64" s="1364"/>
      <c r="I64" s="1364"/>
      <c r="J64" s="1364"/>
      <c r="K64" s="1364"/>
      <c r="L64" s="1364"/>
      <c r="M64" s="1364"/>
      <c r="N64" s="1364"/>
      <c r="O64" s="1364"/>
      <c r="P64" s="1364"/>
      <c r="Q64" s="1364"/>
      <c r="R64" s="1364"/>
      <c r="S64" s="1364"/>
      <c r="T64" s="1364"/>
      <c r="U64" s="1364"/>
      <c r="V64" s="1364"/>
    </row>
    <row r="65" spans="1:22">
      <c r="A65" s="1349"/>
      <c r="B65" s="1364"/>
      <c r="C65" s="1364"/>
      <c r="D65" s="1364"/>
      <c r="E65" s="1364"/>
      <c r="F65" s="1364"/>
      <c r="G65" s="1364"/>
      <c r="H65" s="1364"/>
      <c r="I65" s="1364"/>
      <c r="J65" s="1364"/>
      <c r="K65" s="1364"/>
      <c r="L65" s="1364"/>
      <c r="M65" s="1364"/>
      <c r="N65" s="1364"/>
      <c r="O65" s="1364"/>
      <c r="P65" s="1364"/>
      <c r="Q65" s="1364"/>
      <c r="R65" s="1364"/>
      <c r="S65" s="1364"/>
      <c r="T65" s="1364"/>
      <c r="U65" s="1364"/>
      <c r="V65" s="1364"/>
    </row>
    <row r="66" spans="1:22">
      <c r="A66" s="1349"/>
      <c r="B66" s="1364"/>
      <c r="C66" s="1364"/>
      <c r="D66" s="1364"/>
      <c r="E66" s="1364"/>
      <c r="F66" s="1364"/>
      <c r="G66" s="1364"/>
      <c r="H66" s="1364"/>
      <c r="I66" s="1364"/>
      <c r="J66" s="1364"/>
      <c r="K66" s="1364"/>
      <c r="L66" s="1364"/>
      <c r="M66" s="1364"/>
      <c r="N66" s="1364"/>
      <c r="O66" s="1364"/>
      <c r="P66" s="1364"/>
      <c r="Q66" s="1364"/>
      <c r="R66" s="1364"/>
      <c r="S66" s="1364"/>
      <c r="T66" s="1364"/>
      <c r="U66" s="1364"/>
      <c r="V66" s="1364"/>
    </row>
    <row r="67" spans="1:22">
      <c r="A67" s="1349"/>
      <c r="B67" s="1364"/>
      <c r="C67" s="1364"/>
      <c r="D67" s="1364"/>
      <c r="E67" s="1364"/>
      <c r="F67" s="1364"/>
      <c r="G67" s="1364"/>
      <c r="H67" s="1364"/>
      <c r="I67" s="1364"/>
      <c r="J67" s="1364"/>
      <c r="K67" s="1364"/>
      <c r="L67" s="1364"/>
      <c r="M67" s="1364"/>
      <c r="N67" s="1364"/>
      <c r="O67" s="1364"/>
      <c r="P67" s="1364"/>
      <c r="Q67" s="1364"/>
      <c r="R67" s="1364"/>
      <c r="S67" s="1364"/>
      <c r="T67" s="1364"/>
      <c r="U67" s="1364"/>
      <c r="V67" s="1364"/>
    </row>
    <row r="68" spans="1:22">
      <c r="A68" s="1349"/>
      <c r="B68" s="1364"/>
      <c r="C68" s="1364"/>
      <c r="D68" s="1364"/>
      <c r="E68" s="1364"/>
      <c r="F68" s="1364"/>
      <c r="G68" s="1364"/>
      <c r="H68" s="1364"/>
      <c r="I68" s="1364"/>
      <c r="J68" s="1364"/>
      <c r="K68" s="1364"/>
      <c r="L68" s="1364"/>
      <c r="M68" s="1364"/>
      <c r="N68" s="1364"/>
      <c r="O68" s="1364"/>
      <c r="P68" s="1364"/>
      <c r="Q68" s="1364"/>
      <c r="R68" s="1364"/>
      <c r="S68" s="1364"/>
      <c r="T68" s="1364"/>
      <c r="U68" s="1364"/>
      <c r="V68" s="1364"/>
    </row>
    <row r="69" spans="1:22">
      <c r="A69" s="1349"/>
      <c r="B69" s="1364"/>
      <c r="C69" s="1364"/>
      <c r="D69" s="1364"/>
      <c r="E69" s="1364"/>
      <c r="F69" s="1364"/>
      <c r="G69" s="1364"/>
      <c r="H69" s="1364"/>
      <c r="I69" s="1364"/>
      <c r="J69" s="1364"/>
      <c r="K69" s="1364"/>
      <c r="L69" s="1364"/>
      <c r="M69" s="1364"/>
      <c r="N69" s="1364"/>
      <c r="O69" s="1364"/>
      <c r="P69" s="1364"/>
      <c r="Q69" s="1364"/>
      <c r="R69" s="1364"/>
      <c r="S69" s="1364"/>
      <c r="T69" s="1364"/>
      <c r="U69" s="1364"/>
      <c r="V69" s="1364"/>
    </row>
    <row r="70" spans="1:22">
      <c r="A70" s="1349"/>
      <c r="B70" s="1364"/>
      <c r="C70" s="1364"/>
      <c r="D70" s="1364"/>
      <c r="E70" s="1364"/>
      <c r="F70" s="1364"/>
      <c r="G70" s="1364"/>
      <c r="H70" s="1364"/>
      <c r="I70" s="1364"/>
      <c r="J70" s="1364"/>
      <c r="K70" s="1364"/>
      <c r="L70" s="1364"/>
      <c r="M70" s="1364"/>
      <c r="N70" s="1364"/>
      <c r="O70" s="1364"/>
      <c r="P70" s="1364"/>
      <c r="Q70" s="1364"/>
      <c r="R70" s="1364"/>
      <c r="S70" s="1364"/>
      <c r="T70" s="1364"/>
      <c r="U70" s="1364"/>
      <c r="V70" s="1364"/>
    </row>
    <row r="71" spans="1:22">
      <c r="A71" s="1349"/>
      <c r="B71" s="1364"/>
      <c r="C71" s="1364"/>
      <c r="D71" s="1364"/>
      <c r="E71" s="1364"/>
      <c r="F71" s="1364"/>
      <c r="G71" s="1364"/>
      <c r="H71" s="1364"/>
      <c r="I71" s="1364"/>
      <c r="J71" s="1364"/>
      <c r="K71" s="1364"/>
      <c r="L71" s="1364"/>
      <c r="M71" s="1364"/>
      <c r="N71" s="1364"/>
      <c r="O71" s="1364"/>
      <c r="P71" s="1364"/>
      <c r="Q71" s="1364"/>
      <c r="R71" s="1364"/>
      <c r="S71" s="1364"/>
      <c r="T71" s="1364"/>
      <c r="U71" s="1364"/>
      <c r="V71" s="1364"/>
    </row>
    <row r="72" spans="1:22">
      <c r="A72" s="1349"/>
      <c r="B72" s="1364"/>
      <c r="C72" s="1364"/>
      <c r="D72" s="1364"/>
      <c r="E72" s="1364"/>
      <c r="F72" s="1364"/>
      <c r="G72" s="1364"/>
      <c r="H72" s="1364"/>
      <c r="I72" s="1364"/>
      <c r="J72" s="1364"/>
      <c r="K72" s="1364"/>
      <c r="L72" s="1364"/>
      <c r="M72" s="1364"/>
      <c r="N72" s="1364"/>
      <c r="O72" s="1364"/>
      <c r="P72" s="1364"/>
      <c r="Q72" s="1364"/>
      <c r="R72" s="1364"/>
      <c r="S72" s="1364"/>
      <c r="T72" s="1364"/>
      <c r="U72" s="1364"/>
      <c r="V72" s="1364"/>
    </row>
    <row r="73" spans="1:22">
      <c r="A73" s="1349"/>
      <c r="B73" s="1364"/>
      <c r="C73" s="1364"/>
      <c r="D73" s="1364"/>
      <c r="E73" s="1364"/>
      <c r="F73" s="1364"/>
      <c r="G73" s="1364"/>
      <c r="H73" s="1364"/>
      <c r="I73" s="1364"/>
      <c r="J73" s="1364"/>
      <c r="K73" s="1364"/>
      <c r="L73" s="1364"/>
      <c r="M73" s="1364"/>
      <c r="N73" s="1364"/>
      <c r="O73" s="1364"/>
      <c r="P73" s="1364"/>
      <c r="Q73" s="1364"/>
      <c r="R73" s="1364"/>
      <c r="S73" s="1364"/>
      <c r="T73" s="1364"/>
      <c r="U73" s="1364"/>
      <c r="V73" s="1364"/>
    </row>
    <row r="74" spans="1:22">
      <c r="A74" s="1349"/>
      <c r="B74" s="1364"/>
      <c r="C74" s="1364"/>
      <c r="D74" s="1364"/>
      <c r="E74" s="1364"/>
      <c r="F74" s="1364"/>
      <c r="G74" s="1364"/>
      <c r="H74" s="1364"/>
      <c r="I74" s="1364"/>
      <c r="J74" s="1364"/>
      <c r="K74" s="1364"/>
      <c r="L74" s="1364"/>
      <c r="M74" s="1364"/>
      <c r="N74" s="1364"/>
      <c r="O74" s="1364"/>
      <c r="P74" s="1364"/>
      <c r="Q74" s="1364"/>
      <c r="R74" s="1364"/>
      <c r="S74" s="1364"/>
      <c r="T74" s="1364"/>
      <c r="U74" s="1364"/>
      <c r="V74" s="1364"/>
    </row>
    <row r="75" spans="1:22">
      <c r="A75" s="1349"/>
      <c r="B75" s="1364"/>
      <c r="C75" s="1364"/>
      <c r="D75" s="1364"/>
      <c r="E75" s="1364"/>
      <c r="F75" s="1364"/>
      <c r="G75" s="1364"/>
      <c r="H75" s="1364"/>
      <c r="I75" s="1364"/>
      <c r="J75" s="1364"/>
      <c r="K75" s="1364"/>
      <c r="L75" s="1364"/>
      <c r="M75" s="1364"/>
      <c r="N75" s="1364"/>
      <c r="O75" s="1364"/>
      <c r="P75" s="1364"/>
      <c r="Q75" s="1364"/>
      <c r="R75" s="1364"/>
      <c r="S75" s="1364"/>
      <c r="T75" s="1364"/>
      <c r="U75" s="1364"/>
      <c r="V75" s="1364"/>
    </row>
    <row r="76" spans="1:22">
      <c r="A76" s="1349"/>
      <c r="B76" s="1364"/>
      <c r="C76" s="1364"/>
      <c r="D76" s="1364"/>
      <c r="E76" s="1364"/>
      <c r="F76" s="1364"/>
      <c r="G76" s="1364"/>
      <c r="H76" s="1364"/>
      <c r="I76" s="1364"/>
      <c r="J76" s="1364"/>
      <c r="K76" s="1364"/>
      <c r="L76" s="1364"/>
      <c r="M76" s="1364"/>
      <c r="N76" s="1364"/>
      <c r="O76" s="1364"/>
      <c r="P76" s="1364"/>
      <c r="Q76" s="1364"/>
      <c r="R76" s="1364"/>
      <c r="S76" s="1364"/>
      <c r="T76" s="1364"/>
      <c r="U76" s="1364"/>
      <c r="V76" s="1364"/>
    </row>
    <row r="77" spans="1:22">
      <c r="A77" s="1349"/>
      <c r="B77" s="1364"/>
      <c r="C77" s="1364"/>
      <c r="D77" s="1364"/>
      <c r="E77" s="1364"/>
      <c r="F77" s="1364"/>
      <c r="G77" s="1364"/>
      <c r="H77" s="1364"/>
      <c r="I77" s="1364"/>
      <c r="J77" s="1364"/>
      <c r="K77" s="1364"/>
      <c r="L77" s="1364"/>
      <c r="M77" s="1364"/>
      <c r="N77" s="1364"/>
      <c r="O77" s="1364"/>
      <c r="P77" s="1364"/>
      <c r="Q77" s="1364"/>
      <c r="R77" s="1364"/>
      <c r="S77" s="1364"/>
      <c r="T77" s="1364"/>
      <c r="U77" s="1364"/>
      <c r="V77" s="1364"/>
    </row>
    <row r="78" spans="1:22">
      <c r="A78" s="1349"/>
      <c r="B78" s="1364"/>
      <c r="C78" s="1364"/>
      <c r="D78" s="1364"/>
      <c r="E78" s="1364"/>
      <c r="F78" s="1364"/>
      <c r="G78" s="1364"/>
      <c r="H78" s="1364"/>
      <c r="I78" s="1364"/>
      <c r="J78" s="1364"/>
      <c r="K78" s="1364"/>
      <c r="L78" s="1364"/>
      <c r="M78" s="1364"/>
      <c r="N78" s="1364"/>
      <c r="O78" s="1364"/>
      <c r="P78" s="1364"/>
      <c r="Q78" s="1364"/>
      <c r="R78" s="1364"/>
      <c r="S78" s="1364"/>
      <c r="T78" s="1364"/>
      <c r="U78" s="1364"/>
      <c r="V78" s="1364"/>
    </row>
    <row r="79" spans="1:22">
      <c r="A79" s="1349"/>
      <c r="B79" s="1364"/>
      <c r="C79" s="1364"/>
      <c r="D79" s="1364"/>
      <c r="E79" s="1364"/>
      <c r="F79" s="1364"/>
      <c r="G79" s="1364"/>
      <c r="H79" s="1364"/>
      <c r="I79" s="1364"/>
      <c r="J79" s="1364"/>
      <c r="K79" s="1364"/>
      <c r="L79" s="1364"/>
      <c r="M79" s="1364"/>
      <c r="N79" s="1364"/>
      <c r="O79" s="1364"/>
      <c r="P79" s="1364"/>
      <c r="Q79" s="1364"/>
      <c r="R79" s="1364"/>
      <c r="S79" s="1364"/>
      <c r="T79" s="1364"/>
      <c r="U79" s="1364"/>
      <c r="V79" s="1364"/>
    </row>
    <row r="80" spans="1:22">
      <c r="A80" s="1349"/>
      <c r="B80" s="1364"/>
      <c r="C80" s="1364"/>
      <c r="D80" s="1364"/>
      <c r="E80" s="1364"/>
      <c r="F80" s="1364"/>
      <c r="G80" s="1364"/>
      <c r="H80" s="1364"/>
      <c r="I80" s="1364"/>
      <c r="J80" s="1364"/>
      <c r="K80" s="1364"/>
      <c r="L80" s="1364"/>
      <c r="M80" s="1364"/>
      <c r="N80" s="1364"/>
      <c r="O80" s="1364"/>
      <c r="P80" s="1364"/>
      <c r="Q80" s="1364"/>
      <c r="R80" s="1364"/>
      <c r="S80" s="1364"/>
      <c r="T80" s="1364"/>
      <c r="U80" s="1364"/>
      <c r="V80" s="1364"/>
    </row>
    <row r="81" spans="1:22">
      <c r="A81" s="1349"/>
      <c r="B81" s="1364"/>
      <c r="C81" s="1364"/>
      <c r="D81" s="1364"/>
      <c r="E81" s="1364"/>
      <c r="F81" s="1364"/>
      <c r="G81" s="1364"/>
      <c r="H81" s="1364"/>
      <c r="I81" s="1364"/>
      <c r="J81" s="1364"/>
      <c r="K81" s="1364"/>
      <c r="L81" s="1364"/>
      <c r="M81" s="1364"/>
      <c r="N81" s="1364"/>
      <c r="O81" s="1364"/>
      <c r="P81" s="1364"/>
      <c r="Q81" s="1364"/>
      <c r="R81" s="1364"/>
      <c r="S81" s="1364"/>
      <c r="T81" s="1364"/>
      <c r="U81" s="1364"/>
      <c r="V81" s="1364"/>
    </row>
    <row r="82" spans="1:22">
      <c r="A82" s="1349"/>
      <c r="B82" s="1364"/>
      <c r="C82" s="1364"/>
      <c r="D82" s="1364"/>
      <c r="E82" s="1364"/>
      <c r="F82" s="1364"/>
      <c r="G82" s="1364"/>
      <c r="H82" s="1364"/>
      <c r="I82" s="1364"/>
      <c r="J82" s="1364"/>
      <c r="K82" s="1364"/>
      <c r="L82" s="1364"/>
      <c r="M82" s="1364"/>
      <c r="N82" s="1364"/>
      <c r="O82" s="1364"/>
      <c r="P82" s="1364"/>
      <c r="Q82" s="1364"/>
      <c r="R82" s="1364"/>
      <c r="S82" s="1364"/>
      <c r="T82" s="1364"/>
      <c r="U82" s="1364"/>
      <c r="V82" s="1364"/>
    </row>
    <row r="83" spans="1:22">
      <c r="A83" s="1349"/>
      <c r="B83" s="1364"/>
      <c r="C83" s="1364"/>
      <c r="D83" s="1364"/>
      <c r="E83" s="1364"/>
      <c r="F83" s="1364"/>
      <c r="G83" s="1364"/>
      <c r="H83" s="1364"/>
      <c r="I83" s="1364"/>
      <c r="J83" s="1364"/>
      <c r="K83" s="1364"/>
      <c r="L83" s="1364"/>
      <c r="M83" s="1364"/>
      <c r="N83" s="1364"/>
      <c r="O83" s="1364"/>
      <c r="P83" s="1364"/>
      <c r="Q83" s="1364"/>
      <c r="R83" s="1364"/>
      <c r="S83" s="1364"/>
      <c r="T83" s="1364"/>
      <c r="U83" s="1364"/>
      <c r="V83" s="1364"/>
    </row>
    <row r="84" spans="1:22">
      <c r="A84" s="1349"/>
      <c r="B84" s="1364"/>
      <c r="C84" s="1364"/>
      <c r="D84" s="1364"/>
      <c r="E84" s="1364"/>
      <c r="F84" s="1364"/>
      <c r="G84" s="1364"/>
      <c r="H84" s="1364"/>
      <c r="I84" s="1364"/>
      <c r="J84" s="1364"/>
      <c r="K84" s="1364"/>
      <c r="L84" s="1364"/>
      <c r="M84" s="1364"/>
      <c r="N84" s="1364"/>
      <c r="O84" s="1364"/>
      <c r="P84" s="1364"/>
      <c r="Q84" s="1364"/>
      <c r="R84" s="1364"/>
      <c r="S84" s="1364"/>
      <c r="T84" s="1364"/>
      <c r="U84" s="1364"/>
      <c r="V84" s="1364"/>
    </row>
    <row r="85" spans="1:22">
      <c r="A85" s="1349"/>
      <c r="B85" s="1364"/>
      <c r="C85" s="1364"/>
      <c r="D85" s="1364"/>
      <c r="E85" s="1364"/>
      <c r="F85" s="1364"/>
      <c r="G85" s="1364"/>
      <c r="H85" s="1364"/>
      <c r="I85" s="1364"/>
      <c r="J85" s="1364"/>
      <c r="K85" s="1364"/>
      <c r="L85" s="1364"/>
      <c r="M85" s="1364"/>
      <c r="N85" s="1364"/>
      <c r="O85" s="1364"/>
      <c r="P85" s="1364"/>
      <c r="Q85" s="1364"/>
      <c r="R85" s="1364"/>
      <c r="S85" s="1364"/>
      <c r="T85" s="1364"/>
      <c r="U85" s="1364"/>
      <c r="V85" s="1364"/>
    </row>
    <row r="86" spans="1:22">
      <c r="A86" s="1349"/>
      <c r="B86" s="1364"/>
      <c r="C86" s="1364"/>
      <c r="D86" s="1364"/>
      <c r="E86" s="1364"/>
      <c r="F86" s="1364"/>
      <c r="G86" s="1364"/>
      <c r="H86" s="1364"/>
      <c r="I86" s="1364"/>
      <c r="J86" s="1364"/>
      <c r="K86" s="1364"/>
      <c r="L86" s="1364"/>
      <c r="M86" s="1364"/>
      <c r="N86" s="1364"/>
      <c r="O86" s="1364"/>
      <c r="P86" s="1364"/>
      <c r="Q86" s="1364"/>
      <c r="R86" s="1364"/>
      <c r="S86" s="1364"/>
      <c r="T86" s="1364"/>
      <c r="U86" s="1364"/>
      <c r="V86" s="1364"/>
    </row>
    <row r="87" spans="1:22">
      <c r="A87" s="1349"/>
      <c r="B87" s="1364"/>
      <c r="C87" s="1364"/>
      <c r="D87" s="1364"/>
      <c r="E87" s="1364"/>
      <c r="F87" s="1364"/>
      <c r="G87" s="1364"/>
      <c r="H87" s="1364"/>
      <c r="I87" s="1364"/>
      <c r="J87" s="1364"/>
      <c r="K87" s="1364"/>
      <c r="L87" s="1364"/>
      <c r="M87" s="1364"/>
      <c r="N87" s="1364"/>
      <c r="O87" s="1364"/>
      <c r="P87" s="1364"/>
      <c r="Q87" s="1364"/>
      <c r="R87" s="1364"/>
      <c r="S87" s="1364"/>
      <c r="T87" s="1364"/>
      <c r="U87" s="1364"/>
      <c r="V87" s="1364"/>
    </row>
    <row r="88" spans="1:22">
      <c r="A88" s="1349"/>
      <c r="B88" s="1364"/>
      <c r="C88" s="1364"/>
      <c r="D88" s="1364"/>
      <c r="E88" s="1364"/>
      <c r="F88" s="1364"/>
      <c r="G88" s="1364"/>
      <c r="H88" s="1364"/>
      <c r="I88" s="1364"/>
      <c r="J88" s="1364"/>
      <c r="K88" s="1364"/>
      <c r="L88" s="1364"/>
      <c r="M88" s="1364"/>
      <c r="N88" s="1364"/>
      <c r="O88" s="1364"/>
      <c r="P88" s="1364"/>
      <c r="Q88" s="1364"/>
      <c r="R88" s="1364"/>
      <c r="S88" s="1364"/>
      <c r="T88" s="1364"/>
      <c r="U88" s="1364"/>
      <c r="V88" s="1364"/>
    </row>
    <row r="89" spans="1:22">
      <c r="A89" s="1349"/>
      <c r="B89" s="1364"/>
      <c r="C89" s="1364"/>
      <c r="D89" s="1364"/>
      <c r="E89" s="1364"/>
      <c r="F89" s="1364"/>
      <c r="G89" s="1364"/>
      <c r="H89" s="1364"/>
      <c r="I89" s="1364"/>
      <c r="J89" s="1364"/>
      <c r="K89" s="1364"/>
      <c r="L89" s="1364"/>
      <c r="M89" s="1364"/>
      <c r="N89" s="1364"/>
      <c r="O89" s="1364"/>
      <c r="P89" s="1364"/>
      <c r="Q89" s="1364"/>
      <c r="R89" s="1364"/>
      <c r="S89" s="1364"/>
      <c r="T89" s="1364"/>
      <c r="U89" s="1364"/>
      <c r="V89" s="1364"/>
    </row>
    <row r="90" spans="1:22">
      <c r="A90" s="1349"/>
      <c r="B90" s="1364"/>
      <c r="C90" s="1364"/>
      <c r="D90" s="1364"/>
      <c r="E90" s="1364"/>
      <c r="F90" s="1364"/>
      <c r="G90" s="1364"/>
      <c r="H90" s="1364"/>
      <c r="I90" s="1364"/>
      <c r="J90" s="1364"/>
      <c r="K90" s="1364"/>
      <c r="L90" s="1364"/>
      <c r="M90" s="1364"/>
      <c r="N90" s="1364"/>
      <c r="O90" s="1364"/>
      <c r="P90" s="1364"/>
      <c r="Q90" s="1364"/>
      <c r="R90" s="1364"/>
      <c r="S90" s="1364"/>
      <c r="T90" s="1364"/>
      <c r="U90" s="1364"/>
      <c r="V90" s="1364"/>
    </row>
    <row r="91" spans="1:22">
      <c r="A91" s="1349"/>
      <c r="B91" s="1364"/>
      <c r="C91" s="1364"/>
      <c r="D91" s="1364"/>
      <c r="E91" s="1364"/>
      <c r="F91" s="1364"/>
      <c r="G91" s="1364"/>
      <c r="H91" s="1364"/>
      <c r="I91" s="1364"/>
      <c r="J91" s="1364"/>
      <c r="K91" s="1364"/>
      <c r="L91" s="1364"/>
      <c r="M91" s="1364"/>
      <c r="N91" s="1364"/>
      <c r="O91" s="1364"/>
      <c r="P91" s="1364"/>
      <c r="Q91" s="1364"/>
      <c r="R91" s="1364"/>
      <c r="S91" s="1364"/>
      <c r="T91" s="1364"/>
      <c r="U91" s="1364"/>
      <c r="V91" s="1364"/>
    </row>
    <row r="92" spans="1:22">
      <c r="A92" s="1349"/>
      <c r="B92" s="1364"/>
      <c r="C92" s="1364"/>
      <c r="D92" s="1364"/>
      <c r="E92" s="1364"/>
      <c r="F92" s="1364"/>
      <c r="G92" s="1364"/>
      <c r="H92" s="1364"/>
      <c r="I92" s="1364"/>
      <c r="J92" s="1364"/>
      <c r="K92" s="1364"/>
      <c r="L92" s="1364"/>
      <c r="M92" s="1364"/>
      <c r="N92" s="1364"/>
      <c r="O92" s="1364"/>
      <c r="P92" s="1364"/>
      <c r="Q92" s="1364"/>
      <c r="R92" s="1364"/>
      <c r="S92" s="1364"/>
      <c r="T92" s="1364"/>
      <c r="U92" s="1364"/>
      <c r="V92" s="1364"/>
    </row>
    <row r="93" spans="1:22">
      <c r="A93" s="1349"/>
      <c r="B93" s="1364"/>
      <c r="C93" s="1364"/>
      <c r="D93" s="1364"/>
      <c r="E93" s="1364"/>
      <c r="F93" s="1364"/>
      <c r="G93" s="1364"/>
      <c r="H93" s="1364"/>
      <c r="I93" s="1364"/>
      <c r="J93" s="1364"/>
      <c r="K93" s="1364"/>
      <c r="L93" s="1364"/>
      <c r="M93" s="1364"/>
      <c r="N93" s="1364"/>
      <c r="O93" s="1364"/>
      <c r="P93" s="1364"/>
      <c r="Q93" s="1364"/>
      <c r="R93" s="1364"/>
      <c r="S93" s="1364"/>
      <c r="T93" s="1364"/>
      <c r="U93" s="1364"/>
      <c r="V93" s="1364"/>
    </row>
    <row r="94" spans="1:22">
      <c r="A94" s="1349"/>
      <c r="B94" s="1364"/>
      <c r="C94" s="1364"/>
      <c r="D94" s="1364"/>
      <c r="E94" s="1364"/>
      <c r="F94" s="1364"/>
      <c r="G94" s="1364"/>
      <c r="H94" s="1364"/>
      <c r="I94" s="1364"/>
      <c r="J94" s="1364"/>
      <c r="K94" s="1364"/>
      <c r="L94" s="1364"/>
      <c r="M94" s="1364"/>
      <c r="N94" s="1364"/>
      <c r="O94" s="1364"/>
      <c r="P94" s="1364"/>
      <c r="Q94" s="1364"/>
      <c r="R94" s="1364"/>
      <c r="S94" s="1364"/>
      <c r="T94" s="1364"/>
      <c r="U94" s="1364"/>
      <c r="V94" s="1364"/>
    </row>
    <row r="95" spans="1:22">
      <c r="A95" s="1349"/>
      <c r="B95" s="1364"/>
      <c r="C95" s="1364"/>
      <c r="D95" s="1364"/>
      <c r="E95" s="1364"/>
      <c r="F95" s="1364"/>
      <c r="G95" s="1364"/>
      <c r="H95" s="1364"/>
      <c r="I95" s="1364"/>
      <c r="J95" s="1364"/>
      <c r="K95" s="1364"/>
      <c r="L95" s="1364"/>
      <c r="M95" s="1364"/>
      <c r="N95" s="1364"/>
      <c r="O95" s="1364"/>
      <c r="P95" s="1364"/>
      <c r="Q95" s="1364"/>
      <c r="R95" s="1364"/>
      <c r="S95" s="1364"/>
      <c r="T95" s="1364"/>
      <c r="U95" s="1364"/>
      <c r="V95" s="1364"/>
    </row>
    <row r="96" spans="1:22">
      <c r="A96" s="1349"/>
      <c r="B96" s="1364"/>
      <c r="C96" s="1364"/>
      <c r="D96" s="1364"/>
      <c r="E96" s="1364"/>
      <c r="F96" s="1364"/>
      <c r="G96" s="1364"/>
      <c r="H96" s="1364"/>
      <c r="I96" s="1364"/>
      <c r="J96" s="1364"/>
      <c r="K96" s="1364"/>
      <c r="L96" s="1364"/>
      <c r="M96" s="1364"/>
      <c r="N96" s="1364"/>
      <c r="O96" s="1364"/>
      <c r="P96" s="1364"/>
      <c r="Q96" s="1364"/>
      <c r="R96" s="1364"/>
      <c r="S96" s="1364"/>
      <c r="T96" s="1364"/>
      <c r="U96" s="1364"/>
      <c r="V96" s="1364"/>
    </row>
    <row r="97" spans="1:22">
      <c r="A97" s="1349"/>
      <c r="B97" s="1364"/>
      <c r="C97" s="1364"/>
      <c r="D97" s="1364"/>
      <c r="E97" s="1364"/>
      <c r="F97" s="1364"/>
      <c r="G97" s="1364"/>
      <c r="H97" s="1364"/>
      <c r="I97" s="1364"/>
      <c r="J97" s="1364"/>
      <c r="K97" s="1364"/>
      <c r="L97" s="1364"/>
      <c r="M97" s="1364"/>
      <c r="N97" s="1364"/>
      <c r="O97" s="1364"/>
      <c r="P97" s="1364"/>
      <c r="Q97" s="1364"/>
      <c r="R97" s="1364"/>
      <c r="S97" s="1364"/>
      <c r="T97" s="1364"/>
      <c r="U97" s="1364"/>
      <c r="V97" s="1364"/>
    </row>
    <row r="98" spans="1:22">
      <c r="A98" s="1349"/>
      <c r="B98" s="1364"/>
      <c r="C98" s="1364"/>
      <c r="D98" s="1364"/>
      <c r="E98" s="1364"/>
      <c r="F98" s="1364"/>
      <c r="G98" s="1364"/>
      <c r="H98" s="1364"/>
      <c r="I98" s="1364"/>
      <c r="J98" s="1364"/>
      <c r="K98" s="1364"/>
      <c r="L98" s="1364"/>
      <c r="M98" s="1364"/>
      <c r="N98" s="1364"/>
      <c r="O98" s="1364"/>
      <c r="P98" s="1364"/>
      <c r="Q98" s="1364"/>
      <c r="R98" s="1364"/>
      <c r="S98" s="1364"/>
      <c r="T98" s="1364"/>
      <c r="U98" s="1364"/>
      <c r="V98" s="1364"/>
    </row>
    <row r="99" spans="1:22">
      <c r="A99" s="1349"/>
      <c r="B99" s="1364"/>
      <c r="C99" s="1364"/>
      <c r="D99" s="1364"/>
      <c r="E99" s="1364"/>
      <c r="F99" s="1364"/>
      <c r="G99" s="1364"/>
      <c r="H99" s="1364"/>
      <c r="I99" s="1364"/>
      <c r="J99" s="1364"/>
      <c r="K99" s="1364"/>
      <c r="L99" s="1364"/>
      <c r="M99" s="1364"/>
      <c r="N99" s="1364"/>
      <c r="O99" s="1364"/>
      <c r="P99" s="1364"/>
      <c r="Q99" s="1364"/>
      <c r="R99" s="1364"/>
      <c r="S99" s="1364"/>
      <c r="T99" s="1364"/>
      <c r="U99" s="1364"/>
      <c r="V99" s="1364"/>
    </row>
    <row r="100" spans="1:22">
      <c r="A100" s="1349"/>
      <c r="B100" s="1364"/>
      <c r="C100" s="1364"/>
      <c r="D100" s="1364"/>
      <c r="E100" s="1364"/>
      <c r="F100" s="1364"/>
      <c r="G100" s="1364"/>
      <c r="H100" s="1364"/>
      <c r="I100" s="1364"/>
      <c r="J100" s="1364"/>
      <c r="K100" s="1364"/>
      <c r="L100" s="1364"/>
      <c r="M100" s="1364"/>
      <c r="N100" s="1364"/>
      <c r="O100" s="1364"/>
      <c r="P100" s="1364"/>
      <c r="Q100" s="1364"/>
      <c r="R100" s="1364"/>
      <c r="S100" s="1364"/>
      <c r="T100" s="1364"/>
      <c r="U100" s="1364"/>
      <c r="V100" s="1364"/>
    </row>
    <row r="101" spans="1:22">
      <c r="A101" s="1349"/>
      <c r="B101" s="1364"/>
      <c r="C101" s="1364"/>
      <c r="D101" s="1364"/>
      <c r="E101" s="1364"/>
      <c r="F101" s="1364"/>
      <c r="G101" s="1364"/>
      <c r="H101" s="1364"/>
      <c r="I101" s="1364"/>
      <c r="J101" s="1364"/>
      <c r="K101" s="1364"/>
      <c r="L101" s="1364"/>
      <c r="M101" s="1364"/>
      <c r="N101" s="1364"/>
      <c r="O101" s="1364"/>
      <c r="P101" s="1364"/>
      <c r="Q101" s="1364"/>
      <c r="R101" s="1364"/>
      <c r="S101" s="1364"/>
      <c r="T101" s="1364"/>
      <c r="U101" s="1364"/>
      <c r="V101" s="1364"/>
    </row>
    <row r="102" spans="1:22">
      <c r="A102" s="1349"/>
      <c r="B102" s="1364"/>
      <c r="C102" s="1364"/>
      <c r="D102" s="1364"/>
      <c r="E102" s="1364"/>
      <c r="F102" s="1364"/>
      <c r="G102" s="1364"/>
      <c r="H102" s="1364"/>
      <c r="I102" s="1364"/>
      <c r="J102" s="1364"/>
      <c r="K102" s="1364"/>
      <c r="L102" s="1364"/>
      <c r="M102" s="1364"/>
      <c r="N102" s="1364"/>
      <c r="O102" s="1364"/>
      <c r="P102" s="1364"/>
      <c r="Q102" s="1364"/>
      <c r="R102" s="1364"/>
      <c r="S102" s="1364"/>
      <c r="T102" s="1364"/>
      <c r="U102" s="1364"/>
      <c r="V102" s="1364"/>
    </row>
    <row r="103" spans="1:22">
      <c r="A103" s="1349"/>
      <c r="B103" s="1364"/>
      <c r="C103" s="1364"/>
      <c r="D103" s="1364"/>
      <c r="E103" s="1364"/>
      <c r="F103" s="1364"/>
      <c r="G103" s="1364"/>
      <c r="H103" s="1364"/>
      <c r="I103" s="1364"/>
      <c r="J103" s="1364"/>
      <c r="K103" s="1364"/>
      <c r="L103" s="1364"/>
      <c r="M103" s="1364"/>
      <c r="N103" s="1364"/>
      <c r="O103" s="1364"/>
      <c r="P103" s="1364"/>
      <c r="Q103" s="1364"/>
      <c r="R103" s="1364"/>
      <c r="S103" s="1364"/>
      <c r="T103" s="1364"/>
      <c r="U103" s="1364"/>
      <c r="V103" s="1364"/>
    </row>
    <row r="104" spans="1:22">
      <c r="A104" s="1349"/>
      <c r="B104" s="1364"/>
      <c r="C104" s="1364"/>
      <c r="D104" s="1364"/>
      <c r="E104" s="1364"/>
      <c r="F104" s="1364"/>
      <c r="G104" s="1364"/>
      <c r="H104" s="1364"/>
      <c r="I104" s="1364"/>
      <c r="J104" s="1364"/>
      <c r="K104" s="1364"/>
      <c r="L104" s="1364"/>
      <c r="M104" s="1364"/>
      <c r="N104" s="1364"/>
      <c r="O104" s="1364"/>
      <c r="P104" s="1364"/>
      <c r="Q104" s="1364"/>
      <c r="R104" s="1364"/>
      <c r="S104" s="1364"/>
      <c r="T104" s="1364"/>
      <c r="U104" s="1364"/>
      <c r="V104" s="1364"/>
    </row>
    <row r="105" spans="1:22">
      <c r="A105" s="1349"/>
      <c r="B105" s="1364"/>
      <c r="C105" s="1364"/>
      <c r="D105" s="1364"/>
      <c r="E105" s="1364"/>
      <c r="F105" s="1364"/>
      <c r="G105" s="1364"/>
      <c r="H105" s="1364"/>
      <c r="I105" s="1364"/>
      <c r="J105" s="1364"/>
      <c r="K105" s="1364"/>
      <c r="L105" s="1364"/>
      <c r="M105" s="1364"/>
      <c r="N105" s="1364"/>
      <c r="O105" s="1364"/>
      <c r="P105" s="1364"/>
      <c r="Q105" s="1364"/>
      <c r="R105" s="1364"/>
      <c r="S105" s="1364"/>
      <c r="T105" s="1364"/>
      <c r="U105" s="1364"/>
      <c r="V105" s="1364"/>
    </row>
    <row r="106" spans="1:22">
      <c r="A106" s="1349"/>
      <c r="B106" s="1364"/>
      <c r="C106" s="1364"/>
      <c r="D106" s="1364"/>
      <c r="E106" s="1364"/>
      <c r="F106" s="1364"/>
      <c r="G106" s="1364"/>
      <c r="H106" s="1364"/>
      <c r="I106" s="1364"/>
      <c r="J106" s="1364"/>
      <c r="K106" s="1364"/>
      <c r="L106" s="1364"/>
      <c r="M106" s="1364"/>
      <c r="N106" s="1364"/>
      <c r="O106" s="1364"/>
      <c r="P106" s="1364"/>
      <c r="Q106" s="1364"/>
      <c r="R106" s="1364"/>
      <c r="S106" s="1364"/>
      <c r="T106" s="1364"/>
      <c r="U106" s="1364"/>
      <c r="V106" s="1364"/>
    </row>
    <row r="107" spans="1:22">
      <c r="A107" s="1349"/>
      <c r="B107" s="1364"/>
      <c r="C107" s="1364"/>
      <c r="D107" s="1364"/>
      <c r="E107" s="1364"/>
      <c r="F107" s="1364"/>
      <c r="G107" s="1364"/>
      <c r="H107" s="1364"/>
      <c r="I107" s="1364"/>
      <c r="J107" s="1364"/>
      <c r="K107" s="1364"/>
      <c r="L107" s="1364"/>
      <c r="M107" s="1364"/>
      <c r="N107" s="1364"/>
      <c r="O107" s="1364"/>
      <c r="P107" s="1364"/>
      <c r="Q107" s="1364"/>
      <c r="R107" s="1364"/>
      <c r="S107" s="1364"/>
      <c r="T107" s="1364"/>
      <c r="U107" s="1364"/>
      <c r="V107" s="1364"/>
    </row>
    <row r="108" spans="1:22">
      <c r="A108" s="1349"/>
      <c r="B108" s="1364"/>
      <c r="C108" s="1364"/>
      <c r="D108" s="1364"/>
      <c r="E108" s="1364"/>
      <c r="F108" s="1364"/>
      <c r="G108" s="1364"/>
      <c r="H108" s="1364"/>
      <c r="I108" s="1364"/>
      <c r="J108" s="1364"/>
      <c r="K108" s="1364"/>
      <c r="L108" s="1364"/>
      <c r="M108" s="1364"/>
      <c r="N108" s="1364"/>
      <c r="O108" s="1364"/>
      <c r="P108" s="1364"/>
      <c r="Q108" s="1364"/>
      <c r="R108" s="1364"/>
      <c r="S108" s="1364"/>
      <c r="T108" s="1364"/>
      <c r="U108" s="1364"/>
      <c r="V108" s="1364"/>
    </row>
    <row r="109" spans="1:22">
      <c r="A109" s="1349"/>
      <c r="B109" s="1364"/>
      <c r="C109" s="1364"/>
      <c r="D109" s="1364"/>
      <c r="E109" s="1364"/>
      <c r="F109" s="1364"/>
      <c r="G109" s="1364"/>
      <c r="H109" s="1364"/>
      <c r="I109" s="1364"/>
      <c r="J109" s="1364"/>
      <c r="K109" s="1364"/>
      <c r="L109" s="1364"/>
      <c r="M109" s="1364"/>
      <c r="N109" s="1364"/>
      <c r="O109" s="1364"/>
      <c r="P109" s="1364"/>
      <c r="Q109" s="1364"/>
      <c r="R109" s="1364"/>
      <c r="S109" s="1364"/>
      <c r="T109" s="1364"/>
      <c r="U109" s="1364"/>
      <c r="V109" s="1364"/>
    </row>
    <row r="110" spans="1:22">
      <c r="A110" s="1349"/>
      <c r="B110" s="1364"/>
      <c r="C110" s="1364"/>
      <c r="D110" s="1364"/>
      <c r="E110" s="1364"/>
      <c r="F110" s="1364"/>
      <c r="G110" s="1364"/>
      <c r="H110" s="1364"/>
      <c r="I110" s="1364"/>
      <c r="J110" s="1364"/>
      <c r="K110" s="1364"/>
      <c r="L110" s="1364"/>
      <c r="M110" s="1364"/>
      <c r="N110" s="1364"/>
      <c r="O110" s="1364"/>
      <c r="P110" s="1364"/>
      <c r="Q110" s="1364"/>
      <c r="R110" s="1364"/>
      <c r="S110" s="1364"/>
      <c r="T110" s="1364"/>
      <c r="U110" s="1364"/>
      <c r="V110" s="1364"/>
    </row>
    <row r="111" spans="1:22">
      <c r="A111" s="1349"/>
      <c r="B111" s="1364"/>
      <c r="C111" s="1364"/>
      <c r="D111" s="1364"/>
      <c r="E111" s="1364"/>
      <c r="F111" s="1364"/>
      <c r="G111" s="1364"/>
      <c r="H111" s="1364"/>
      <c r="I111" s="1364"/>
      <c r="J111" s="1364"/>
      <c r="K111" s="1364"/>
      <c r="L111" s="1364"/>
      <c r="M111" s="1364"/>
      <c r="N111" s="1364"/>
      <c r="O111" s="1364"/>
      <c r="P111" s="1364"/>
      <c r="Q111" s="1364"/>
      <c r="R111" s="1364"/>
      <c r="S111" s="1364"/>
      <c r="T111" s="1364"/>
      <c r="U111" s="1364"/>
      <c r="V111" s="1364"/>
    </row>
    <row r="112" spans="1:22">
      <c r="A112" s="1349"/>
      <c r="B112" s="1364"/>
      <c r="C112" s="1364"/>
      <c r="D112" s="1364"/>
      <c r="E112" s="1364"/>
      <c r="F112" s="1364"/>
      <c r="G112" s="1364"/>
      <c r="H112" s="1364"/>
      <c r="I112" s="1364"/>
      <c r="J112" s="1364"/>
      <c r="K112" s="1364"/>
      <c r="L112" s="1364"/>
      <c r="M112" s="1364"/>
      <c r="N112" s="1364"/>
      <c r="O112" s="1364"/>
      <c r="P112" s="1364"/>
      <c r="Q112" s="1364"/>
      <c r="R112" s="1364"/>
      <c r="S112" s="1364"/>
      <c r="T112" s="1364"/>
      <c r="U112" s="1364"/>
      <c r="V112" s="1364"/>
    </row>
    <row r="113" spans="1:22">
      <c r="A113" s="1349"/>
      <c r="B113" s="1364"/>
      <c r="C113" s="1364"/>
      <c r="D113" s="1364"/>
      <c r="E113" s="1364"/>
      <c r="F113" s="1364"/>
      <c r="G113" s="1364"/>
      <c r="H113" s="1364"/>
      <c r="I113" s="1364"/>
      <c r="J113" s="1364"/>
      <c r="K113" s="1364"/>
      <c r="L113" s="1364"/>
      <c r="M113" s="1364"/>
      <c r="N113" s="1364"/>
      <c r="O113" s="1364"/>
      <c r="P113" s="1364"/>
      <c r="Q113" s="1364"/>
      <c r="R113" s="1364"/>
      <c r="S113" s="1364"/>
      <c r="T113" s="1364"/>
      <c r="U113" s="1364"/>
      <c r="V113" s="1364"/>
    </row>
    <row r="114" spans="1:22">
      <c r="A114" s="1349"/>
      <c r="B114" s="1364"/>
      <c r="C114" s="1364"/>
      <c r="D114" s="1364"/>
      <c r="E114" s="1364"/>
      <c r="F114" s="1364"/>
      <c r="G114" s="1364"/>
      <c r="H114" s="1364"/>
      <c r="I114" s="1364"/>
      <c r="J114" s="1364"/>
      <c r="K114" s="1364"/>
      <c r="L114" s="1364"/>
      <c r="M114" s="1364"/>
      <c r="N114" s="1364"/>
      <c r="O114" s="1364"/>
      <c r="P114" s="1364"/>
      <c r="Q114" s="1364"/>
      <c r="R114" s="1364"/>
      <c r="S114" s="1364"/>
      <c r="T114" s="1364"/>
      <c r="U114" s="1364"/>
      <c r="V114" s="1364"/>
    </row>
    <row r="115" spans="1:22">
      <c r="A115" s="1349"/>
      <c r="B115" s="1364"/>
      <c r="C115" s="1364"/>
      <c r="D115" s="1364"/>
      <c r="E115" s="1364"/>
      <c r="F115" s="1364"/>
      <c r="G115" s="1364"/>
      <c r="H115" s="1364"/>
      <c r="I115" s="1364"/>
      <c r="J115" s="1364"/>
      <c r="K115" s="1364"/>
      <c r="L115" s="1364"/>
      <c r="M115" s="1364"/>
      <c r="N115" s="1364"/>
      <c r="O115" s="1364"/>
      <c r="P115" s="1364"/>
      <c r="Q115" s="1364"/>
      <c r="R115" s="1364"/>
      <c r="S115" s="1364"/>
      <c r="T115" s="1364"/>
      <c r="U115" s="1364"/>
      <c r="V115" s="1364"/>
    </row>
    <row r="116" spans="1:22">
      <c r="A116" s="1349"/>
      <c r="B116" s="1364"/>
      <c r="C116" s="1364"/>
      <c r="D116" s="1364"/>
      <c r="E116" s="1364"/>
      <c r="F116" s="1364"/>
      <c r="G116" s="1364"/>
      <c r="H116" s="1364"/>
      <c r="I116" s="1364"/>
      <c r="J116" s="1364"/>
      <c r="K116" s="1364"/>
      <c r="L116" s="1364"/>
      <c r="M116" s="1364"/>
      <c r="N116" s="1364"/>
      <c r="O116" s="1364"/>
      <c r="P116" s="1364"/>
      <c r="Q116" s="1364"/>
      <c r="R116" s="1364"/>
      <c r="S116" s="1364"/>
      <c r="T116" s="1364"/>
      <c r="U116" s="1364"/>
      <c r="V116" s="1364"/>
    </row>
    <row r="117" spans="1:22">
      <c r="A117" s="1349"/>
      <c r="B117" s="1364"/>
      <c r="C117" s="1364"/>
      <c r="D117" s="1364"/>
      <c r="E117" s="1364"/>
      <c r="F117" s="1364"/>
      <c r="G117" s="1364"/>
      <c r="H117" s="1364"/>
      <c r="I117" s="1364"/>
      <c r="J117" s="1364"/>
      <c r="K117" s="1364"/>
      <c r="L117" s="1364"/>
      <c r="M117" s="1364"/>
      <c r="N117" s="1364"/>
      <c r="O117" s="1364"/>
      <c r="P117" s="1364"/>
      <c r="Q117" s="1364"/>
      <c r="R117" s="1364"/>
      <c r="S117" s="1364"/>
      <c r="T117" s="1364"/>
      <c r="U117" s="1364"/>
      <c r="V117" s="1364"/>
    </row>
    <row r="118" spans="1:22">
      <c r="A118" s="1349"/>
      <c r="B118" s="1364"/>
      <c r="C118" s="1364"/>
      <c r="D118" s="1364"/>
      <c r="E118" s="1364"/>
      <c r="F118" s="1364"/>
      <c r="G118" s="1364"/>
      <c r="H118" s="1364"/>
      <c r="I118" s="1364"/>
      <c r="J118" s="1364"/>
      <c r="K118" s="1364"/>
      <c r="L118" s="1364"/>
      <c r="M118" s="1364"/>
      <c r="N118" s="1364"/>
      <c r="O118" s="1364"/>
      <c r="P118" s="1364"/>
      <c r="Q118" s="1364"/>
      <c r="R118" s="1364"/>
      <c r="S118" s="1364"/>
      <c r="T118" s="1364"/>
      <c r="U118" s="1364"/>
      <c r="V118" s="1364"/>
    </row>
    <row r="119" spans="1:22">
      <c r="A119" s="1349"/>
      <c r="B119" s="1364"/>
      <c r="C119" s="1364"/>
      <c r="D119" s="1364"/>
      <c r="E119" s="1364"/>
      <c r="F119" s="1364"/>
      <c r="G119" s="1364"/>
      <c r="H119" s="1364"/>
      <c r="I119" s="1364"/>
      <c r="J119" s="1364"/>
      <c r="K119" s="1364"/>
      <c r="L119" s="1364"/>
      <c r="M119" s="1364"/>
      <c r="N119" s="1364"/>
      <c r="O119" s="1364"/>
      <c r="P119" s="1364"/>
      <c r="Q119" s="1364"/>
      <c r="R119" s="1364"/>
      <c r="S119" s="1364"/>
      <c r="T119" s="1364"/>
      <c r="U119" s="1364"/>
      <c r="V119" s="1364"/>
    </row>
    <row r="120" spans="1:22">
      <c r="A120" s="1349"/>
      <c r="B120" s="1364"/>
      <c r="C120" s="1364"/>
      <c r="D120" s="1364"/>
      <c r="E120" s="1364"/>
      <c r="F120" s="1364"/>
      <c r="G120" s="1364"/>
      <c r="H120" s="1364"/>
      <c r="I120" s="1364"/>
      <c r="J120" s="1364"/>
      <c r="K120" s="1364"/>
      <c r="L120" s="1364"/>
      <c r="M120" s="1364"/>
      <c r="N120" s="1364"/>
      <c r="O120" s="1364"/>
      <c r="P120" s="1364"/>
      <c r="Q120" s="1364"/>
      <c r="R120" s="1364"/>
      <c r="S120" s="1364"/>
      <c r="T120" s="1364"/>
      <c r="U120" s="1364"/>
      <c r="V120" s="1364"/>
    </row>
    <row r="121" spans="1:22">
      <c r="A121" s="1349"/>
      <c r="B121" s="1364"/>
      <c r="C121" s="1364"/>
      <c r="D121" s="1364"/>
      <c r="E121" s="1364"/>
      <c r="F121" s="1364"/>
      <c r="G121" s="1364"/>
      <c r="H121" s="1364"/>
      <c r="I121" s="1364"/>
      <c r="J121" s="1364"/>
      <c r="K121" s="1364"/>
      <c r="L121" s="1364"/>
      <c r="M121" s="1364"/>
      <c r="N121" s="1364"/>
      <c r="O121" s="1364"/>
      <c r="P121" s="1364"/>
      <c r="Q121" s="1364"/>
      <c r="R121" s="1364"/>
      <c r="S121" s="1364"/>
      <c r="T121" s="1364"/>
      <c r="U121" s="1364"/>
      <c r="V121" s="1364"/>
    </row>
    <row r="122" spans="1:22">
      <c r="A122" s="1349"/>
      <c r="B122" s="1364"/>
      <c r="C122" s="1364"/>
      <c r="D122" s="1364"/>
      <c r="E122" s="1364"/>
      <c r="F122" s="1364"/>
      <c r="G122" s="1364"/>
      <c r="H122" s="1364"/>
      <c r="I122" s="1364"/>
      <c r="J122" s="1364"/>
      <c r="K122" s="1364"/>
      <c r="L122" s="1364"/>
      <c r="M122" s="1364"/>
      <c r="N122" s="1364"/>
      <c r="O122" s="1364"/>
      <c r="P122" s="1364"/>
      <c r="Q122" s="1364"/>
      <c r="R122" s="1364"/>
      <c r="S122" s="1364"/>
      <c r="T122" s="1364"/>
      <c r="U122" s="1364"/>
      <c r="V122" s="1364"/>
    </row>
    <row r="123" spans="1:22">
      <c r="A123" s="1349"/>
      <c r="B123" s="1364"/>
      <c r="C123" s="1364"/>
      <c r="D123" s="1364"/>
      <c r="E123" s="1364"/>
      <c r="F123" s="1364"/>
      <c r="G123" s="1364"/>
      <c r="H123" s="1364"/>
      <c r="I123" s="1364"/>
      <c r="J123" s="1364"/>
      <c r="K123" s="1364"/>
      <c r="L123" s="1364"/>
      <c r="M123" s="1364"/>
      <c r="N123" s="1364"/>
      <c r="O123" s="1364"/>
      <c r="P123" s="1364"/>
      <c r="Q123" s="1364"/>
      <c r="R123" s="1364"/>
      <c r="S123" s="1364"/>
      <c r="T123" s="1364"/>
      <c r="U123" s="1364"/>
      <c r="V123" s="1364"/>
    </row>
    <row r="124" spans="1:22">
      <c r="A124" s="1349"/>
      <c r="B124" s="1364"/>
      <c r="C124" s="1364"/>
      <c r="D124" s="1364"/>
      <c r="E124" s="1364"/>
      <c r="F124" s="1364"/>
      <c r="G124" s="1364"/>
      <c r="H124" s="1364"/>
      <c r="I124" s="1364"/>
      <c r="J124" s="1364"/>
      <c r="K124" s="1364"/>
      <c r="L124" s="1364"/>
      <c r="M124" s="1364"/>
      <c r="N124" s="1364"/>
      <c r="O124" s="1364"/>
      <c r="P124" s="1364"/>
      <c r="Q124" s="1364"/>
      <c r="R124" s="1364"/>
      <c r="S124" s="1364"/>
      <c r="T124" s="1364"/>
      <c r="U124" s="1364"/>
      <c r="V124" s="1364"/>
    </row>
    <row r="125" spans="1:22">
      <c r="A125" s="1349"/>
      <c r="B125" s="1364"/>
      <c r="C125" s="1364"/>
      <c r="D125" s="1364"/>
      <c r="E125" s="1364"/>
      <c r="F125" s="1364"/>
      <c r="G125" s="1364"/>
      <c r="H125" s="1364"/>
      <c r="I125" s="1364"/>
      <c r="J125" s="1364"/>
      <c r="K125" s="1364"/>
      <c r="L125" s="1364"/>
      <c r="M125" s="1364"/>
      <c r="N125" s="1364"/>
      <c r="O125" s="1364"/>
      <c r="P125" s="1364"/>
      <c r="Q125" s="1364"/>
      <c r="R125" s="1364"/>
      <c r="S125" s="1364"/>
      <c r="T125" s="1364"/>
      <c r="U125" s="1364"/>
      <c r="V125" s="1364"/>
    </row>
    <row r="126" spans="1:22">
      <c r="A126" s="1349"/>
      <c r="B126" s="1364"/>
      <c r="C126" s="1364"/>
      <c r="D126" s="1364"/>
      <c r="E126" s="1364"/>
      <c r="F126" s="1364"/>
      <c r="G126" s="1364"/>
      <c r="H126" s="1364"/>
      <c r="I126" s="1364"/>
      <c r="J126" s="1364"/>
      <c r="K126" s="1364"/>
      <c r="L126" s="1364"/>
      <c r="M126" s="1364"/>
      <c r="N126" s="1364"/>
      <c r="O126" s="1364"/>
      <c r="P126" s="1364"/>
      <c r="Q126" s="1364"/>
      <c r="R126" s="1364"/>
      <c r="S126" s="1364"/>
      <c r="T126" s="1364"/>
      <c r="U126" s="1364"/>
      <c r="V126" s="1364"/>
    </row>
    <row r="127" spans="1:22">
      <c r="A127" s="1349"/>
      <c r="B127" s="1364"/>
      <c r="C127" s="1364"/>
      <c r="D127" s="1364"/>
      <c r="E127" s="1364"/>
      <c r="F127" s="1364"/>
      <c r="G127" s="1364"/>
      <c r="H127" s="1364"/>
      <c r="I127" s="1364"/>
      <c r="J127" s="1364"/>
      <c r="K127" s="1364"/>
      <c r="L127" s="1364"/>
      <c r="M127" s="1364"/>
      <c r="N127" s="1364"/>
      <c r="O127" s="1364"/>
      <c r="P127" s="1364"/>
      <c r="Q127" s="1364"/>
      <c r="R127" s="1364"/>
      <c r="S127" s="1364"/>
      <c r="T127" s="1364"/>
      <c r="U127" s="1364"/>
      <c r="V127" s="1364"/>
    </row>
    <row r="128" spans="1:22">
      <c r="A128" s="1349"/>
      <c r="B128" s="1364"/>
      <c r="C128" s="1364"/>
      <c r="D128" s="1364"/>
      <c r="E128" s="1364"/>
      <c r="F128" s="1364"/>
      <c r="G128" s="1364"/>
      <c r="H128" s="1364"/>
      <c r="I128" s="1364"/>
      <c r="J128" s="1364"/>
      <c r="K128" s="1364"/>
      <c r="L128" s="1364"/>
      <c r="M128" s="1364"/>
      <c r="N128" s="1364"/>
      <c r="O128" s="1364"/>
      <c r="P128" s="1364"/>
      <c r="Q128" s="1364"/>
      <c r="R128" s="1364"/>
      <c r="S128" s="1364"/>
      <c r="T128" s="1364"/>
      <c r="U128" s="1364"/>
      <c r="V128" s="1364"/>
    </row>
    <row r="129" spans="1:22">
      <c r="A129" s="1349"/>
      <c r="B129" s="1364"/>
      <c r="C129" s="1364"/>
      <c r="D129" s="1364"/>
      <c r="E129" s="1364"/>
      <c r="F129" s="1364"/>
      <c r="G129" s="1364"/>
      <c r="H129" s="1364"/>
      <c r="I129" s="1364"/>
      <c r="J129" s="1364"/>
      <c r="K129" s="1364"/>
      <c r="L129" s="1364"/>
      <c r="M129" s="1364"/>
      <c r="N129" s="1364"/>
      <c r="O129" s="1364"/>
      <c r="P129" s="1364"/>
      <c r="Q129" s="1364"/>
      <c r="R129" s="1364"/>
      <c r="S129" s="1364"/>
      <c r="T129" s="1364"/>
      <c r="U129" s="1364"/>
      <c r="V129" s="1364"/>
    </row>
    <row r="130" spans="1:22">
      <c r="A130" s="1349"/>
      <c r="B130" s="1364"/>
      <c r="C130" s="1364"/>
      <c r="D130" s="1364"/>
      <c r="E130" s="1364"/>
      <c r="F130" s="1364"/>
      <c r="G130" s="1364"/>
      <c r="H130" s="1364"/>
      <c r="I130" s="1364"/>
      <c r="J130" s="1364"/>
      <c r="K130" s="1364"/>
      <c r="L130" s="1364"/>
      <c r="M130" s="1364"/>
      <c r="N130" s="1364"/>
      <c r="O130" s="1364"/>
      <c r="P130" s="1364"/>
      <c r="Q130" s="1364"/>
      <c r="R130" s="1364"/>
      <c r="S130" s="1364"/>
      <c r="T130" s="1364"/>
      <c r="U130" s="1364"/>
      <c r="V130" s="1364"/>
    </row>
    <row r="131" spans="1:22">
      <c r="A131" s="1349"/>
      <c r="B131" s="1364"/>
      <c r="C131" s="1364"/>
      <c r="D131" s="1364"/>
      <c r="E131" s="1364"/>
      <c r="F131" s="1364"/>
      <c r="G131" s="1364"/>
      <c r="H131" s="1364"/>
      <c r="I131" s="1364"/>
      <c r="J131" s="1364"/>
      <c r="K131" s="1364"/>
      <c r="L131" s="1364"/>
      <c r="M131" s="1364"/>
      <c r="N131" s="1364"/>
      <c r="O131" s="1364"/>
      <c r="P131" s="1364"/>
      <c r="Q131" s="1364"/>
      <c r="R131" s="1364"/>
      <c r="S131" s="1364"/>
      <c r="T131" s="1364"/>
      <c r="U131" s="1364"/>
      <c r="V131" s="1364"/>
    </row>
    <row r="132" spans="1:22">
      <c r="A132" s="1349"/>
      <c r="B132" s="1364"/>
      <c r="C132" s="1364"/>
      <c r="D132" s="1364"/>
      <c r="E132" s="1364"/>
      <c r="F132" s="1364"/>
      <c r="G132" s="1364"/>
      <c r="H132" s="1364"/>
      <c r="I132" s="1364"/>
      <c r="J132" s="1364"/>
      <c r="K132" s="1364"/>
      <c r="L132" s="1364"/>
      <c r="M132" s="1364"/>
      <c r="N132" s="1364"/>
      <c r="O132" s="1364"/>
      <c r="P132" s="1364"/>
      <c r="Q132" s="1364"/>
      <c r="R132" s="1364"/>
      <c r="S132" s="1364"/>
      <c r="T132" s="1364"/>
      <c r="U132" s="1364"/>
      <c r="V132" s="1364"/>
    </row>
    <row r="133" spans="1:22">
      <c r="A133" s="1349"/>
      <c r="B133" s="1364"/>
      <c r="C133" s="1364"/>
      <c r="D133" s="1364"/>
      <c r="E133" s="1364"/>
      <c r="F133" s="1364"/>
      <c r="G133" s="1364"/>
      <c r="H133" s="1364"/>
      <c r="I133" s="1364"/>
      <c r="J133" s="1364"/>
      <c r="K133" s="1364"/>
      <c r="L133" s="1364"/>
      <c r="M133" s="1364"/>
      <c r="N133" s="1364"/>
      <c r="O133" s="1364"/>
      <c r="P133" s="1364"/>
      <c r="Q133" s="1364"/>
      <c r="R133" s="1364"/>
      <c r="S133" s="1364"/>
      <c r="T133" s="1364"/>
      <c r="U133" s="1364"/>
      <c r="V133" s="1364"/>
    </row>
    <row r="134" spans="1:22">
      <c r="A134" s="1349"/>
      <c r="B134" s="1364"/>
      <c r="C134" s="1364"/>
      <c r="D134" s="1364"/>
      <c r="E134" s="1364"/>
      <c r="F134" s="1364"/>
      <c r="G134" s="1364"/>
      <c r="H134" s="1364"/>
      <c r="I134" s="1364"/>
      <c r="J134" s="1364"/>
      <c r="K134" s="1364"/>
      <c r="L134" s="1364"/>
      <c r="M134" s="1364"/>
      <c r="N134" s="1364"/>
      <c r="O134" s="1364"/>
      <c r="P134" s="1364"/>
      <c r="Q134" s="1364"/>
      <c r="R134" s="1364"/>
      <c r="S134" s="1364"/>
      <c r="T134" s="1364"/>
      <c r="U134" s="1364"/>
      <c r="V134" s="1364"/>
    </row>
    <row r="135" spans="1:22">
      <c r="A135" s="1349"/>
      <c r="B135" s="1364"/>
      <c r="C135" s="1364"/>
      <c r="D135" s="1364"/>
      <c r="E135" s="1364"/>
      <c r="F135" s="1364"/>
      <c r="G135" s="1364"/>
      <c r="H135" s="1364"/>
      <c r="I135" s="1364"/>
      <c r="J135" s="1364"/>
      <c r="K135" s="1364"/>
      <c r="L135" s="1364"/>
      <c r="M135" s="1364"/>
      <c r="N135" s="1364"/>
      <c r="O135" s="1364"/>
      <c r="P135" s="1364"/>
      <c r="Q135" s="1364"/>
      <c r="R135" s="1364"/>
      <c r="S135" s="1364"/>
      <c r="T135" s="1364"/>
      <c r="U135" s="1364"/>
      <c r="V135" s="1364"/>
    </row>
    <row r="136" spans="1:22">
      <c r="A136" s="1349"/>
      <c r="B136" s="1364"/>
      <c r="C136" s="1364"/>
      <c r="D136" s="1364"/>
      <c r="E136" s="1364"/>
      <c r="F136" s="1364"/>
      <c r="G136" s="1364"/>
      <c r="H136" s="1364"/>
      <c r="I136" s="1364"/>
      <c r="J136" s="1364"/>
      <c r="K136" s="1364"/>
      <c r="L136" s="1364"/>
      <c r="M136" s="1364"/>
      <c r="N136" s="1364"/>
      <c r="O136" s="1364"/>
      <c r="P136" s="1364"/>
      <c r="Q136" s="1364"/>
      <c r="R136" s="1364"/>
      <c r="S136" s="1364"/>
      <c r="T136" s="1364"/>
      <c r="U136" s="1364"/>
      <c r="V136" s="1364"/>
    </row>
    <row r="137" spans="1:22">
      <c r="A137" s="1349"/>
      <c r="B137" s="1364"/>
      <c r="C137" s="1364"/>
      <c r="D137" s="1364"/>
      <c r="E137" s="1364"/>
      <c r="F137" s="1364"/>
      <c r="G137" s="1364"/>
      <c r="H137" s="1364"/>
      <c r="I137" s="1364"/>
      <c r="J137" s="1364"/>
      <c r="K137" s="1364"/>
      <c r="L137" s="1364"/>
      <c r="M137" s="1364"/>
      <c r="N137" s="1364"/>
      <c r="O137" s="1364"/>
      <c r="P137" s="1364"/>
      <c r="Q137" s="1364"/>
      <c r="R137" s="1364"/>
      <c r="S137" s="1364"/>
      <c r="T137" s="1364"/>
      <c r="U137" s="1364"/>
      <c r="V137" s="1364"/>
    </row>
    <row r="138" spans="1:22">
      <c r="A138" s="1349"/>
      <c r="B138" s="1364"/>
      <c r="C138" s="1364"/>
      <c r="D138" s="1364"/>
      <c r="E138" s="1364"/>
      <c r="F138" s="1364"/>
      <c r="G138" s="1364"/>
      <c r="H138" s="1364"/>
      <c r="I138" s="1364"/>
      <c r="J138" s="1364"/>
      <c r="K138" s="1364"/>
      <c r="L138" s="1364"/>
      <c r="M138" s="1364"/>
      <c r="N138" s="1364"/>
      <c r="O138" s="1364"/>
      <c r="P138" s="1364"/>
      <c r="Q138" s="1364"/>
      <c r="R138" s="1364"/>
      <c r="S138" s="1364"/>
      <c r="T138" s="1364"/>
      <c r="U138" s="1364"/>
      <c r="V138" s="1364"/>
    </row>
    <row r="139" spans="1:22">
      <c r="A139" s="1349"/>
      <c r="B139" s="1364"/>
      <c r="C139" s="1364"/>
      <c r="D139" s="1364"/>
      <c r="E139" s="1364"/>
      <c r="F139" s="1364"/>
      <c r="G139" s="1364"/>
      <c r="H139" s="1364"/>
      <c r="I139" s="1364"/>
      <c r="J139" s="1364"/>
      <c r="K139" s="1364"/>
      <c r="L139" s="1364"/>
      <c r="M139" s="1364"/>
      <c r="N139" s="1364"/>
      <c r="O139" s="1364"/>
      <c r="P139" s="1364"/>
      <c r="Q139" s="1364"/>
      <c r="R139" s="1364"/>
      <c r="S139" s="1364"/>
      <c r="T139" s="1364"/>
      <c r="U139" s="1364"/>
      <c r="V139" s="1364"/>
    </row>
    <row r="140" spans="1:22">
      <c r="A140" s="1349"/>
      <c r="B140" s="1364"/>
      <c r="C140" s="1364"/>
      <c r="D140" s="1364"/>
      <c r="E140" s="1364"/>
      <c r="F140" s="1364"/>
      <c r="G140" s="1364"/>
      <c r="H140" s="1364"/>
      <c r="I140" s="1364"/>
      <c r="J140" s="1364"/>
      <c r="K140" s="1364"/>
      <c r="L140" s="1364"/>
      <c r="M140" s="1364"/>
      <c r="N140" s="1364"/>
      <c r="O140" s="1364"/>
      <c r="P140" s="1364"/>
      <c r="Q140" s="1364"/>
      <c r="R140" s="1364"/>
      <c r="S140" s="1364"/>
      <c r="T140" s="1364"/>
      <c r="U140" s="1364"/>
      <c r="V140" s="1364"/>
    </row>
    <row r="141" spans="1:22">
      <c r="A141" s="1349"/>
      <c r="B141" s="1364"/>
      <c r="C141" s="1364"/>
      <c r="D141" s="1364"/>
      <c r="E141" s="1364"/>
      <c r="F141" s="1364"/>
      <c r="G141" s="1364"/>
      <c r="H141" s="1364"/>
      <c r="I141" s="1364"/>
      <c r="J141" s="1364"/>
      <c r="K141" s="1364"/>
      <c r="L141" s="1364"/>
      <c r="M141" s="1364"/>
      <c r="N141" s="1364"/>
      <c r="O141" s="1364"/>
      <c r="P141" s="1364"/>
      <c r="Q141" s="1364"/>
      <c r="R141" s="1364"/>
      <c r="S141" s="1364"/>
      <c r="T141" s="1364"/>
      <c r="U141" s="1364"/>
      <c r="V141" s="1364"/>
    </row>
    <row r="142" spans="1:22">
      <c r="A142" s="1349"/>
      <c r="B142" s="1364"/>
      <c r="C142" s="1364"/>
      <c r="D142" s="1364"/>
      <c r="E142" s="1364"/>
      <c r="F142" s="1364"/>
      <c r="G142" s="1364"/>
      <c r="H142" s="1364"/>
      <c r="I142" s="1364"/>
      <c r="J142" s="1364"/>
      <c r="K142" s="1364"/>
      <c r="L142" s="1364"/>
      <c r="M142" s="1364"/>
      <c r="N142" s="1364"/>
      <c r="O142" s="1364"/>
      <c r="P142" s="1364"/>
      <c r="Q142" s="1364"/>
      <c r="R142" s="1364"/>
      <c r="S142" s="1364"/>
      <c r="T142" s="1364"/>
      <c r="U142" s="1364"/>
      <c r="V142" s="1364"/>
    </row>
    <row r="143" spans="1:22">
      <c r="A143" s="1349"/>
      <c r="B143" s="1364"/>
      <c r="C143" s="1364"/>
      <c r="D143" s="1364"/>
      <c r="E143" s="1364"/>
      <c r="F143" s="1364"/>
      <c r="G143" s="1364"/>
      <c r="H143" s="1364"/>
      <c r="I143" s="1364"/>
      <c r="J143" s="1364"/>
      <c r="K143" s="1364"/>
      <c r="L143" s="1364"/>
      <c r="M143" s="1364"/>
      <c r="N143" s="1364"/>
      <c r="O143" s="1364"/>
      <c r="P143" s="1364"/>
      <c r="Q143" s="1364"/>
      <c r="R143" s="1364"/>
      <c r="S143" s="1364"/>
      <c r="T143" s="1364"/>
      <c r="U143" s="1364"/>
      <c r="V143" s="1364"/>
    </row>
    <row r="144" spans="1:22">
      <c r="A144" s="1349"/>
      <c r="B144" s="1364"/>
      <c r="C144" s="1364"/>
      <c r="D144" s="1364"/>
      <c r="E144" s="1364"/>
      <c r="F144" s="1364"/>
      <c r="G144" s="1364"/>
      <c r="H144" s="1364"/>
      <c r="I144" s="1364"/>
      <c r="J144" s="1364"/>
      <c r="K144" s="1364"/>
      <c r="L144" s="1364"/>
      <c r="M144" s="1364"/>
      <c r="N144" s="1364"/>
      <c r="O144" s="1364"/>
      <c r="P144" s="1364"/>
      <c r="Q144" s="1364"/>
      <c r="R144" s="1364"/>
      <c r="S144" s="1364"/>
      <c r="T144" s="1364"/>
      <c r="U144" s="1364"/>
      <c r="V144" s="1364"/>
    </row>
    <row r="145" spans="1:22">
      <c r="A145" s="1349"/>
      <c r="B145" s="1364"/>
      <c r="C145" s="1364"/>
      <c r="D145" s="1364"/>
      <c r="E145" s="1364"/>
      <c r="F145" s="1364"/>
      <c r="G145" s="1364"/>
      <c r="H145" s="1364"/>
      <c r="I145" s="1364"/>
      <c r="J145" s="1364"/>
      <c r="K145" s="1364"/>
      <c r="L145" s="1364"/>
      <c r="M145" s="1364"/>
      <c r="N145" s="1364"/>
      <c r="O145" s="1364"/>
      <c r="P145" s="1364"/>
      <c r="Q145" s="1364"/>
      <c r="R145" s="1364"/>
      <c r="S145" s="1364"/>
      <c r="T145" s="1364"/>
      <c r="U145" s="1364"/>
      <c r="V145" s="1364"/>
    </row>
    <row r="146" spans="1:22">
      <c r="A146" s="1349"/>
      <c r="B146" s="1364"/>
      <c r="C146" s="1364"/>
      <c r="D146" s="1364"/>
      <c r="E146" s="1364"/>
      <c r="F146" s="1364"/>
      <c r="G146" s="1364"/>
      <c r="H146" s="1364"/>
      <c r="I146" s="1364"/>
      <c r="J146" s="1364"/>
      <c r="K146" s="1364"/>
      <c r="L146" s="1364"/>
      <c r="M146" s="1364"/>
      <c r="N146" s="1364"/>
      <c r="O146" s="1364"/>
      <c r="P146" s="1364"/>
      <c r="Q146" s="1364"/>
      <c r="R146" s="1364"/>
      <c r="S146" s="1364"/>
      <c r="T146" s="1364"/>
      <c r="U146" s="1364"/>
      <c r="V146" s="1364"/>
    </row>
    <row r="147" spans="1:22">
      <c r="A147" s="1349"/>
      <c r="B147" s="1364"/>
      <c r="C147" s="1364"/>
      <c r="D147" s="1364"/>
      <c r="E147" s="1364"/>
      <c r="F147" s="1364"/>
      <c r="G147" s="1364"/>
      <c r="H147" s="1364"/>
      <c r="I147" s="1364"/>
      <c r="J147" s="1364"/>
      <c r="K147" s="1364"/>
      <c r="L147" s="1364"/>
      <c r="M147" s="1364"/>
      <c r="N147" s="1364"/>
      <c r="O147" s="1364"/>
      <c r="P147" s="1364"/>
      <c r="Q147" s="1364"/>
      <c r="R147" s="1364"/>
      <c r="S147" s="1364"/>
      <c r="T147" s="1364"/>
      <c r="U147" s="1364"/>
      <c r="V147" s="1364"/>
    </row>
    <row r="148" spans="1:22">
      <c r="A148" s="1349"/>
      <c r="B148" s="1364"/>
      <c r="C148" s="1364"/>
      <c r="D148" s="1364"/>
      <c r="E148" s="1364"/>
      <c r="F148" s="1364"/>
      <c r="G148" s="1364"/>
      <c r="H148" s="1364"/>
      <c r="I148" s="1364"/>
      <c r="J148" s="1364"/>
      <c r="K148" s="1364"/>
      <c r="L148" s="1364"/>
      <c r="M148" s="1364"/>
      <c r="N148" s="1364"/>
      <c r="O148" s="1364"/>
      <c r="P148" s="1364"/>
      <c r="Q148" s="1364"/>
      <c r="R148" s="1364"/>
      <c r="S148" s="1364"/>
      <c r="T148" s="1364"/>
      <c r="U148" s="1364"/>
      <c r="V148" s="1364"/>
    </row>
    <row r="149" spans="1:22">
      <c r="A149" s="1349"/>
      <c r="B149" s="1364"/>
      <c r="C149" s="1364"/>
      <c r="D149" s="1364"/>
      <c r="E149" s="1364"/>
      <c r="F149" s="1364"/>
      <c r="G149" s="1364"/>
      <c r="H149" s="1364"/>
      <c r="I149" s="1364"/>
      <c r="J149" s="1364"/>
      <c r="K149" s="1364"/>
      <c r="L149" s="1364"/>
      <c r="M149" s="1364"/>
      <c r="N149" s="1364"/>
      <c r="O149" s="1364"/>
      <c r="P149" s="1364"/>
      <c r="Q149" s="1364"/>
      <c r="R149" s="1364"/>
      <c r="S149" s="1364"/>
      <c r="T149" s="1364"/>
      <c r="U149" s="1364"/>
      <c r="V149" s="1364"/>
    </row>
    <row r="150" spans="1:22">
      <c r="A150" s="1349"/>
      <c r="B150" s="1364"/>
      <c r="C150" s="1364"/>
      <c r="D150" s="1364"/>
      <c r="E150" s="1364"/>
      <c r="F150" s="1364"/>
      <c r="G150" s="1364"/>
      <c r="H150" s="1364"/>
      <c r="I150" s="1364"/>
      <c r="J150" s="1364"/>
      <c r="K150" s="1364"/>
      <c r="L150" s="1364"/>
      <c r="M150" s="1364"/>
      <c r="N150" s="1364"/>
      <c r="O150" s="1364"/>
      <c r="P150" s="1364"/>
      <c r="Q150" s="1364"/>
      <c r="R150" s="1364"/>
      <c r="S150" s="1364"/>
      <c r="T150" s="1364"/>
      <c r="U150" s="1364"/>
      <c r="V150" s="1364"/>
    </row>
    <row r="151" spans="1:22">
      <c r="A151" s="1349"/>
      <c r="B151" s="1364"/>
      <c r="C151" s="1364"/>
      <c r="D151" s="1364"/>
      <c r="E151" s="1364"/>
      <c r="F151" s="1364"/>
      <c r="G151" s="1364"/>
      <c r="H151" s="1364"/>
      <c r="I151" s="1364"/>
      <c r="J151" s="1364"/>
      <c r="K151" s="1364"/>
      <c r="L151" s="1364"/>
      <c r="M151" s="1364"/>
      <c r="N151" s="1364"/>
      <c r="O151" s="1364"/>
      <c r="P151" s="1364"/>
      <c r="Q151" s="1364"/>
      <c r="R151" s="1364"/>
      <c r="S151" s="1364"/>
      <c r="T151" s="1364"/>
      <c r="U151" s="1364"/>
      <c r="V151" s="1364"/>
    </row>
    <row r="152" spans="1:22">
      <c r="A152" s="1349"/>
      <c r="B152" s="1364"/>
      <c r="C152" s="1364"/>
      <c r="D152" s="1364"/>
      <c r="E152" s="1364"/>
      <c r="F152" s="1364"/>
      <c r="G152" s="1364"/>
      <c r="H152" s="1364"/>
      <c r="I152" s="1364"/>
      <c r="J152" s="1364"/>
      <c r="K152" s="1364"/>
      <c r="L152" s="1364"/>
      <c r="M152" s="1364"/>
      <c r="N152" s="1364"/>
      <c r="O152" s="1364"/>
      <c r="P152" s="1364"/>
      <c r="Q152" s="1364"/>
      <c r="R152" s="1364"/>
      <c r="S152" s="1364"/>
      <c r="T152" s="1364"/>
      <c r="U152" s="1364"/>
      <c r="V152" s="1364"/>
    </row>
    <row r="153" spans="1:22">
      <c r="A153" s="1349"/>
      <c r="B153" s="1364"/>
      <c r="C153" s="1364"/>
      <c r="D153" s="1364"/>
      <c r="E153" s="1364"/>
      <c r="F153" s="1364"/>
      <c r="G153" s="1364"/>
      <c r="H153" s="1364"/>
      <c r="I153" s="1364"/>
      <c r="J153" s="1364"/>
      <c r="K153" s="1364"/>
      <c r="L153" s="1364"/>
      <c r="M153" s="1364"/>
      <c r="N153" s="1364"/>
      <c r="O153" s="1364"/>
      <c r="P153" s="1364"/>
      <c r="Q153" s="1364"/>
      <c r="R153" s="1364"/>
      <c r="S153" s="1364"/>
      <c r="T153" s="1364"/>
      <c r="U153" s="1364"/>
      <c r="V153" s="1364"/>
    </row>
    <row r="154" spans="1:22">
      <c r="A154" s="1349"/>
      <c r="B154" s="1364"/>
      <c r="C154" s="1364"/>
      <c r="D154" s="1364"/>
      <c r="E154" s="1364"/>
      <c r="F154" s="1364"/>
      <c r="G154" s="1364"/>
      <c r="H154" s="1364"/>
      <c r="I154" s="1364"/>
      <c r="J154" s="1364"/>
      <c r="K154" s="1364"/>
      <c r="L154" s="1364"/>
      <c r="M154" s="1364"/>
      <c r="N154" s="1364"/>
      <c r="O154" s="1364"/>
      <c r="P154" s="1364"/>
      <c r="Q154" s="1364"/>
      <c r="R154" s="1364"/>
      <c r="S154" s="1364"/>
      <c r="T154" s="1364"/>
      <c r="U154" s="1364"/>
      <c r="V154" s="1364"/>
    </row>
    <row r="155" spans="1:22">
      <c r="A155" s="1349"/>
      <c r="B155" s="1364"/>
      <c r="C155" s="1364"/>
      <c r="D155" s="1364"/>
      <c r="E155" s="1364"/>
      <c r="F155" s="1364"/>
      <c r="G155" s="1364"/>
      <c r="H155" s="1364"/>
      <c r="I155" s="1364"/>
      <c r="J155" s="1364"/>
      <c r="K155" s="1364"/>
      <c r="L155" s="1364"/>
      <c r="M155" s="1364"/>
      <c r="N155" s="1364"/>
      <c r="O155" s="1364"/>
      <c r="P155" s="1364"/>
      <c r="Q155" s="1364"/>
      <c r="R155" s="1364"/>
      <c r="S155" s="1364"/>
      <c r="T155" s="1364"/>
      <c r="U155" s="1364"/>
      <c r="V155" s="1364"/>
    </row>
    <row r="156" spans="1:22">
      <c r="A156" s="1349"/>
      <c r="B156" s="1364"/>
      <c r="C156" s="1364"/>
      <c r="D156" s="1364"/>
      <c r="E156" s="1364"/>
      <c r="F156" s="1364"/>
      <c r="G156" s="1364"/>
      <c r="H156" s="1364"/>
      <c r="I156" s="1364"/>
      <c r="J156" s="1364"/>
      <c r="K156" s="1364"/>
      <c r="L156" s="1364"/>
      <c r="M156" s="1364"/>
      <c r="N156" s="1364"/>
      <c r="O156" s="1364"/>
      <c r="P156" s="1364"/>
      <c r="Q156" s="1364"/>
      <c r="R156" s="1364"/>
      <c r="S156" s="1364"/>
      <c r="T156" s="1364"/>
      <c r="U156" s="1364"/>
      <c r="V156" s="1364"/>
    </row>
    <row r="157" spans="1:22">
      <c r="A157" s="1349"/>
      <c r="B157" s="1364"/>
      <c r="C157" s="1364"/>
      <c r="D157" s="1364"/>
      <c r="E157" s="1364"/>
      <c r="F157" s="1364"/>
      <c r="G157" s="1364"/>
      <c r="H157" s="1364"/>
      <c r="I157" s="1364"/>
      <c r="J157" s="1364"/>
      <c r="K157" s="1364"/>
      <c r="L157" s="1364"/>
      <c r="M157" s="1364"/>
      <c r="N157" s="1364"/>
      <c r="O157" s="1364"/>
      <c r="P157" s="1364"/>
      <c r="Q157" s="1364"/>
      <c r="R157" s="1364"/>
      <c r="S157" s="1364"/>
      <c r="T157" s="1364"/>
      <c r="U157" s="1364"/>
      <c r="V157" s="1364"/>
    </row>
    <row r="158" spans="1:22">
      <c r="A158" s="1349"/>
      <c r="B158" s="1364"/>
      <c r="C158" s="1364"/>
      <c r="D158" s="1364"/>
      <c r="E158" s="1364"/>
      <c r="F158" s="1364"/>
      <c r="G158" s="1364"/>
      <c r="H158" s="1364"/>
      <c r="I158" s="1364"/>
      <c r="J158" s="1364"/>
      <c r="K158" s="1364"/>
      <c r="L158" s="1364"/>
      <c r="M158" s="1364"/>
      <c r="N158" s="1364"/>
      <c r="O158" s="1364"/>
      <c r="P158" s="1364"/>
      <c r="Q158" s="1364"/>
      <c r="R158" s="1364"/>
      <c r="S158" s="1364"/>
      <c r="T158" s="1364"/>
      <c r="U158" s="1364"/>
      <c r="V158" s="1364"/>
    </row>
    <row r="159" spans="1:22">
      <c r="A159" s="1349"/>
      <c r="B159" s="1364"/>
      <c r="C159" s="1364"/>
      <c r="D159" s="1364"/>
      <c r="E159" s="1364"/>
      <c r="F159" s="1364"/>
      <c r="G159" s="1364"/>
      <c r="H159" s="1364"/>
      <c r="I159" s="1364"/>
      <c r="J159" s="1364"/>
      <c r="K159" s="1364"/>
      <c r="L159" s="1364"/>
      <c r="M159" s="1364"/>
      <c r="N159" s="1364"/>
      <c r="O159" s="1364"/>
      <c r="P159" s="1364"/>
      <c r="Q159" s="1364"/>
      <c r="R159" s="1364"/>
      <c r="S159" s="1364"/>
      <c r="T159" s="1364"/>
      <c r="U159" s="1364"/>
      <c r="V159" s="1364"/>
    </row>
    <row r="160" spans="1:22">
      <c r="A160" s="1349"/>
      <c r="B160" s="1364"/>
      <c r="C160" s="1364"/>
      <c r="D160" s="1364"/>
      <c r="E160" s="1364"/>
      <c r="F160" s="1364"/>
      <c r="G160" s="1364"/>
      <c r="H160" s="1364"/>
      <c r="I160" s="1364"/>
      <c r="J160" s="1364"/>
      <c r="K160" s="1364"/>
      <c r="L160" s="1364"/>
      <c r="M160" s="1364"/>
      <c r="N160" s="1364"/>
      <c r="O160" s="1364"/>
      <c r="P160" s="1364"/>
      <c r="Q160" s="1364"/>
      <c r="R160" s="1364"/>
      <c r="S160" s="1364"/>
      <c r="T160" s="1364"/>
      <c r="U160" s="1364"/>
      <c r="V160" s="1364"/>
    </row>
    <row r="161" spans="1:22">
      <c r="A161" s="1349"/>
      <c r="B161" s="1364"/>
      <c r="C161" s="1364"/>
      <c r="D161" s="1364"/>
      <c r="E161" s="1364"/>
      <c r="F161" s="1364"/>
      <c r="G161" s="1364"/>
      <c r="H161" s="1364"/>
      <c r="I161" s="1364"/>
      <c r="J161" s="1364"/>
      <c r="K161" s="1364"/>
      <c r="L161" s="1364"/>
      <c r="M161" s="1364"/>
      <c r="N161" s="1364"/>
      <c r="O161" s="1364"/>
      <c r="P161" s="1364"/>
      <c r="Q161" s="1364"/>
      <c r="R161" s="1364"/>
      <c r="S161" s="1364"/>
      <c r="T161" s="1364"/>
      <c r="U161" s="1364"/>
      <c r="V161" s="1364"/>
    </row>
    <row r="162" spans="1:22">
      <c r="A162" s="1349"/>
      <c r="B162" s="1364"/>
      <c r="C162" s="1364"/>
      <c r="D162" s="1364"/>
      <c r="E162" s="1364"/>
      <c r="F162" s="1364"/>
      <c r="G162" s="1364"/>
      <c r="H162" s="1364"/>
      <c r="I162" s="1364"/>
      <c r="J162" s="1364"/>
      <c r="K162" s="1364"/>
      <c r="L162" s="1364"/>
      <c r="M162" s="1364"/>
      <c r="N162" s="1364"/>
      <c r="O162" s="1364"/>
      <c r="P162" s="1364"/>
      <c r="Q162" s="1364"/>
      <c r="R162" s="1364"/>
      <c r="S162" s="1364"/>
      <c r="T162" s="1364"/>
      <c r="U162" s="1364"/>
      <c r="V162" s="1364"/>
    </row>
    <row r="163" spans="1:22">
      <c r="A163" s="1349"/>
      <c r="B163" s="1364"/>
      <c r="C163" s="1364"/>
      <c r="D163" s="1364"/>
      <c r="E163" s="1364"/>
      <c r="F163" s="1364"/>
      <c r="G163" s="1364"/>
      <c r="H163" s="1364"/>
      <c r="I163" s="1364"/>
      <c r="J163" s="1364"/>
      <c r="K163" s="1364"/>
      <c r="L163" s="1364"/>
      <c r="M163" s="1364"/>
      <c r="N163" s="1364"/>
      <c r="O163" s="1364"/>
      <c r="P163" s="1364"/>
      <c r="Q163" s="1364"/>
      <c r="R163" s="1364"/>
      <c r="S163" s="1364"/>
      <c r="T163" s="1364"/>
      <c r="U163" s="1364"/>
      <c r="V163" s="1364"/>
    </row>
    <row r="164" spans="1:22">
      <c r="A164" s="1349"/>
      <c r="B164" s="1364"/>
      <c r="C164" s="1364"/>
      <c r="D164" s="1364"/>
      <c r="E164" s="1364"/>
      <c r="F164" s="1364"/>
      <c r="G164" s="1364"/>
      <c r="H164" s="1364"/>
      <c r="I164" s="1364"/>
      <c r="J164" s="1364"/>
      <c r="K164" s="1364"/>
      <c r="L164" s="1364"/>
      <c r="M164" s="1364"/>
      <c r="N164" s="1364"/>
      <c r="O164" s="1364"/>
      <c r="P164" s="1364"/>
      <c r="Q164" s="1364"/>
      <c r="R164" s="1364"/>
      <c r="S164" s="1364"/>
      <c r="T164" s="1364"/>
      <c r="U164" s="1364"/>
      <c r="V164" s="1364"/>
    </row>
    <row r="165" spans="1:22">
      <c r="A165" s="1349"/>
      <c r="B165" s="1364"/>
      <c r="C165" s="1364"/>
      <c r="D165" s="1364"/>
      <c r="E165" s="1364"/>
      <c r="F165" s="1364"/>
      <c r="G165" s="1364"/>
      <c r="H165" s="1364"/>
      <c r="I165" s="1364"/>
      <c r="J165" s="1364"/>
      <c r="K165" s="1364"/>
      <c r="L165" s="1364"/>
      <c r="M165" s="1364"/>
      <c r="N165" s="1364"/>
      <c r="O165" s="1364"/>
      <c r="P165" s="1364"/>
      <c r="Q165" s="1364"/>
      <c r="R165" s="1364"/>
      <c r="S165" s="1364"/>
      <c r="T165" s="1364"/>
      <c r="U165" s="1364"/>
      <c r="V165" s="1364"/>
    </row>
    <row r="166" spans="1:22">
      <c r="A166" s="1349"/>
      <c r="B166" s="1364"/>
      <c r="C166" s="1364"/>
      <c r="D166" s="1364"/>
      <c r="E166" s="1364"/>
      <c r="F166" s="1364"/>
      <c r="G166" s="1364"/>
      <c r="H166" s="1364"/>
      <c r="I166" s="1364"/>
      <c r="J166" s="1364"/>
      <c r="K166" s="1364"/>
      <c r="L166" s="1364"/>
      <c r="M166" s="1364"/>
      <c r="N166" s="1364"/>
      <c r="O166" s="1364"/>
      <c r="P166" s="1364"/>
      <c r="Q166" s="1364"/>
      <c r="R166" s="1364"/>
      <c r="S166" s="1364"/>
      <c r="T166" s="1364"/>
      <c r="U166" s="1364"/>
      <c r="V166" s="1364"/>
    </row>
    <row r="167" spans="1:22">
      <c r="A167" s="1349"/>
      <c r="B167" s="1364"/>
      <c r="C167" s="1364"/>
      <c r="D167" s="1364"/>
      <c r="E167" s="1364"/>
      <c r="F167" s="1364"/>
      <c r="G167" s="1364"/>
      <c r="H167" s="1364"/>
      <c r="I167" s="1364"/>
      <c r="J167" s="1364"/>
      <c r="K167" s="1364"/>
      <c r="L167" s="1364"/>
      <c r="M167" s="1364"/>
      <c r="N167" s="1364"/>
      <c r="O167" s="1364"/>
      <c r="P167" s="1364"/>
      <c r="Q167" s="1364"/>
      <c r="R167" s="1364"/>
      <c r="S167" s="1364"/>
      <c r="T167" s="1364"/>
      <c r="U167" s="1364"/>
      <c r="V167" s="1364"/>
    </row>
    <row r="168" spans="1:22">
      <c r="A168" s="1349"/>
      <c r="B168" s="1364"/>
      <c r="C168" s="1364"/>
      <c r="D168" s="1364"/>
      <c r="E168" s="1364"/>
      <c r="F168" s="1364"/>
      <c r="G168" s="1364"/>
      <c r="H168" s="1364"/>
      <c r="I168" s="1364"/>
      <c r="J168" s="1364"/>
      <c r="K168" s="1364"/>
      <c r="L168" s="1364"/>
      <c r="M168" s="1364"/>
      <c r="N168" s="1364"/>
      <c r="O168" s="1364"/>
      <c r="P168" s="1364"/>
      <c r="Q168" s="1364"/>
      <c r="R168" s="1364"/>
      <c r="S168" s="1364"/>
      <c r="T168" s="1364"/>
      <c r="U168" s="1364"/>
      <c r="V168" s="1364"/>
    </row>
    <row r="169" spans="1:22">
      <c r="A169" s="1349"/>
      <c r="B169" s="1364"/>
      <c r="C169" s="1364"/>
      <c r="D169" s="1364"/>
      <c r="E169" s="1364"/>
      <c r="F169" s="1364"/>
      <c r="G169" s="1364"/>
      <c r="H169" s="1364"/>
      <c r="I169" s="1364"/>
      <c r="J169" s="1364"/>
      <c r="K169" s="1364"/>
      <c r="L169" s="1364"/>
      <c r="M169" s="1364"/>
      <c r="N169" s="1364"/>
      <c r="O169" s="1364"/>
      <c r="P169" s="1364"/>
      <c r="Q169" s="1364"/>
      <c r="R169" s="1364"/>
      <c r="S169" s="1364"/>
      <c r="T169" s="1364"/>
      <c r="U169" s="1364"/>
      <c r="V169" s="1364"/>
    </row>
    <row r="170" spans="1:22">
      <c r="A170" s="1349"/>
      <c r="B170" s="1364"/>
      <c r="C170" s="1364"/>
      <c r="D170" s="1364"/>
      <c r="E170" s="1364"/>
      <c r="F170" s="1364"/>
      <c r="G170" s="1364"/>
      <c r="H170" s="1364"/>
      <c r="I170" s="1364"/>
      <c r="J170" s="1364"/>
      <c r="K170" s="1364"/>
      <c r="L170" s="1364"/>
      <c r="M170" s="1364"/>
      <c r="N170" s="1364"/>
      <c r="O170" s="1364"/>
      <c r="P170" s="1364"/>
      <c r="Q170" s="1364"/>
      <c r="R170" s="1364"/>
      <c r="S170" s="1364"/>
      <c r="T170" s="1364"/>
      <c r="U170" s="1364"/>
      <c r="V170" s="1364"/>
    </row>
    <row r="171" spans="1:22">
      <c r="A171" s="1349"/>
      <c r="B171" s="1364"/>
      <c r="C171" s="1364"/>
      <c r="D171" s="1364"/>
      <c r="E171" s="1364"/>
      <c r="F171" s="1364"/>
      <c r="G171" s="1364"/>
      <c r="H171" s="1364"/>
      <c r="I171" s="1364"/>
      <c r="J171" s="1364"/>
      <c r="K171" s="1364"/>
      <c r="L171" s="1364"/>
      <c r="M171" s="1364"/>
      <c r="N171" s="1364"/>
      <c r="O171" s="1364"/>
      <c r="P171" s="1364"/>
      <c r="Q171" s="1364"/>
      <c r="R171" s="1364"/>
      <c r="S171" s="1364"/>
      <c r="T171" s="1364"/>
      <c r="U171" s="1364"/>
      <c r="V171" s="1364"/>
    </row>
    <row r="172" spans="1:22">
      <c r="A172" s="1349"/>
      <c r="B172" s="1364"/>
      <c r="C172" s="1364"/>
      <c r="D172" s="1364"/>
      <c r="E172" s="1364"/>
      <c r="F172" s="1364"/>
      <c r="G172" s="1364"/>
      <c r="H172" s="1364"/>
      <c r="I172" s="1364"/>
      <c r="J172" s="1364"/>
      <c r="K172" s="1364"/>
      <c r="L172" s="1364"/>
      <c r="M172" s="1364"/>
      <c r="N172" s="1364"/>
      <c r="O172" s="1364"/>
      <c r="P172" s="1364"/>
      <c r="Q172" s="1364"/>
      <c r="R172" s="1364"/>
      <c r="S172" s="1364"/>
      <c r="T172" s="1364"/>
      <c r="U172" s="1364"/>
      <c r="V172" s="1364"/>
    </row>
    <row r="173" spans="1:22">
      <c r="A173" s="1349"/>
      <c r="B173" s="1364"/>
      <c r="C173" s="1364"/>
      <c r="D173" s="1364"/>
      <c r="E173" s="1364"/>
      <c r="F173" s="1364"/>
      <c r="G173" s="1364"/>
      <c r="H173" s="1364"/>
      <c r="I173" s="1364"/>
      <c r="J173" s="1364"/>
      <c r="K173" s="1364"/>
      <c r="L173" s="1364"/>
      <c r="M173" s="1364"/>
      <c r="N173" s="1364"/>
      <c r="O173" s="1364"/>
      <c r="P173" s="1364"/>
      <c r="Q173" s="1364"/>
      <c r="R173" s="1364"/>
      <c r="S173" s="1364"/>
      <c r="T173" s="1364"/>
      <c r="U173" s="1364"/>
      <c r="V173" s="1364"/>
    </row>
    <row r="174" spans="1:22">
      <c r="A174" s="1349"/>
      <c r="B174" s="1364"/>
      <c r="C174" s="1364"/>
      <c r="D174" s="1364"/>
      <c r="E174" s="1364"/>
      <c r="F174" s="1364"/>
      <c r="G174" s="1364"/>
      <c r="H174" s="1364"/>
      <c r="I174" s="1364"/>
      <c r="J174" s="1364"/>
      <c r="K174" s="1364"/>
      <c r="L174" s="1364"/>
      <c r="M174" s="1364"/>
      <c r="N174" s="1364"/>
      <c r="O174" s="1364"/>
      <c r="P174" s="1364"/>
      <c r="Q174" s="1364"/>
      <c r="R174" s="1364"/>
      <c r="S174" s="1364"/>
      <c r="T174" s="1364"/>
      <c r="U174" s="1364"/>
      <c r="V174" s="1364"/>
    </row>
    <row r="175" spans="1:22">
      <c r="A175" s="1349"/>
      <c r="B175" s="1364"/>
      <c r="C175" s="1364"/>
      <c r="D175" s="1364"/>
      <c r="E175" s="1364"/>
      <c r="F175" s="1364"/>
      <c r="G175" s="1364"/>
      <c r="H175" s="1364"/>
      <c r="I175" s="1364"/>
      <c r="J175" s="1364"/>
      <c r="K175" s="1364"/>
      <c r="L175" s="1364"/>
      <c r="M175" s="1364"/>
      <c r="N175" s="1364"/>
      <c r="O175" s="1364"/>
      <c r="P175" s="1364"/>
      <c r="Q175" s="1364"/>
      <c r="R175" s="1364"/>
      <c r="S175" s="1364"/>
      <c r="T175" s="1364"/>
      <c r="U175" s="1364"/>
      <c r="V175" s="1364"/>
    </row>
    <row r="176" spans="1:22">
      <c r="A176" s="1349"/>
      <c r="B176" s="1364"/>
      <c r="C176" s="1364"/>
      <c r="D176" s="1364"/>
      <c r="E176" s="1364"/>
      <c r="F176" s="1364"/>
      <c r="G176" s="1364"/>
      <c r="H176" s="1364"/>
      <c r="I176" s="1364"/>
      <c r="J176" s="1364"/>
      <c r="K176" s="1364"/>
      <c r="L176" s="1364"/>
      <c r="M176" s="1364"/>
      <c r="N176" s="1364"/>
      <c r="O176" s="1364"/>
      <c r="P176" s="1364"/>
      <c r="Q176" s="1364"/>
      <c r="R176" s="1364"/>
      <c r="S176" s="1364"/>
      <c r="T176" s="1364"/>
      <c r="U176" s="1364"/>
      <c r="V176" s="1364"/>
    </row>
    <row r="177" spans="1:22">
      <c r="A177" s="1349"/>
      <c r="B177" s="1364"/>
      <c r="C177" s="1364"/>
      <c r="D177" s="1364"/>
      <c r="E177" s="1364"/>
      <c r="F177" s="1364"/>
      <c r="G177" s="1364"/>
      <c r="H177" s="1364"/>
      <c r="I177" s="1364"/>
      <c r="J177" s="1364"/>
      <c r="K177" s="1364"/>
      <c r="L177" s="1364"/>
      <c r="M177" s="1364"/>
      <c r="N177" s="1364"/>
      <c r="O177" s="1364"/>
      <c r="P177" s="1364"/>
      <c r="Q177" s="1364"/>
      <c r="R177" s="1364"/>
      <c r="S177" s="1364"/>
      <c r="T177" s="1364"/>
      <c r="U177" s="1364"/>
      <c r="V177" s="1364"/>
    </row>
    <row r="178" spans="1:22">
      <c r="A178" s="1349"/>
      <c r="B178" s="1364"/>
      <c r="C178" s="1364"/>
      <c r="D178" s="1364"/>
      <c r="E178" s="1364"/>
      <c r="F178" s="1364"/>
      <c r="G178" s="1364"/>
      <c r="H178" s="1364"/>
      <c r="I178" s="1364"/>
      <c r="J178" s="1364"/>
      <c r="K178" s="1364"/>
      <c r="L178" s="1364"/>
      <c r="M178" s="1364"/>
      <c r="N178" s="1364"/>
      <c r="O178" s="1364"/>
      <c r="P178" s="1364"/>
      <c r="Q178" s="1364"/>
      <c r="R178" s="1364"/>
      <c r="S178" s="1364"/>
      <c r="T178" s="1364"/>
      <c r="U178" s="1364"/>
      <c r="V178" s="1364"/>
    </row>
    <row r="179" spans="1:22">
      <c r="A179" s="1349"/>
      <c r="B179" s="1364"/>
      <c r="C179" s="1364"/>
      <c r="D179" s="1364"/>
      <c r="E179" s="1364"/>
      <c r="F179" s="1364"/>
      <c r="G179" s="1364"/>
      <c r="H179" s="1364"/>
      <c r="I179" s="1364"/>
      <c r="J179" s="1364"/>
      <c r="K179" s="1364"/>
      <c r="L179" s="1364"/>
      <c r="M179" s="1364"/>
      <c r="N179" s="1364"/>
      <c r="O179" s="1364"/>
      <c r="P179" s="1364"/>
      <c r="Q179" s="1364"/>
      <c r="R179" s="1364"/>
      <c r="S179" s="1364"/>
      <c r="T179" s="1364"/>
      <c r="U179" s="1364"/>
      <c r="V179" s="1364"/>
    </row>
    <row r="180" spans="1:22">
      <c r="A180" s="1349"/>
      <c r="B180" s="1364"/>
      <c r="C180" s="1364"/>
      <c r="D180" s="1364"/>
      <c r="E180" s="1364"/>
      <c r="F180" s="1364"/>
      <c r="G180" s="1364"/>
      <c r="H180" s="1364"/>
      <c r="I180" s="1364"/>
      <c r="J180" s="1364"/>
      <c r="K180" s="1364"/>
      <c r="L180" s="1364"/>
      <c r="M180" s="1364"/>
      <c r="N180" s="1364"/>
      <c r="O180" s="1364"/>
      <c r="P180" s="1364"/>
      <c r="Q180" s="1364"/>
      <c r="R180" s="1364"/>
      <c r="S180" s="1364"/>
      <c r="T180" s="1364"/>
      <c r="U180" s="1364"/>
      <c r="V180" s="1364"/>
    </row>
    <row r="181" spans="1:22">
      <c r="A181" s="1349"/>
      <c r="B181" s="1364"/>
      <c r="C181" s="1364"/>
      <c r="D181" s="1364"/>
      <c r="E181" s="1364"/>
      <c r="F181" s="1364"/>
      <c r="G181" s="1364"/>
      <c r="H181" s="1364"/>
      <c r="I181" s="1364"/>
      <c r="J181" s="1364"/>
      <c r="K181" s="1364"/>
      <c r="L181" s="1364"/>
      <c r="M181" s="1364"/>
      <c r="N181" s="1364"/>
      <c r="O181" s="1364"/>
      <c r="P181" s="1364"/>
      <c r="Q181" s="1364"/>
      <c r="R181" s="1364"/>
      <c r="S181" s="1364"/>
      <c r="T181" s="1364"/>
      <c r="U181" s="1364"/>
      <c r="V181" s="1364"/>
    </row>
    <row r="182" spans="1:22">
      <c r="A182" s="1349"/>
      <c r="B182" s="1364"/>
      <c r="C182" s="1364"/>
      <c r="D182" s="1364"/>
      <c r="E182" s="1364"/>
      <c r="F182" s="1364"/>
      <c r="G182" s="1364"/>
      <c r="H182" s="1364"/>
      <c r="I182" s="1364"/>
      <c r="J182" s="1364"/>
      <c r="K182" s="1364"/>
      <c r="L182" s="1364"/>
      <c r="M182" s="1364"/>
      <c r="N182" s="1364"/>
      <c r="O182" s="1364"/>
      <c r="P182" s="1364"/>
      <c r="Q182" s="1364"/>
      <c r="R182" s="1364"/>
      <c r="S182" s="1364"/>
      <c r="T182" s="1364"/>
      <c r="U182" s="1364"/>
      <c r="V182" s="1364"/>
    </row>
    <row r="183" spans="1:22">
      <c r="A183" s="1349"/>
      <c r="B183" s="1364"/>
      <c r="C183" s="1364"/>
      <c r="D183" s="1364"/>
      <c r="E183" s="1364"/>
      <c r="F183" s="1364"/>
      <c r="G183" s="1364"/>
      <c r="H183" s="1364"/>
      <c r="I183" s="1364"/>
      <c r="J183" s="1364"/>
      <c r="K183" s="1364"/>
      <c r="L183" s="1364"/>
      <c r="M183" s="1364"/>
      <c r="N183" s="1364"/>
      <c r="O183" s="1364"/>
      <c r="P183" s="1364"/>
      <c r="Q183" s="1364"/>
      <c r="R183" s="1364"/>
      <c r="S183" s="1364"/>
      <c r="T183" s="1364"/>
      <c r="U183" s="1364"/>
      <c r="V183" s="1364"/>
    </row>
    <row r="184" spans="1:22">
      <c r="A184" s="1349"/>
      <c r="B184" s="1364"/>
      <c r="C184" s="1364"/>
      <c r="D184" s="1364"/>
      <c r="E184" s="1364"/>
      <c r="F184" s="1364"/>
      <c r="G184" s="1364"/>
      <c r="H184" s="1364"/>
      <c r="I184" s="1364"/>
      <c r="J184" s="1364"/>
      <c r="K184" s="1364"/>
      <c r="L184" s="1364"/>
      <c r="M184" s="1364"/>
      <c r="N184" s="1364"/>
      <c r="O184" s="1364"/>
      <c r="P184" s="1364"/>
      <c r="Q184" s="1364"/>
      <c r="R184" s="1364"/>
      <c r="S184" s="1364"/>
      <c r="T184" s="1364"/>
      <c r="U184" s="1364"/>
      <c r="V184" s="1364"/>
    </row>
    <row r="185" spans="1:22">
      <c r="A185" s="1349"/>
      <c r="B185" s="1364"/>
      <c r="C185" s="1364"/>
      <c r="D185" s="1364"/>
      <c r="E185" s="1364"/>
      <c r="F185" s="1364"/>
      <c r="G185" s="1364"/>
      <c r="H185" s="1364"/>
      <c r="I185" s="1364"/>
      <c r="J185" s="1364"/>
      <c r="K185" s="1364"/>
      <c r="L185" s="1364"/>
      <c r="M185" s="1364"/>
      <c r="N185" s="1364"/>
      <c r="O185" s="1364"/>
      <c r="P185" s="1364"/>
      <c r="Q185" s="1364"/>
      <c r="R185" s="1364"/>
      <c r="S185" s="1364"/>
      <c r="T185" s="1364"/>
      <c r="U185" s="1364"/>
      <c r="V185" s="1364"/>
    </row>
    <row r="186" spans="1:22">
      <c r="A186" s="1349"/>
      <c r="B186" s="1364"/>
      <c r="C186" s="1364"/>
      <c r="D186" s="1364"/>
      <c r="E186" s="1364"/>
      <c r="F186" s="1364"/>
      <c r="G186" s="1364"/>
      <c r="H186" s="1364"/>
      <c r="I186" s="1364"/>
      <c r="J186" s="1364"/>
      <c r="K186" s="1364"/>
      <c r="L186" s="1364"/>
      <c r="M186" s="1364"/>
      <c r="N186" s="1364"/>
      <c r="O186" s="1364"/>
      <c r="P186" s="1364"/>
      <c r="Q186" s="1364"/>
      <c r="R186" s="1364"/>
      <c r="S186" s="1364"/>
      <c r="T186" s="1364"/>
      <c r="U186" s="1364"/>
      <c r="V186" s="1364"/>
    </row>
    <row r="187" spans="1:22">
      <c r="A187" s="1349"/>
      <c r="B187" s="1364"/>
      <c r="C187" s="1364"/>
      <c r="D187" s="1364"/>
      <c r="E187" s="1364"/>
      <c r="F187" s="1364"/>
      <c r="G187" s="1364"/>
      <c r="H187" s="1364"/>
      <c r="I187" s="1364"/>
      <c r="J187" s="1364"/>
      <c r="K187" s="1364"/>
      <c r="L187" s="1364"/>
      <c r="M187" s="1364"/>
      <c r="N187" s="1364"/>
      <c r="O187" s="1364"/>
      <c r="P187" s="1364"/>
      <c r="Q187" s="1364"/>
      <c r="R187" s="1364"/>
      <c r="S187" s="1364"/>
      <c r="T187" s="1364"/>
      <c r="U187" s="1364"/>
      <c r="V187" s="1364"/>
    </row>
    <row r="188" spans="1:22">
      <c r="A188" s="1349"/>
      <c r="B188" s="1364"/>
      <c r="C188" s="1364"/>
      <c r="D188" s="1364"/>
      <c r="E188" s="1364"/>
      <c r="F188" s="1364"/>
      <c r="G188" s="1364"/>
      <c r="H188" s="1364"/>
      <c r="I188" s="1364"/>
      <c r="J188" s="1364"/>
      <c r="K188" s="1364"/>
      <c r="L188" s="1364"/>
      <c r="M188" s="1364"/>
      <c r="N188" s="1364"/>
      <c r="O188" s="1364"/>
      <c r="P188" s="1364"/>
      <c r="Q188" s="1364"/>
      <c r="R188" s="1364"/>
      <c r="S188" s="1364"/>
      <c r="T188" s="1364"/>
      <c r="U188" s="1364"/>
      <c r="V188" s="1364"/>
    </row>
    <row r="189" spans="1:22">
      <c r="A189" s="1349"/>
      <c r="B189" s="1364"/>
      <c r="C189" s="1364"/>
      <c r="D189" s="1364"/>
      <c r="E189" s="1364"/>
      <c r="F189" s="1364"/>
      <c r="G189" s="1364"/>
      <c r="H189" s="1364"/>
      <c r="I189" s="1364"/>
      <c r="J189" s="1364"/>
      <c r="K189" s="1364"/>
      <c r="L189" s="1364"/>
      <c r="M189" s="1364"/>
      <c r="N189" s="1364"/>
      <c r="O189" s="1364"/>
      <c r="P189" s="1364"/>
      <c r="Q189" s="1364"/>
      <c r="R189" s="1364"/>
      <c r="S189" s="1364"/>
      <c r="T189" s="1364"/>
      <c r="U189" s="1364"/>
      <c r="V189" s="1364"/>
    </row>
    <row r="190" spans="1:22">
      <c r="A190" s="1349"/>
      <c r="B190" s="1364"/>
      <c r="C190" s="1364"/>
      <c r="D190" s="1364"/>
      <c r="E190" s="1364"/>
      <c r="F190" s="1364"/>
      <c r="G190" s="1364"/>
      <c r="H190" s="1364"/>
      <c r="I190" s="1364"/>
      <c r="J190" s="1364"/>
      <c r="K190" s="1364"/>
      <c r="L190" s="1364"/>
      <c r="M190" s="1364"/>
      <c r="N190" s="1364"/>
      <c r="O190" s="1364"/>
      <c r="P190" s="1364"/>
      <c r="Q190" s="1364"/>
      <c r="R190" s="1364"/>
      <c r="S190" s="1364"/>
      <c r="T190" s="1364"/>
      <c r="U190" s="1364"/>
      <c r="V190" s="1364"/>
    </row>
    <row r="191" spans="1:22">
      <c r="A191" s="1349"/>
      <c r="B191" s="1364"/>
      <c r="C191" s="1364"/>
      <c r="D191" s="1364"/>
      <c r="E191" s="1364"/>
      <c r="F191" s="1364"/>
      <c r="G191" s="1364"/>
      <c r="H191" s="1364"/>
      <c r="I191" s="1364"/>
      <c r="J191" s="1364"/>
      <c r="K191" s="1364"/>
      <c r="L191" s="1364"/>
      <c r="M191" s="1364"/>
      <c r="N191" s="1364"/>
      <c r="O191" s="1364"/>
      <c r="P191" s="1364"/>
      <c r="Q191" s="1364"/>
      <c r="R191" s="1364"/>
      <c r="S191" s="1364"/>
      <c r="T191" s="1364"/>
      <c r="U191" s="1364"/>
      <c r="V191" s="1364"/>
    </row>
    <row r="192" spans="1:22">
      <c r="A192" s="1349"/>
      <c r="B192" s="1364"/>
      <c r="C192" s="1364"/>
      <c r="D192" s="1364"/>
      <c r="E192" s="1364"/>
      <c r="F192" s="1364"/>
      <c r="G192" s="1364"/>
      <c r="H192" s="1364"/>
      <c r="I192" s="1364"/>
      <c r="J192" s="1364"/>
      <c r="K192" s="1364"/>
      <c r="L192" s="1364"/>
      <c r="M192" s="1364"/>
      <c r="N192" s="1364"/>
      <c r="O192" s="1364"/>
      <c r="P192" s="1364"/>
      <c r="Q192" s="1364"/>
      <c r="R192" s="1364"/>
      <c r="S192" s="1364"/>
      <c r="T192" s="1364"/>
      <c r="U192" s="1364"/>
      <c r="V192" s="1364"/>
    </row>
    <row r="193" spans="1:22">
      <c r="A193" s="1349"/>
      <c r="B193" s="1364"/>
      <c r="C193" s="1364"/>
      <c r="D193" s="1364"/>
      <c r="E193" s="1364"/>
      <c r="F193" s="1364"/>
      <c r="G193" s="1364"/>
      <c r="H193" s="1364"/>
      <c r="I193" s="1364"/>
      <c r="J193" s="1364"/>
      <c r="K193" s="1364"/>
      <c r="L193" s="1364"/>
      <c r="M193" s="1364"/>
      <c r="N193" s="1364"/>
      <c r="O193" s="1364"/>
      <c r="P193" s="1364"/>
      <c r="Q193" s="1364"/>
      <c r="R193" s="1364"/>
      <c r="S193" s="1364"/>
      <c r="T193" s="1364"/>
      <c r="U193" s="1364"/>
      <c r="V193" s="1364"/>
    </row>
    <row r="194" spans="1:22">
      <c r="A194" s="1349"/>
      <c r="B194" s="1364"/>
      <c r="C194" s="1364"/>
      <c r="D194" s="1364"/>
      <c r="E194" s="1364"/>
      <c r="F194" s="1364"/>
      <c r="G194" s="1364"/>
      <c r="H194" s="1364"/>
      <c r="I194" s="1364"/>
      <c r="J194" s="1364"/>
      <c r="K194" s="1364"/>
      <c r="L194" s="1364"/>
      <c r="M194" s="1364"/>
      <c r="N194" s="1364"/>
      <c r="O194" s="1364"/>
      <c r="P194" s="1364"/>
      <c r="Q194" s="1364"/>
      <c r="R194" s="1364"/>
      <c r="S194" s="1364"/>
      <c r="T194" s="1364"/>
      <c r="U194" s="1364"/>
      <c r="V194" s="1364"/>
    </row>
    <row r="195" spans="1:22">
      <c r="A195" s="1349"/>
      <c r="B195" s="1364"/>
      <c r="C195" s="1364"/>
      <c r="D195" s="1364"/>
      <c r="E195" s="1364"/>
      <c r="F195" s="1364"/>
      <c r="G195" s="1364"/>
      <c r="H195" s="1364"/>
      <c r="I195" s="1364"/>
      <c r="J195" s="1364"/>
      <c r="K195" s="1364"/>
      <c r="L195" s="1364"/>
      <c r="M195" s="1364"/>
      <c r="N195" s="1364"/>
      <c r="O195" s="1364"/>
      <c r="P195" s="1364"/>
      <c r="Q195" s="1364"/>
      <c r="R195" s="1364"/>
      <c r="S195" s="1364"/>
      <c r="T195" s="1364"/>
      <c r="U195" s="1364"/>
      <c r="V195" s="1364"/>
    </row>
    <row r="196" spans="1:22">
      <c r="A196" s="1349"/>
      <c r="B196" s="1364"/>
      <c r="C196" s="1364"/>
      <c r="D196" s="1364"/>
      <c r="E196" s="1364"/>
      <c r="F196" s="1364"/>
      <c r="G196" s="1364"/>
      <c r="H196" s="1364"/>
      <c r="I196" s="1364"/>
      <c r="J196" s="1364"/>
      <c r="K196" s="1364"/>
      <c r="L196" s="1364"/>
      <c r="M196" s="1364"/>
      <c r="N196" s="1364"/>
      <c r="O196" s="1364"/>
      <c r="P196" s="1364"/>
      <c r="Q196" s="1364"/>
      <c r="R196" s="1364"/>
      <c r="S196" s="1364"/>
      <c r="T196" s="1364"/>
      <c r="U196" s="1364"/>
      <c r="V196" s="1364"/>
    </row>
    <row r="197" spans="1:22">
      <c r="A197" s="1349"/>
      <c r="B197" s="1364"/>
      <c r="C197" s="1364"/>
      <c r="D197" s="1364"/>
      <c r="E197" s="1364"/>
      <c r="F197" s="1364"/>
      <c r="G197" s="1364"/>
      <c r="H197" s="1364"/>
      <c r="I197" s="1364"/>
      <c r="J197" s="1364"/>
      <c r="K197" s="1364"/>
      <c r="L197" s="1364"/>
      <c r="M197" s="1364"/>
      <c r="N197" s="1364"/>
      <c r="O197" s="1364"/>
      <c r="P197" s="1364"/>
      <c r="Q197" s="1364"/>
      <c r="R197" s="1364"/>
      <c r="S197" s="1364"/>
      <c r="T197" s="1364"/>
      <c r="U197" s="1364"/>
      <c r="V197" s="1364"/>
    </row>
    <row r="198" spans="1:22">
      <c r="A198" s="1349"/>
      <c r="B198" s="1364"/>
      <c r="C198" s="1364"/>
      <c r="D198" s="1364"/>
      <c r="E198" s="1364"/>
      <c r="F198" s="1364"/>
      <c r="G198" s="1364"/>
      <c r="H198" s="1364"/>
      <c r="I198" s="1364"/>
      <c r="J198" s="1364"/>
      <c r="K198" s="1364"/>
      <c r="L198" s="1364"/>
      <c r="M198" s="1364"/>
      <c r="N198" s="1364"/>
      <c r="O198" s="1364"/>
      <c r="P198" s="1364"/>
      <c r="Q198" s="1364"/>
      <c r="R198" s="1364"/>
      <c r="S198" s="1364"/>
      <c r="T198" s="1364"/>
      <c r="U198" s="1364"/>
      <c r="V198" s="1364"/>
    </row>
    <row r="199" spans="1:22">
      <c r="A199" s="1349"/>
      <c r="B199" s="1364"/>
      <c r="C199" s="1364"/>
      <c r="D199" s="1364"/>
      <c r="E199" s="1364"/>
      <c r="F199" s="1364"/>
      <c r="G199" s="1364"/>
      <c r="H199" s="1364"/>
      <c r="I199" s="1364"/>
      <c r="J199" s="1364"/>
      <c r="K199" s="1364"/>
      <c r="L199" s="1364"/>
      <c r="M199" s="1364"/>
      <c r="N199" s="1364"/>
      <c r="O199" s="1364"/>
      <c r="P199" s="1364"/>
      <c r="Q199" s="1364"/>
      <c r="R199" s="1364"/>
      <c r="S199" s="1364"/>
      <c r="T199" s="1364"/>
      <c r="U199" s="1364"/>
      <c r="V199" s="1364"/>
    </row>
    <row r="200" spans="1:22">
      <c r="A200" s="1349"/>
      <c r="B200" s="1364"/>
      <c r="C200" s="1364"/>
      <c r="D200" s="1364"/>
      <c r="E200" s="1364"/>
      <c r="F200" s="1364"/>
      <c r="G200" s="1364"/>
      <c r="H200" s="1364"/>
      <c r="I200" s="1364"/>
      <c r="J200" s="1364"/>
      <c r="K200" s="1364"/>
      <c r="L200" s="1364"/>
      <c r="M200" s="1364"/>
      <c r="N200" s="1364"/>
      <c r="O200" s="1364"/>
      <c r="P200" s="1364"/>
      <c r="Q200" s="1364"/>
      <c r="R200" s="1364"/>
      <c r="S200" s="1364"/>
      <c r="T200" s="1364"/>
      <c r="U200" s="1364"/>
      <c r="V200" s="1364"/>
    </row>
    <row r="201" spans="1:22">
      <c r="A201" s="1349"/>
      <c r="B201" s="1364"/>
      <c r="C201" s="1364"/>
      <c r="D201" s="1364"/>
      <c r="E201" s="1364"/>
      <c r="F201" s="1364"/>
      <c r="G201" s="1364"/>
      <c r="H201" s="1364"/>
      <c r="I201" s="1364"/>
      <c r="J201" s="1364"/>
      <c r="K201" s="1364"/>
      <c r="L201" s="1364"/>
      <c r="M201" s="1364"/>
      <c r="N201" s="1364"/>
      <c r="O201" s="1364"/>
      <c r="P201" s="1364"/>
      <c r="Q201" s="1364"/>
      <c r="R201" s="1364"/>
      <c r="S201" s="1364"/>
      <c r="T201" s="1364"/>
      <c r="U201" s="1364"/>
      <c r="V201" s="1364"/>
    </row>
    <row r="202" spans="1:22">
      <c r="A202" s="1349"/>
      <c r="B202" s="1364"/>
      <c r="C202" s="1364"/>
      <c r="D202" s="1364"/>
      <c r="E202" s="1364"/>
      <c r="F202" s="1364"/>
      <c r="G202" s="1364"/>
      <c r="H202" s="1364"/>
      <c r="I202" s="1364"/>
      <c r="J202" s="1364"/>
      <c r="K202" s="1364"/>
      <c r="L202" s="1364"/>
      <c r="M202" s="1364"/>
      <c r="N202" s="1364"/>
      <c r="O202" s="1364"/>
      <c r="P202" s="1364"/>
      <c r="Q202" s="1364"/>
      <c r="R202" s="1364"/>
      <c r="S202" s="1364"/>
      <c r="T202" s="1364"/>
      <c r="U202" s="1364"/>
      <c r="V202" s="1364"/>
    </row>
    <row r="203" spans="1:22">
      <c r="A203" s="1349"/>
      <c r="B203" s="1364"/>
      <c r="C203" s="1364"/>
      <c r="D203" s="1364"/>
      <c r="E203" s="1364"/>
      <c r="F203" s="1364"/>
      <c r="G203" s="1364"/>
      <c r="H203" s="1364"/>
      <c r="I203" s="1364"/>
      <c r="J203" s="1364"/>
      <c r="K203" s="1364"/>
      <c r="L203" s="1364"/>
      <c r="M203" s="1364"/>
      <c r="N203" s="1364"/>
      <c r="O203" s="1364"/>
      <c r="P203" s="1364"/>
      <c r="Q203" s="1364"/>
      <c r="R203" s="1364"/>
      <c r="S203" s="1364"/>
      <c r="T203" s="1364"/>
      <c r="U203" s="1364"/>
      <c r="V203" s="1364"/>
    </row>
    <row r="204" spans="1:22">
      <c r="A204" s="1349"/>
      <c r="B204" s="1364"/>
      <c r="C204" s="1364"/>
      <c r="D204" s="1364"/>
      <c r="E204" s="1364"/>
      <c r="F204" s="1364"/>
      <c r="G204" s="1364"/>
      <c r="H204" s="1364"/>
      <c r="I204" s="1364"/>
      <c r="J204" s="1364"/>
      <c r="K204" s="1364"/>
      <c r="L204" s="1364"/>
      <c r="M204" s="1364"/>
      <c r="N204" s="1364"/>
      <c r="O204" s="1364"/>
      <c r="P204" s="1364"/>
      <c r="Q204" s="1364"/>
      <c r="R204" s="1364"/>
      <c r="S204" s="1364"/>
      <c r="T204" s="1364"/>
      <c r="U204" s="1364"/>
      <c r="V204" s="1364"/>
    </row>
    <row r="205" spans="1:22">
      <c r="A205" s="1349"/>
      <c r="B205" s="1364"/>
      <c r="C205" s="1364"/>
      <c r="D205" s="1364"/>
      <c r="E205" s="1364"/>
      <c r="F205" s="1364"/>
      <c r="G205" s="1364"/>
      <c r="H205" s="1364"/>
      <c r="I205" s="1364"/>
      <c r="J205" s="1364"/>
      <c r="K205" s="1364"/>
      <c r="L205" s="1364"/>
      <c r="M205" s="1364"/>
      <c r="N205" s="1364"/>
      <c r="O205" s="1364"/>
      <c r="P205" s="1364"/>
      <c r="Q205" s="1364"/>
      <c r="R205" s="1364"/>
      <c r="S205" s="1364"/>
      <c r="T205" s="1364"/>
      <c r="U205" s="1364"/>
      <c r="V205" s="1364"/>
    </row>
    <row r="206" spans="1:22">
      <c r="A206" s="1349"/>
      <c r="B206" s="1364"/>
      <c r="C206" s="1364"/>
      <c r="D206" s="1364"/>
      <c r="E206" s="1364"/>
      <c r="F206" s="1364"/>
      <c r="G206" s="1364"/>
      <c r="H206" s="1364"/>
      <c r="I206" s="1364"/>
      <c r="J206" s="1364"/>
      <c r="K206" s="1364"/>
      <c r="L206" s="1364"/>
      <c r="M206" s="1364"/>
      <c r="N206" s="1364"/>
      <c r="O206" s="1364"/>
      <c r="P206" s="1364"/>
      <c r="Q206" s="1364"/>
      <c r="R206" s="1364"/>
      <c r="S206" s="1364"/>
      <c r="T206" s="1364"/>
      <c r="U206" s="1364"/>
      <c r="V206" s="1364"/>
    </row>
    <row r="207" spans="1:22">
      <c r="A207" s="1349"/>
      <c r="B207" s="1364"/>
      <c r="C207" s="1364"/>
      <c r="D207" s="1364"/>
      <c r="E207" s="1364"/>
      <c r="F207" s="1364"/>
      <c r="G207" s="1364"/>
      <c r="H207" s="1364"/>
      <c r="I207" s="1364"/>
      <c r="J207" s="1364"/>
      <c r="K207" s="1364"/>
      <c r="L207" s="1364"/>
      <c r="M207" s="1364"/>
      <c r="N207" s="1364"/>
      <c r="O207" s="1364"/>
      <c r="P207" s="1364"/>
      <c r="Q207" s="1364"/>
      <c r="R207" s="1364"/>
      <c r="S207" s="1364"/>
      <c r="T207" s="1364"/>
      <c r="U207" s="1364"/>
      <c r="V207" s="1364"/>
    </row>
    <row r="208" spans="1:22">
      <c r="A208" s="1349"/>
      <c r="B208" s="1364"/>
      <c r="C208" s="1364"/>
      <c r="D208" s="1364"/>
      <c r="E208" s="1364"/>
      <c r="F208" s="1364"/>
      <c r="G208" s="1364"/>
      <c r="H208" s="1364"/>
      <c r="I208" s="1364"/>
      <c r="J208" s="1364"/>
      <c r="K208" s="1364"/>
      <c r="L208" s="1364"/>
      <c r="M208" s="1364"/>
      <c r="N208" s="1364"/>
      <c r="O208" s="1364"/>
      <c r="P208" s="1364"/>
      <c r="Q208" s="1364"/>
      <c r="R208" s="1364"/>
      <c r="S208" s="1364"/>
      <c r="T208" s="1364"/>
      <c r="U208" s="1364"/>
      <c r="V208" s="1364"/>
    </row>
    <row r="209" spans="1:22">
      <c r="A209" s="1349"/>
      <c r="B209" s="1364"/>
      <c r="C209" s="1364"/>
      <c r="D209" s="1364"/>
      <c r="E209" s="1364"/>
      <c r="F209" s="1364"/>
      <c r="G209" s="1364"/>
      <c r="H209" s="1364"/>
      <c r="I209" s="1364"/>
      <c r="J209" s="1364"/>
      <c r="K209" s="1364"/>
      <c r="L209" s="1364"/>
      <c r="M209" s="1364"/>
      <c r="N209" s="1364"/>
      <c r="O209" s="1364"/>
      <c r="P209" s="1364"/>
      <c r="Q209" s="1364"/>
      <c r="R209" s="1364"/>
      <c r="S209" s="1364"/>
      <c r="T209" s="1364"/>
      <c r="U209" s="1364"/>
      <c r="V209" s="1364"/>
    </row>
    <row r="210" spans="1:22">
      <c r="A210" s="1349"/>
      <c r="B210" s="1364"/>
      <c r="C210" s="1364"/>
      <c r="D210" s="1364"/>
      <c r="E210" s="1364"/>
      <c r="F210" s="1364"/>
      <c r="G210" s="1364"/>
      <c r="H210" s="1364"/>
      <c r="I210" s="1364"/>
      <c r="J210" s="1364"/>
      <c r="K210" s="1364"/>
      <c r="L210" s="1364"/>
      <c r="M210" s="1364"/>
      <c r="N210" s="1364"/>
      <c r="O210" s="1364"/>
      <c r="P210" s="1364"/>
      <c r="Q210" s="1364"/>
      <c r="R210" s="1364"/>
      <c r="S210" s="1364"/>
      <c r="T210" s="1364"/>
      <c r="U210" s="1364"/>
      <c r="V210" s="1364"/>
    </row>
    <row r="211" spans="1:22">
      <c r="A211" s="1349"/>
      <c r="B211" s="1364"/>
      <c r="C211" s="1364"/>
      <c r="D211" s="1364"/>
      <c r="E211" s="1364"/>
      <c r="F211" s="1364"/>
      <c r="G211" s="1364"/>
      <c r="H211" s="1364"/>
      <c r="I211" s="1364"/>
      <c r="J211" s="1364"/>
      <c r="K211" s="1364"/>
      <c r="L211" s="1364"/>
      <c r="M211" s="1364"/>
      <c r="N211" s="1364"/>
      <c r="O211" s="1364"/>
      <c r="P211" s="1364"/>
      <c r="Q211" s="1364"/>
      <c r="R211" s="1364"/>
      <c r="S211" s="1364"/>
      <c r="T211" s="1364"/>
      <c r="U211" s="1364"/>
      <c r="V211" s="1364"/>
    </row>
    <row r="212" spans="1:22">
      <c r="A212" s="1349"/>
      <c r="B212" s="1364"/>
      <c r="C212" s="1364"/>
      <c r="D212" s="1364"/>
      <c r="E212" s="1364"/>
      <c r="F212" s="1364"/>
      <c r="G212" s="1364"/>
      <c r="H212" s="1364"/>
      <c r="I212" s="1364"/>
      <c r="J212" s="1364"/>
      <c r="K212" s="1364"/>
      <c r="L212" s="1364"/>
      <c r="M212" s="1364"/>
      <c r="N212" s="1364"/>
      <c r="O212" s="1364"/>
      <c r="P212" s="1364"/>
      <c r="Q212" s="1364"/>
      <c r="R212" s="1364"/>
      <c r="S212" s="1364"/>
      <c r="T212" s="1364"/>
      <c r="U212" s="1364"/>
      <c r="V212" s="1364"/>
    </row>
    <row r="213" spans="1:22">
      <c r="A213" s="1349"/>
      <c r="B213" s="1364"/>
      <c r="C213" s="1364"/>
      <c r="D213" s="1364"/>
      <c r="E213" s="1364"/>
      <c r="F213" s="1364"/>
      <c r="G213" s="1364"/>
      <c r="H213" s="1364"/>
      <c r="I213" s="1364"/>
      <c r="J213" s="1364"/>
      <c r="K213" s="1364"/>
      <c r="L213" s="1364"/>
      <c r="M213" s="1364"/>
      <c r="N213" s="1364"/>
      <c r="O213" s="1364"/>
      <c r="P213" s="1364"/>
      <c r="Q213" s="1364"/>
      <c r="R213" s="1364"/>
      <c r="S213" s="1364"/>
      <c r="T213" s="1364"/>
      <c r="U213" s="1364"/>
      <c r="V213" s="1364"/>
    </row>
    <row r="214" spans="1:22">
      <c r="A214" s="1349"/>
      <c r="B214" s="1364"/>
      <c r="C214" s="1364"/>
      <c r="D214" s="1364"/>
      <c r="E214" s="1364"/>
      <c r="F214" s="1364"/>
      <c r="G214" s="1364"/>
      <c r="H214" s="1364"/>
      <c r="I214" s="1364"/>
      <c r="J214" s="1364"/>
      <c r="K214" s="1364"/>
      <c r="L214" s="1364"/>
      <c r="M214" s="1364"/>
      <c r="N214" s="1364"/>
      <c r="O214" s="1364"/>
      <c r="P214" s="1364"/>
      <c r="Q214" s="1364"/>
      <c r="R214" s="1364"/>
      <c r="S214" s="1364"/>
      <c r="T214" s="1364"/>
      <c r="U214" s="1364"/>
      <c r="V214" s="1364"/>
    </row>
    <row r="215" spans="1:22">
      <c r="A215" s="1349"/>
      <c r="B215" s="1364"/>
      <c r="C215" s="1364"/>
      <c r="D215" s="1364"/>
      <c r="E215" s="1364"/>
      <c r="F215" s="1364"/>
      <c r="G215" s="1364"/>
      <c r="H215" s="1364"/>
      <c r="I215" s="1364"/>
      <c r="J215" s="1364"/>
      <c r="K215" s="1364"/>
      <c r="L215" s="1364"/>
      <c r="M215" s="1364"/>
      <c r="N215" s="1364"/>
      <c r="O215" s="1364"/>
      <c r="P215" s="1364"/>
      <c r="Q215" s="1364"/>
      <c r="R215" s="1364"/>
      <c r="S215" s="1364"/>
      <c r="T215" s="1364"/>
      <c r="U215" s="1364"/>
      <c r="V215" s="1364"/>
    </row>
    <row r="216" spans="1:22">
      <c r="A216" s="1349"/>
      <c r="B216" s="1364"/>
      <c r="C216" s="1364"/>
      <c r="D216" s="1364"/>
      <c r="E216" s="1364"/>
      <c r="F216" s="1364"/>
      <c r="G216" s="1364"/>
      <c r="H216" s="1364"/>
      <c r="I216" s="1364"/>
      <c r="J216" s="1364"/>
      <c r="K216" s="1364"/>
      <c r="L216" s="1364"/>
      <c r="M216" s="1364"/>
      <c r="N216" s="1364"/>
      <c r="O216" s="1364"/>
      <c r="P216" s="1364"/>
      <c r="Q216" s="1364"/>
      <c r="R216" s="1364"/>
      <c r="S216" s="1364"/>
      <c r="T216" s="1364"/>
      <c r="U216" s="1364"/>
      <c r="V216" s="1364"/>
    </row>
    <row r="217" spans="1:22">
      <c r="A217" s="1349"/>
      <c r="B217" s="1364"/>
      <c r="C217" s="1364"/>
      <c r="D217" s="1364"/>
      <c r="E217" s="1364"/>
      <c r="F217" s="1364"/>
      <c r="G217" s="1364"/>
      <c r="H217" s="1364"/>
      <c r="I217" s="1364"/>
      <c r="J217" s="1364"/>
      <c r="K217" s="1364"/>
      <c r="L217" s="1364"/>
      <c r="M217" s="1364"/>
      <c r="N217" s="1364"/>
      <c r="O217" s="1364"/>
      <c r="P217" s="1364"/>
      <c r="Q217" s="1364"/>
      <c r="R217" s="1364"/>
      <c r="S217" s="1364"/>
      <c r="T217" s="1364"/>
      <c r="U217" s="1364"/>
      <c r="V217" s="1364"/>
    </row>
    <row r="218" spans="1:22">
      <c r="A218" s="1349"/>
      <c r="B218" s="1364"/>
      <c r="C218" s="1364"/>
      <c r="D218" s="1364"/>
      <c r="E218" s="1364"/>
      <c r="F218" s="1364"/>
      <c r="G218" s="1364"/>
      <c r="H218" s="1364"/>
      <c r="I218" s="1364"/>
      <c r="J218" s="1364"/>
      <c r="K218" s="1364"/>
      <c r="L218" s="1364"/>
      <c r="M218" s="1364"/>
      <c r="N218" s="1364"/>
      <c r="O218" s="1364"/>
      <c r="P218" s="1364"/>
      <c r="Q218" s="1364"/>
      <c r="R218" s="1364"/>
      <c r="S218" s="1364"/>
      <c r="T218" s="1364"/>
      <c r="U218" s="1364"/>
      <c r="V218" s="1364"/>
    </row>
    <row r="219" spans="1:22">
      <c r="A219" s="1349"/>
      <c r="B219" s="1364"/>
      <c r="C219" s="1364"/>
      <c r="D219" s="1364"/>
      <c r="E219" s="1364"/>
      <c r="F219" s="1364"/>
      <c r="G219" s="1364"/>
      <c r="H219" s="1364"/>
      <c r="I219" s="1364"/>
      <c r="J219" s="1364"/>
      <c r="K219" s="1364"/>
      <c r="L219" s="1364"/>
      <c r="M219" s="1364"/>
      <c r="N219" s="1364"/>
      <c r="O219" s="1364"/>
      <c r="P219" s="1364"/>
      <c r="Q219" s="1364"/>
      <c r="R219" s="1364"/>
      <c r="S219" s="1364"/>
      <c r="T219" s="1364"/>
      <c r="U219" s="1364"/>
      <c r="V219" s="1364"/>
    </row>
    <row r="220" spans="1:22">
      <c r="A220" s="1349"/>
      <c r="B220" s="1364"/>
      <c r="C220" s="1364"/>
      <c r="D220" s="1364"/>
      <c r="E220" s="1364"/>
      <c r="F220" s="1364"/>
      <c r="G220" s="1364"/>
      <c r="H220" s="1364"/>
      <c r="I220" s="1364"/>
      <c r="J220" s="1364"/>
      <c r="K220" s="1364"/>
      <c r="L220" s="1364"/>
      <c r="M220" s="1364"/>
      <c r="N220" s="1364"/>
      <c r="O220" s="1364"/>
      <c r="P220" s="1364"/>
      <c r="Q220" s="1364"/>
      <c r="R220" s="1364"/>
      <c r="S220" s="1364"/>
      <c r="T220" s="1364"/>
      <c r="U220" s="1364"/>
      <c r="V220" s="1364"/>
    </row>
    <row r="221" spans="1:22">
      <c r="A221" s="1349"/>
      <c r="B221" s="1364"/>
      <c r="C221" s="1364"/>
      <c r="D221" s="1364"/>
      <c r="E221" s="1364"/>
      <c r="F221" s="1364"/>
      <c r="G221" s="1364"/>
      <c r="H221" s="1364"/>
      <c r="I221" s="1364"/>
      <c r="J221" s="1364"/>
      <c r="K221" s="1364"/>
      <c r="L221" s="1364"/>
      <c r="M221" s="1364"/>
      <c r="N221" s="1364"/>
      <c r="O221" s="1364"/>
      <c r="P221" s="1364"/>
      <c r="Q221" s="1364"/>
      <c r="R221" s="1364"/>
      <c r="S221" s="1364"/>
      <c r="T221" s="1364"/>
      <c r="U221" s="1364"/>
      <c r="V221" s="1364"/>
    </row>
    <row r="222" spans="1:22">
      <c r="A222" s="1349"/>
      <c r="B222" s="1364"/>
      <c r="C222" s="1364"/>
      <c r="D222" s="1364"/>
      <c r="E222" s="1364"/>
      <c r="F222" s="1364"/>
      <c r="G222" s="1364"/>
      <c r="H222" s="1364"/>
      <c r="I222" s="1364"/>
      <c r="J222" s="1364"/>
      <c r="K222" s="1364"/>
      <c r="L222" s="1364"/>
      <c r="M222" s="1364"/>
      <c r="N222" s="1364"/>
      <c r="O222" s="1364"/>
      <c r="P222" s="1364"/>
      <c r="Q222" s="1364"/>
      <c r="R222" s="1364"/>
      <c r="S222" s="1364"/>
      <c r="T222" s="1364"/>
      <c r="U222" s="1364"/>
      <c r="V222" s="1364"/>
    </row>
    <row r="223" spans="1:22">
      <c r="A223" s="1349"/>
      <c r="B223" s="1364"/>
      <c r="C223" s="1364"/>
      <c r="D223" s="1364"/>
      <c r="E223" s="1364"/>
      <c r="F223" s="1364"/>
      <c r="G223" s="1364"/>
      <c r="H223" s="1364"/>
      <c r="I223" s="1364"/>
      <c r="J223" s="1364"/>
      <c r="K223" s="1364"/>
      <c r="L223" s="1364"/>
      <c r="M223" s="1364"/>
      <c r="N223" s="1364"/>
      <c r="O223" s="1364"/>
      <c r="P223" s="1364"/>
      <c r="Q223" s="1364"/>
      <c r="R223" s="1364"/>
      <c r="S223" s="1364"/>
      <c r="T223" s="1364"/>
      <c r="U223" s="1364"/>
      <c r="V223" s="1364"/>
    </row>
    <row r="224" spans="1:22">
      <c r="A224" s="1349"/>
      <c r="B224" s="1364"/>
      <c r="C224" s="1364"/>
      <c r="D224" s="1364"/>
      <c r="E224" s="1364"/>
      <c r="F224" s="1364"/>
      <c r="G224" s="1364"/>
      <c r="H224" s="1364"/>
      <c r="I224" s="1364"/>
      <c r="J224" s="1364"/>
      <c r="K224" s="1364"/>
      <c r="L224" s="1364"/>
      <c r="M224" s="1364"/>
      <c r="N224" s="1364"/>
      <c r="O224" s="1364"/>
      <c r="P224" s="1364"/>
      <c r="Q224" s="1364"/>
      <c r="R224" s="1364"/>
      <c r="S224" s="1364"/>
      <c r="T224" s="1364"/>
      <c r="U224" s="1364"/>
      <c r="V224" s="1364"/>
    </row>
    <row r="225" spans="1:22">
      <c r="A225" s="1349"/>
      <c r="B225" s="1364"/>
      <c r="C225" s="1364"/>
      <c r="D225" s="1364"/>
      <c r="E225" s="1364"/>
      <c r="F225" s="1364"/>
      <c r="G225" s="1364"/>
      <c r="H225" s="1364"/>
      <c r="I225" s="1364"/>
      <c r="J225" s="1364"/>
      <c r="K225" s="1364"/>
      <c r="L225" s="1364"/>
      <c r="M225" s="1364"/>
      <c r="N225" s="1364"/>
      <c r="O225" s="1364"/>
      <c r="P225" s="1364"/>
      <c r="Q225" s="1364"/>
      <c r="R225" s="1364"/>
      <c r="S225" s="1364"/>
      <c r="T225" s="1364"/>
      <c r="U225" s="1364"/>
      <c r="V225" s="1364"/>
    </row>
    <row r="226" spans="1:22">
      <c r="A226" s="1349"/>
      <c r="B226" s="1364"/>
      <c r="C226" s="1364"/>
      <c r="D226" s="1364"/>
      <c r="E226" s="1364"/>
      <c r="F226" s="1364"/>
      <c r="G226" s="1364"/>
      <c r="H226" s="1364"/>
      <c r="I226" s="1364"/>
      <c r="J226" s="1364"/>
      <c r="K226" s="1364"/>
      <c r="L226" s="1364"/>
      <c r="M226" s="1364"/>
      <c r="N226" s="1364"/>
      <c r="O226" s="1364"/>
      <c r="P226" s="1364"/>
      <c r="Q226" s="1364"/>
      <c r="R226" s="1364"/>
      <c r="S226" s="1364"/>
      <c r="T226" s="1364"/>
      <c r="U226" s="1364"/>
      <c r="V226" s="1364"/>
    </row>
    <row r="227" spans="1:22">
      <c r="A227" s="1349"/>
      <c r="B227" s="1364"/>
      <c r="C227" s="1364"/>
      <c r="D227" s="1364"/>
      <c r="E227" s="1364"/>
      <c r="F227" s="1364"/>
      <c r="G227" s="1364"/>
      <c r="H227" s="1364"/>
      <c r="I227" s="1364"/>
      <c r="J227" s="1364"/>
      <c r="K227" s="1364"/>
      <c r="L227" s="1364"/>
      <c r="M227" s="1364"/>
      <c r="N227" s="1364"/>
      <c r="O227" s="1364"/>
      <c r="P227" s="1364"/>
      <c r="Q227" s="1364"/>
      <c r="R227" s="1364"/>
      <c r="S227" s="1364"/>
      <c r="T227" s="1364"/>
      <c r="U227" s="1364"/>
      <c r="V227" s="1364"/>
    </row>
    <row r="228" spans="1:22">
      <c r="A228" s="1349"/>
      <c r="B228" s="1364"/>
      <c r="C228" s="1364"/>
      <c r="D228" s="1364"/>
      <c r="E228" s="1364"/>
      <c r="F228" s="1364"/>
      <c r="G228" s="1364"/>
      <c r="H228" s="1364"/>
      <c r="I228" s="1364"/>
      <c r="J228" s="1364"/>
      <c r="K228" s="1364"/>
      <c r="L228" s="1364"/>
      <c r="M228" s="1364"/>
      <c r="N228" s="1364"/>
      <c r="O228" s="1364"/>
      <c r="P228" s="1364"/>
      <c r="Q228" s="1364"/>
      <c r="R228" s="1364"/>
      <c r="S228" s="1364"/>
      <c r="T228" s="1364"/>
      <c r="U228" s="1364"/>
      <c r="V228" s="1364"/>
    </row>
    <row r="229" spans="1:22">
      <c r="A229" s="1349"/>
      <c r="B229" s="1364"/>
      <c r="C229" s="1364"/>
      <c r="D229" s="1364"/>
      <c r="E229" s="1364"/>
      <c r="F229" s="1364"/>
      <c r="G229" s="1364"/>
      <c r="H229" s="1364"/>
      <c r="I229" s="1364"/>
      <c r="J229" s="1364"/>
      <c r="K229" s="1364"/>
      <c r="L229" s="1364"/>
      <c r="M229" s="1364"/>
      <c r="N229" s="1364"/>
      <c r="O229" s="1364"/>
      <c r="P229" s="1364"/>
      <c r="Q229" s="1364"/>
      <c r="R229" s="1364"/>
      <c r="S229" s="1364"/>
      <c r="T229" s="1364"/>
      <c r="U229" s="1364"/>
      <c r="V229" s="1364"/>
    </row>
    <row r="230" spans="1:22">
      <c r="A230" s="1349"/>
      <c r="B230" s="1364"/>
      <c r="C230" s="1364"/>
      <c r="D230" s="1364"/>
      <c r="E230" s="1364"/>
      <c r="F230" s="1364"/>
      <c r="G230" s="1364"/>
      <c r="H230" s="1364"/>
      <c r="I230" s="1364"/>
      <c r="J230" s="1364"/>
      <c r="K230" s="1364"/>
      <c r="L230" s="1364"/>
      <c r="M230" s="1364"/>
      <c r="N230" s="1364"/>
      <c r="O230" s="1364"/>
      <c r="P230" s="1364"/>
      <c r="Q230" s="1364"/>
      <c r="R230" s="1364"/>
      <c r="S230" s="1364"/>
      <c r="T230" s="1364"/>
      <c r="U230" s="1364"/>
      <c r="V230" s="1364"/>
    </row>
    <row r="231" spans="1:22">
      <c r="A231" s="1349"/>
      <c r="B231" s="1364"/>
      <c r="C231" s="1364"/>
      <c r="D231" s="1364"/>
      <c r="E231" s="1364"/>
      <c r="F231" s="1364"/>
      <c r="G231" s="1364"/>
      <c r="H231" s="1364"/>
      <c r="I231" s="1364"/>
      <c r="J231" s="1364"/>
      <c r="K231" s="1364"/>
      <c r="L231" s="1364"/>
      <c r="M231" s="1364"/>
      <c r="N231" s="1364"/>
      <c r="O231" s="1364"/>
      <c r="P231" s="1364"/>
      <c r="Q231" s="1364"/>
      <c r="R231" s="1364"/>
      <c r="S231" s="1364"/>
      <c r="T231" s="1364"/>
      <c r="U231" s="1364"/>
      <c r="V231" s="1364"/>
    </row>
    <row r="232" spans="1:22">
      <c r="A232" s="1349"/>
      <c r="B232" s="1364"/>
      <c r="C232" s="1364"/>
      <c r="D232" s="1364"/>
      <c r="E232" s="1364"/>
      <c r="F232" s="1364"/>
      <c r="G232" s="1364"/>
      <c r="H232" s="1364"/>
      <c r="I232" s="1364"/>
      <c r="J232" s="1364"/>
      <c r="K232" s="1364"/>
      <c r="L232" s="1364"/>
      <c r="M232" s="1364"/>
      <c r="N232" s="1364"/>
      <c r="O232" s="1364"/>
      <c r="P232" s="1364"/>
      <c r="Q232" s="1364"/>
      <c r="R232" s="1364"/>
      <c r="S232" s="1364"/>
      <c r="T232" s="1364"/>
      <c r="U232" s="1364"/>
      <c r="V232" s="1364"/>
    </row>
    <row r="233" spans="1:22">
      <c r="A233" s="1349"/>
      <c r="B233" s="1364"/>
      <c r="C233" s="1364"/>
      <c r="D233" s="1364"/>
      <c r="E233" s="1364"/>
      <c r="F233" s="1364"/>
      <c r="G233" s="1364"/>
      <c r="H233" s="1364"/>
      <c r="I233" s="1364"/>
      <c r="J233" s="1364"/>
      <c r="K233" s="1364"/>
      <c r="L233" s="1364"/>
      <c r="M233" s="1364"/>
      <c r="N233" s="1364"/>
      <c r="O233" s="1364"/>
      <c r="P233" s="1364"/>
      <c r="Q233" s="1364"/>
      <c r="R233" s="1364"/>
      <c r="S233" s="1364"/>
      <c r="T233" s="1364"/>
      <c r="U233" s="1364"/>
      <c r="V233" s="1364"/>
    </row>
    <row r="234" spans="1:22">
      <c r="A234" s="1349"/>
      <c r="B234" s="1364"/>
      <c r="C234" s="1364"/>
      <c r="D234" s="1364"/>
      <c r="E234" s="1364"/>
      <c r="F234" s="1364"/>
      <c r="G234" s="1364"/>
      <c r="H234" s="1364"/>
      <c r="I234" s="1364"/>
      <c r="J234" s="1364"/>
      <c r="K234" s="1364"/>
      <c r="L234" s="1364"/>
      <c r="M234" s="1364"/>
      <c r="N234" s="1364"/>
      <c r="O234" s="1364"/>
      <c r="P234" s="1364"/>
      <c r="Q234" s="1364"/>
      <c r="R234" s="1364"/>
      <c r="S234" s="1364"/>
      <c r="T234" s="1364"/>
      <c r="U234" s="1364"/>
      <c r="V234" s="1364"/>
    </row>
    <row r="235" spans="1:22">
      <c r="A235" s="1349"/>
      <c r="B235" s="1364"/>
      <c r="C235" s="1364"/>
      <c r="D235" s="1364"/>
      <c r="E235" s="1364"/>
      <c r="F235" s="1364"/>
      <c r="G235" s="1364"/>
      <c r="H235" s="1364"/>
      <c r="I235" s="1364"/>
      <c r="J235" s="1364"/>
      <c r="K235" s="1364"/>
      <c r="L235" s="1364"/>
      <c r="M235" s="1364"/>
      <c r="N235" s="1364"/>
      <c r="O235" s="1364"/>
      <c r="P235" s="1364"/>
      <c r="Q235" s="1364"/>
      <c r="R235" s="1364"/>
      <c r="S235" s="1364"/>
      <c r="T235" s="1364"/>
      <c r="U235" s="1364"/>
      <c r="V235" s="1364"/>
    </row>
  </sheetData>
  <mergeCells count="8">
    <mergeCell ref="A35:B35"/>
    <mergeCell ref="C35:F35"/>
    <mergeCell ref="A1:F1"/>
    <mergeCell ref="A2:F2"/>
    <mergeCell ref="A3:F3"/>
    <mergeCell ref="A4:F4"/>
    <mergeCell ref="A5:F5"/>
    <mergeCell ref="A28:F28"/>
  </mergeCells>
  <printOptions horizontalCentered="1"/>
  <pageMargins left="0.59055118110236227" right="0.15748031496062992" top="0.47244094488188981" bottom="0.74803149606299213" header="0" footer="0"/>
  <pageSetup scale="77"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5"/>
    <pageSetUpPr fitToPage="1"/>
  </sheetPr>
  <dimension ref="A1:I244"/>
  <sheetViews>
    <sheetView showGridLines="0" view="pageBreakPreview" zoomScale="89" zoomScaleNormal="145" zoomScaleSheetLayoutView="120" zoomScalePageLayoutView="145" workbookViewId="0">
      <selection sqref="A1:F1"/>
    </sheetView>
  </sheetViews>
  <sheetFormatPr baseColWidth="10" defaultColWidth="14.28515625" defaultRowHeight="12"/>
  <cols>
    <col min="1" max="1" width="45.85546875" style="1039" customWidth="1"/>
    <col min="2" max="5" width="20.140625" style="1000" customWidth="1"/>
    <col min="6" max="6" width="2.140625" style="1000" customWidth="1"/>
    <col min="7" max="7" width="12.28515625" style="1000" bestFit="1" customWidth="1"/>
    <col min="8" max="8" width="16.28515625" style="1000" bestFit="1" customWidth="1"/>
    <col min="9" max="9" width="8" style="1000" customWidth="1"/>
    <col min="10" max="16384" width="14.28515625" style="1000"/>
  </cols>
  <sheetData>
    <row r="1" spans="1:9" ht="12.75">
      <c r="A1" s="1743" t="s">
        <v>284</v>
      </c>
      <c r="B1" s="1743"/>
      <c r="C1" s="1743"/>
      <c r="D1" s="1743"/>
      <c r="E1" s="1743"/>
      <c r="F1" s="1743"/>
    </row>
    <row r="2" spans="1:9" ht="12.75">
      <c r="A2" s="1743" t="s">
        <v>1076</v>
      </c>
      <c r="B2" s="1743"/>
      <c r="C2" s="1743"/>
      <c r="D2" s="1743"/>
      <c r="E2" s="1743"/>
      <c r="F2" s="1743"/>
    </row>
    <row r="3" spans="1:9" ht="12.75">
      <c r="A3" s="1743" t="s">
        <v>272</v>
      </c>
      <c r="B3" s="1743"/>
      <c r="C3" s="1743"/>
      <c r="D3" s="1743"/>
      <c r="E3" s="1743"/>
      <c r="F3" s="1743"/>
    </row>
    <row r="4" spans="1:9" ht="12.75">
      <c r="A4" s="1743" t="s">
        <v>279</v>
      </c>
      <c r="B4" s="1743"/>
      <c r="C4" s="1743"/>
      <c r="D4" s="1743"/>
      <c r="E4" s="1743"/>
      <c r="F4" s="1743"/>
    </row>
    <row r="5" spans="1:9" ht="12.75">
      <c r="A5" s="1744" t="s">
        <v>264</v>
      </c>
      <c r="B5" s="1744"/>
      <c r="C5" s="1744"/>
      <c r="D5" s="1744"/>
      <c r="E5" s="1744"/>
      <c r="F5" s="1744"/>
    </row>
    <row r="7" spans="1:9" ht="37.5" customHeight="1">
      <c r="A7" s="1001" t="s">
        <v>149</v>
      </c>
      <c r="B7" s="1002" t="s">
        <v>150</v>
      </c>
      <c r="C7" s="1001" t="s">
        <v>151</v>
      </c>
      <c r="D7" s="1001" t="s">
        <v>152</v>
      </c>
      <c r="E7" s="1001" t="s">
        <v>252</v>
      </c>
      <c r="F7" s="1003"/>
      <c r="G7" s="1004"/>
      <c r="H7" s="1004"/>
      <c r="I7" s="1004"/>
    </row>
    <row r="8" spans="1:9" ht="29.25" customHeight="1">
      <c r="A8" s="1005" t="s">
        <v>153</v>
      </c>
      <c r="B8" s="1006"/>
      <c r="C8" s="1007"/>
      <c r="D8" s="1008"/>
      <c r="E8" s="1008"/>
      <c r="F8" s="1003"/>
      <c r="G8" s="1004"/>
      <c r="H8" s="1004"/>
      <c r="I8" s="1004"/>
    </row>
    <row r="9" spans="1:9" ht="17.25" customHeight="1">
      <c r="A9" s="1009"/>
      <c r="B9" s="1010"/>
      <c r="C9" s="1007"/>
      <c r="D9" s="1011"/>
      <c r="E9" s="1011"/>
      <c r="F9" s="1003"/>
      <c r="G9" s="1004"/>
      <c r="H9" s="1004"/>
      <c r="I9" s="1004"/>
    </row>
    <row r="10" spans="1:9" ht="18" customHeight="1">
      <c r="A10" s="1012" t="s">
        <v>154</v>
      </c>
      <c r="B10" s="1013"/>
      <c r="C10" s="1007"/>
      <c r="D10" s="1014"/>
      <c r="E10" s="1014"/>
      <c r="F10" s="1003"/>
      <c r="G10" s="1004"/>
      <c r="H10" s="1004"/>
      <c r="I10" s="1004"/>
    </row>
    <row r="11" spans="1:9" ht="18" customHeight="1">
      <c r="A11" s="1009" t="s">
        <v>155</v>
      </c>
      <c r="B11" s="1015"/>
      <c r="C11" s="1016"/>
      <c r="D11" s="1017">
        <v>0</v>
      </c>
      <c r="E11" s="1017">
        <v>0</v>
      </c>
      <c r="F11" s="1003"/>
      <c r="G11" s="1004"/>
      <c r="H11" s="1004"/>
      <c r="I11" s="1004"/>
    </row>
    <row r="12" spans="1:9" ht="33" customHeight="1">
      <c r="A12" s="1018" t="s">
        <v>244</v>
      </c>
      <c r="B12" s="1010"/>
      <c r="C12" s="1007"/>
      <c r="D12" s="1014">
        <v>0</v>
      </c>
      <c r="E12" s="1014">
        <v>0</v>
      </c>
      <c r="F12" s="1003"/>
      <c r="G12" s="1004"/>
      <c r="H12" s="1004"/>
      <c r="I12" s="1004"/>
    </row>
    <row r="13" spans="1:9" ht="18" customHeight="1">
      <c r="A13" s="1019" t="s">
        <v>245</v>
      </c>
      <c r="B13" s="1020"/>
      <c r="C13" s="1021"/>
      <c r="D13" s="1014">
        <v>0</v>
      </c>
      <c r="E13" s="1014">
        <v>0</v>
      </c>
      <c r="F13" s="1003"/>
      <c r="G13" s="1004"/>
      <c r="H13" s="1004"/>
      <c r="I13" s="1004"/>
    </row>
    <row r="14" spans="1:9" ht="18" customHeight="1">
      <c r="A14" s="1019" t="s">
        <v>246</v>
      </c>
      <c r="B14" s="1020"/>
      <c r="C14" s="1021"/>
      <c r="D14" s="1014">
        <v>0</v>
      </c>
      <c r="E14" s="1014">
        <v>0</v>
      </c>
      <c r="F14" s="1003"/>
      <c r="G14" s="1004"/>
      <c r="H14" s="1004"/>
      <c r="I14" s="1004"/>
    </row>
    <row r="15" spans="1:9" ht="18" customHeight="1">
      <c r="A15" s="1009" t="s">
        <v>158</v>
      </c>
      <c r="B15" s="1020"/>
      <c r="C15" s="1021"/>
      <c r="D15" s="1022">
        <v>0</v>
      </c>
      <c r="E15" s="1022">
        <v>0</v>
      </c>
      <c r="F15" s="1003"/>
      <c r="G15" s="1004"/>
      <c r="H15" s="1004"/>
      <c r="I15" s="1004"/>
    </row>
    <row r="16" spans="1:9" ht="18" customHeight="1">
      <c r="A16" s="1019" t="s">
        <v>247</v>
      </c>
      <c r="B16" s="1020"/>
      <c r="C16" s="1021"/>
      <c r="D16" s="1014">
        <v>0</v>
      </c>
      <c r="E16" s="1014">
        <v>0</v>
      </c>
      <c r="F16" s="1003"/>
      <c r="G16" s="1004"/>
      <c r="H16" s="1004"/>
      <c r="I16" s="1004"/>
    </row>
    <row r="17" spans="1:9" ht="18" customHeight="1">
      <c r="A17" s="1019" t="s">
        <v>248</v>
      </c>
      <c r="B17" s="1020"/>
      <c r="C17" s="1021"/>
      <c r="D17" s="1014">
        <v>0</v>
      </c>
      <c r="E17" s="1014">
        <v>0</v>
      </c>
      <c r="F17" s="1003"/>
      <c r="G17" s="1004"/>
      <c r="H17" s="1004"/>
      <c r="I17" s="1004"/>
    </row>
    <row r="18" spans="1:9" ht="18" customHeight="1">
      <c r="A18" s="1019" t="s">
        <v>245</v>
      </c>
      <c r="B18" s="1020"/>
      <c r="C18" s="1021"/>
      <c r="D18" s="1014">
        <v>0</v>
      </c>
      <c r="E18" s="1014">
        <v>0</v>
      </c>
      <c r="F18" s="1003"/>
      <c r="G18" s="1004"/>
      <c r="H18" s="1004"/>
      <c r="I18" s="1004"/>
    </row>
    <row r="19" spans="1:9" ht="18" customHeight="1">
      <c r="A19" s="1019" t="s">
        <v>246</v>
      </c>
      <c r="B19" s="1020"/>
      <c r="C19" s="1021"/>
      <c r="D19" s="1014">
        <v>0</v>
      </c>
      <c r="E19" s="1014">
        <v>0</v>
      </c>
      <c r="F19" s="1003"/>
      <c r="G19" s="1004"/>
      <c r="H19" s="1004"/>
      <c r="I19" s="1004"/>
    </row>
    <row r="20" spans="1:9" ht="18" customHeight="1">
      <c r="A20" s="1009" t="s">
        <v>250</v>
      </c>
      <c r="B20" s="1010"/>
      <c r="C20" s="1007"/>
      <c r="D20" s="1011">
        <v>0</v>
      </c>
      <c r="E20" s="1011">
        <v>0</v>
      </c>
      <c r="F20" s="1003"/>
      <c r="G20" s="1004"/>
      <c r="H20" s="1004"/>
      <c r="I20" s="1004"/>
    </row>
    <row r="21" spans="1:9" ht="21" customHeight="1">
      <c r="A21" s="1009"/>
      <c r="B21" s="1010"/>
      <c r="C21" s="1007"/>
      <c r="D21" s="1011"/>
      <c r="E21" s="1011"/>
      <c r="F21" s="1003"/>
      <c r="G21" s="1004"/>
      <c r="H21" s="1004"/>
      <c r="I21" s="1004"/>
    </row>
    <row r="22" spans="1:9" ht="18" customHeight="1">
      <c r="A22" s="1012" t="s">
        <v>159</v>
      </c>
      <c r="B22" s="1015"/>
      <c r="C22" s="1016"/>
      <c r="D22" s="1023"/>
      <c r="E22" s="1023"/>
      <c r="F22" s="1003"/>
      <c r="G22" s="1004"/>
      <c r="H22" s="1004"/>
      <c r="I22" s="1004"/>
    </row>
    <row r="23" spans="1:9" ht="18" customHeight="1">
      <c r="A23" s="1009" t="s">
        <v>155</v>
      </c>
      <c r="B23" s="1015"/>
      <c r="C23" s="1016"/>
      <c r="D23" s="1017">
        <v>0</v>
      </c>
      <c r="E23" s="1017">
        <v>0</v>
      </c>
      <c r="F23" s="1024"/>
      <c r="G23" s="1025"/>
      <c r="H23" s="1004"/>
      <c r="I23" s="1004"/>
    </row>
    <row r="24" spans="1:9" ht="18" customHeight="1">
      <c r="A24" s="1019" t="s">
        <v>244</v>
      </c>
      <c r="B24" s="1010"/>
      <c r="C24" s="1007"/>
      <c r="D24" s="1014">
        <v>0</v>
      </c>
      <c r="E24" s="1014">
        <v>0</v>
      </c>
      <c r="F24" s="1003"/>
      <c r="G24" s="1004"/>
      <c r="H24" s="1004"/>
      <c r="I24" s="1004"/>
    </row>
    <row r="25" spans="1:9" ht="18" customHeight="1">
      <c r="A25" s="1019" t="s">
        <v>245</v>
      </c>
      <c r="B25" s="1010"/>
      <c r="C25" s="1007"/>
      <c r="D25" s="1014">
        <v>0</v>
      </c>
      <c r="E25" s="1014">
        <v>0</v>
      </c>
      <c r="F25" s="1003"/>
      <c r="G25" s="1004"/>
      <c r="H25" s="1004"/>
      <c r="I25" s="1004"/>
    </row>
    <row r="26" spans="1:9" ht="18" customHeight="1">
      <c r="A26" s="1019" t="s">
        <v>246</v>
      </c>
      <c r="B26" s="1020"/>
      <c r="C26" s="1021"/>
      <c r="D26" s="1014">
        <v>0</v>
      </c>
      <c r="E26" s="1014">
        <v>0</v>
      </c>
      <c r="F26" s="1003"/>
      <c r="G26" s="1004"/>
      <c r="H26" s="1004"/>
      <c r="I26" s="1004"/>
    </row>
    <row r="27" spans="1:9" ht="18" customHeight="1">
      <c r="A27" s="1009" t="s">
        <v>158</v>
      </c>
      <c r="B27" s="1020"/>
      <c r="C27" s="1021"/>
      <c r="D27" s="1011">
        <v>0</v>
      </c>
      <c r="E27" s="1011">
        <v>0</v>
      </c>
      <c r="F27" s="1003"/>
      <c r="G27" s="1004"/>
      <c r="H27" s="1004"/>
      <c r="I27" s="1004"/>
    </row>
    <row r="28" spans="1:9" ht="18" customHeight="1">
      <c r="A28" s="1019" t="s">
        <v>249</v>
      </c>
      <c r="B28" s="1020"/>
      <c r="C28" s="1021"/>
      <c r="D28" s="1014">
        <v>0</v>
      </c>
      <c r="E28" s="1014">
        <v>0</v>
      </c>
      <c r="F28" s="1003"/>
      <c r="G28" s="1004"/>
      <c r="H28" s="1004"/>
      <c r="I28" s="1004"/>
    </row>
    <row r="29" spans="1:9" ht="18" customHeight="1">
      <c r="A29" s="1019" t="s">
        <v>248</v>
      </c>
      <c r="B29" s="1020"/>
      <c r="C29" s="1021"/>
      <c r="D29" s="1014">
        <v>0</v>
      </c>
      <c r="E29" s="1014">
        <v>0</v>
      </c>
      <c r="F29" s="1003"/>
      <c r="G29" s="1004"/>
      <c r="H29" s="1004"/>
      <c r="I29" s="1004"/>
    </row>
    <row r="30" spans="1:9" ht="18" customHeight="1">
      <c r="A30" s="1019" t="s">
        <v>245</v>
      </c>
      <c r="B30" s="1020"/>
      <c r="C30" s="1021"/>
      <c r="D30" s="1014">
        <v>0</v>
      </c>
      <c r="E30" s="1014">
        <v>0</v>
      </c>
      <c r="F30" s="1003"/>
      <c r="G30" s="1004"/>
      <c r="H30" s="1004"/>
      <c r="I30" s="1004"/>
    </row>
    <row r="31" spans="1:9" ht="18" customHeight="1">
      <c r="A31" s="1019" t="s">
        <v>246</v>
      </c>
      <c r="B31" s="1020"/>
      <c r="C31" s="1021"/>
      <c r="D31" s="1014">
        <v>0</v>
      </c>
      <c r="E31" s="1014">
        <v>0</v>
      </c>
      <c r="F31" s="1026"/>
      <c r="G31" s="1004"/>
      <c r="H31" s="1004"/>
      <c r="I31" s="1004"/>
    </row>
    <row r="32" spans="1:9" ht="18" customHeight="1">
      <c r="A32" s="1009" t="s">
        <v>251</v>
      </c>
      <c r="B32" s="1015"/>
      <c r="C32" s="1016"/>
      <c r="D32" s="1014">
        <v>0</v>
      </c>
      <c r="E32" s="1014">
        <v>0</v>
      </c>
      <c r="F32" s="1026"/>
      <c r="G32" s="1027"/>
      <c r="H32" s="1027"/>
      <c r="I32" s="1004"/>
    </row>
    <row r="33" spans="1:9" ht="17.25" customHeight="1">
      <c r="A33" s="1009"/>
      <c r="B33" s="1010"/>
      <c r="C33" s="1007"/>
      <c r="D33" s="1022"/>
      <c r="E33" s="1022"/>
      <c r="F33" s="1003"/>
      <c r="G33" s="1004"/>
      <c r="H33" s="1004"/>
      <c r="I33" s="1004"/>
    </row>
    <row r="34" spans="1:9" ht="18" customHeight="1">
      <c r="A34" s="1005" t="s">
        <v>160</v>
      </c>
      <c r="B34" s="1015" t="s">
        <v>156</v>
      </c>
      <c r="C34" s="1016" t="s">
        <v>157</v>
      </c>
      <c r="D34" s="1022">
        <f>'[13]ESF DETALLADO 8'!F56</f>
        <v>259666675</v>
      </c>
      <c r="E34" s="1022">
        <f>'[13]ESF DETALLADO 8'!E56</f>
        <v>275271902</v>
      </c>
      <c r="F34" s="1026"/>
      <c r="G34" s="1027"/>
      <c r="H34" s="1027"/>
      <c r="I34" s="1004"/>
    </row>
    <row r="35" spans="1:9" ht="8.25" customHeight="1">
      <c r="A35" s="1009"/>
      <c r="B35" s="1010"/>
      <c r="C35" s="1007"/>
      <c r="D35" s="1011"/>
      <c r="E35" s="1011"/>
      <c r="F35" s="1003"/>
      <c r="G35" s="1004"/>
      <c r="H35" s="1004"/>
      <c r="I35" s="1004"/>
    </row>
    <row r="36" spans="1:9" ht="18" customHeight="1">
      <c r="A36" s="1009"/>
      <c r="B36" s="1009"/>
      <c r="C36" s="1016"/>
      <c r="D36" s="1028"/>
      <c r="E36" s="1028"/>
      <c r="F36" s="1024"/>
      <c r="G36" s="1025"/>
      <c r="H36" s="1025"/>
      <c r="I36" s="1004"/>
    </row>
    <row r="37" spans="1:9" ht="18" customHeight="1">
      <c r="A37" s="1029" t="s">
        <v>161</v>
      </c>
      <c r="B37" s="1030" t="s">
        <v>156</v>
      </c>
      <c r="C37" s="1031" t="s">
        <v>157</v>
      </c>
      <c r="D37" s="1448">
        <f>D34</f>
        <v>259666675</v>
      </c>
      <c r="E37" s="1448">
        <f>E34</f>
        <v>275271902</v>
      </c>
      <c r="F37" s="1024"/>
      <c r="G37" s="1025"/>
      <c r="H37" s="1025"/>
      <c r="I37" s="1004"/>
    </row>
    <row r="38" spans="1:9" ht="19.5" customHeight="1">
      <c r="A38" s="1721" t="s">
        <v>54</v>
      </c>
      <c r="B38" s="1722"/>
      <c r="C38" s="1723"/>
      <c r="D38" s="1723"/>
      <c r="E38" s="1722"/>
      <c r="F38" s="1004"/>
      <c r="G38" s="1004"/>
      <c r="H38" s="1004"/>
      <c r="I38" s="1004"/>
    </row>
    <row r="39" spans="1:9" ht="19.5" customHeight="1">
      <c r="A39" s="1033"/>
      <c r="B39" s="1034"/>
      <c r="C39" s="1034"/>
      <c r="D39" s="1034"/>
      <c r="E39" s="1034"/>
      <c r="F39" s="1004"/>
      <c r="G39" s="1004"/>
      <c r="H39" s="1004"/>
      <c r="I39" s="1004"/>
    </row>
    <row r="40" spans="1:9" ht="19.5" customHeight="1">
      <c r="A40" s="1033"/>
      <c r="B40" s="1034"/>
      <c r="C40" s="1034"/>
      <c r="D40" s="1034"/>
      <c r="E40" s="1034"/>
      <c r="F40" s="1004"/>
      <c r="G40" s="1004"/>
      <c r="H40" s="1004"/>
      <c r="I40" s="1004"/>
    </row>
    <row r="41" spans="1:9" ht="19.5" customHeight="1">
      <c r="A41" s="1033"/>
      <c r="B41" s="1034"/>
      <c r="C41" s="1034"/>
      <c r="D41" s="1034"/>
      <c r="E41" s="1034"/>
      <c r="F41" s="1004"/>
      <c r="G41" s="1004"/>
      <c r="H41" s="1004"/>
      <c r="I41" s="1004"/>
    </row>
    <row r="42" spans="1:9" ht="19.5" customHeight="1">
      <c r="A42" s="1033"/>
      <c r="B42" s="1034"/>
      <c r="C42" s="1034"/>
      <c r="D42" s="1034"/>
      <c r="E42" s="1034"/>
      <c r="F42" s="1004"/>
      <c r="G42" s="1004"/>
      <c r="H42" s="1004"/>
      <c r="I42" s="1004"/>
    </row>
    <row r="43" spans="1:9">
      <c r="A43" s="1035"/>
      <c r="B43" s="1036"/>
      <c r="C43" s="1036"/>
      <c r="D43" s="1036"/>
      <c r="E43" s="1036"/>
      <c r="F43" s="1004"/>
      <c r="G43" s="1004"/>
      <c r="H43" s="1004"/>
      <c r="I43" s="1004"/>
    </row>
    <row r="44" spans="1:9">
      <c r="A44" s="1717"/>
      <c r="B44" s="1718"/>
      <c r="C44" s="1717"/>
      <c r="D44" s="1718"/>
      <c r="E44" s="1718"/>
      <c r="F44" s="1004"/>
      <c r="G44" s="1004"/>
      <c r="H44" s="1004"/>
      <c r="I44" s="1004"/>
    </row>
    <row r="45" spans="1:9">
      <c r="A45" s="1037"/>
      <c r="B45" s="1004"/>
      <c r="C45" s="1038"/>
      <c r="D45" s="1004"/>
      <c r="E45" s="1004"/>
      <c r="F45" s="1004"/>
      <c r="G45" s="1004"/>
      <c r="H45" s="1004"/>
      <c r="I45" s="1004"/>
    </row>
    <row r="46" spans="1:9">
      <c r="A46" s="1037"/>
      <c r="B46" s="1004"/>
      <c r="C46" s="1038"/>
      <c r="D46" s="1004"/>
      <c r="E46" s="1004"/>
      <c r="F46" s="1004"/>
      <c r="G46" s="1004"/>
      <c r="H46" s="1004"/>
      <c r="I46" s="1004"/>
    </row>
    <row r="47" spans="1:9">
      <c r="A47" s="1037"/>
      <c r="B47" s="1004"/>
      <c r="C47" s="1038"/>
      <c r="D47" s="1004"/>
      <c r="E47" s="1004"/>
      <c r="F47" s="1004"/>
      <c r="G47" s="1004"/>
      <c r="H47" s="1004"/>
      <c r="I47" s="1004"/>
    </row>
    <row r="48" spans="1:9">
      <c r="A48" s="1037"/>
      <c r="B48" s="1004"/>
      <c r="C48" s="1038"/>
      <c r="D48" s="1004"/>
      <c r="E48" s="1004"/>
      <c r="F48" s="1004"/>
      <c r="G48" s="1004"/>
      <c r="H48" s="1004"/>
      <c r="I48" s="1004"/>
    </row>
    <row r="49" spans="1:9">
      <c r="A49" s="1037"/>
      <c r="B49" s="1004"/>
      <c r="C49" s="1038"/>
      <c r="D49" s="1004"/>
      <c r="E49" s="1004"/>
      <c r="F49" s="1004"/>
      <c r="G49" s="1004"/>
      <c r="H49" s="1004"/>
      <c r="I49" s="1004"/>
    </row>
    <row r="50" spans="1:9">
      <c r="A50" s="1037"/>
      <c r="B50" s="1004"/>
      <c r="C50" s="1038"/>
      <c r="D50" s="1004"/>
      <c r="E50" s="1004"/>
      <c r="F50" s="1004"/>
      <c r="G50" s="1004"/>
      <c r="H50" s="1004"/>
      <c r="I50" s="1004"/>
    </row>
    <row r="51" spans="1:9">
      <c r="A51" s="1037"/>
      <c r="B51" s="1004"/>
      <c r="C51" s="1038"/>
      <c r="D51" s="1004"/>
      <c r="E51" s="1004"/>
      <c r="F51" s="1004"/>
      <c r="G51" s="1004"/>
      <c r="H51" s="1004"/>
      <c r="I51" s="1004"/>
    </row>
    <row r="52" spans="1:9">
      <c r="A52" s="1037"/>
      <c r="B52" s="1004"/>
      <c r="C52" s="1038"/>
      <c r="D52" s="1004"/>
      <c r="E52" s="1004"/>
      <c r="F52" s="1004"/>
      <c r="G52" s="1004"/>
      <c r="H52" s="1004"/>
      <c r="I52" s="1004"/>
    </row>
    <row r="53" spans="1:9">
      <c r="A53" s="1037"/>
      <c r="B53" s="1004"/>
      <c r="C53" s="1038"/>
      <c r="D53" s="1004"/>
      <c r="E53" s="1004"/>
      <c r="F53" s="1004"/>
      <c r="G53" s="1004"/>
      <c r="H53" s="1004"/>
      <c r="I53" s="1004"/>
    </row>
    <row r="54" spans="1:9">
      <c r="A54" s="1037"/>
      <c r="B54" s="1004"/>
      <c r="C54" s="1038"/>
      <c r="D54" s="1004"/>
      <c r="E54" s="1004"/>
      <c r="F54" s="1004"/>
      <c r="G54" s="1004"/>
      <c r="H54" s="1004"/>
      <c r="I54" s="1004"/>
    </row>
    <row r="55" spans="1:9">
      <c r="A55" s="1037"/>
      <c r="B55" s="1004"/>
      <c r="C55" s="1038"/>
      <c r="D55" s="1004"/>
      <c r="E55" s="1004"/>
      <c r="F55" s="1004"/>
      <c r="G55" s="1004"/>
      <c r="H55" s="1004"/>
      <c r="I55" s="1004"/>
    </row>
    <row r="56" spans="1:9">
      <c r="A56" s="1037"/>
      <c r="B56" s="1004"/>
      <c r="C56" s="1038"/>
      <c r="D56" s="1004"/>
      <c r="E56" s="1004"/>
      <c r="F56" s="1004"/>
      <c r="G56" s="1004"/>
      <c r="H56" s="1004"/>
      <c r="I56" s="1004"/>
    </row>
    <row r="57" spans="1:9">
      <c r="A57" s="1037"/>
      <c r="B57" s="1004"/>
      <c r="C57" s="1038"/>
      <c r="D57" s="1004"/>
      <c r="E57" s="1004"/>
      <c r="F57" s="1004"/>
      <c r="G57" s="1004"/>
      <c r="H57" s="1004"/>
      <c r="I57" s="1004"/>
    </row>
    <row r="58" spans="1:9">
      <c r="A58" s="1037"/>
      <c r="B58" s="1004"/>
      <c r="C58" s="1038"/>
      <c r="D58" s="1004"/>
      <c r="E58" s="1004"/>
      <c r="F58" s="1004"/>
      <c r="G58" s="1004"/>
      <c r="H58" s="1004"/>
      <c r="I58" s="1004"/>
    </row>
    <row r="59" spans="1:9">
      <c r="A59" s="1037"/>
      <c r="B59" s="1004"/>
      <c r="C59" s="1038"/>
      <c r="D59" s="1004"/>
      <c r="E59" s="1004"/>
      <c r="F59" s="1004"/>
      <c r="G59" s="1004"/>
      <c r="H59" s="1004"/>
      <c r="I59" s="1004"/>
    </row>
    <row r="60" spans="1:9">
      <c r="A60" s="1037"/>
      <c r="B60" s="1004"/>
      <c r="C60" s="1038"/>
      <c r="D60" s="1004"/>
      <c r="E60" s="1004"/>
      <c r="F60" s="1004"/>
      <c r="G60" s="1004"/>
      <c r="H60" s="1004"/>
      <c r="I60" s="1004"/>
    </row>
    <row r="61" spans="1:9">
      <c r="A61" s="1037"/>
      <c r="B61" s="1004"/>
      <c r="C61" s="1038"/>
      <c r="D61" s="1004"/>
      <c r="E61" s="1004"/>
      <c r="F61" s="1004"/>
      <c r="G61" s="1004"/>
      <c r="H61" s="1004"/>
      <c r="I61" s="1004"/>
    </row>
    <row r="62" spans="1:9">
      <c r="A62" s="1037"/>
      <c r="B62" s="1004"/>
      <c r="C62" s="1038"/>
      <c r="D62" s="1004"/>
      <c r="E62" s="1004"/>
      <c r="F62" s="1004"/>
      <c r="G62" s="1004"/>
      <c r="H62" s="1004"/>
      <c r="I62" s="1004"/>
    </row>
    <row r="63" spans="1:9">
      <c r="A63" s="1037"/>
      <c r="B63" s="1004"/>
      <c r="C63" s="1038"/>
      <c r="D63" s="1004"/>
      <c r="E63" s="1004"/>
      <c r="F63" s="1004"/>
      <c r="G63" s="1004"/>
      <c r="H63" s="1004"/>
      <c r="I63" s="1004"/>
    </row>
    <row r="64" spans="1:9">
      <c r="A64" s="1037"/>
      <c r="B64" s="1004"/>
      <c r="C64" s="1038"/>
      <c r="D64" s="1004"/>
      <c r="E64" s="1004"/>
      <c r="F64" s="1004"/>
      <c r="G64" s="1004"/>
      <c r="H64" s="1004"/>
      <c r="I64" s="1004"/>
    </row>
    <row r="65" spans="1:9">
      <c r="A65" s="1037"/>
      <c r="B65" s="1004"/>
      <c r="C65" s="1038"/>
      <c r="D65" s="1004"/>
      <c r="E65" s="1004"/>
      <c r="F65" s="1004"/>
      <c r="G65" s="1004"/>
      <c r="H65" s="1004"/>
      <c r="I65" s="1004"/>
    </row>
    <row r="66" spans="1:9">
      <c r="A66" s="1037"/>
      <c r="B66" s="1004"/>
      <c r="C66" s="1038"/>
      <c r="D66" s="1004"/>
      <c r="E66" s="1004"/>
      <c r="F66" s="1004"/>
      <c r="G66" s="1004"/>
      <c r="H66" s="1004"/>
      <c r="I66" s="1004"/>
    </row>
    <row r="67" spans="1:9">
      <c r="A67" s="1037"/>
      <c r="B67" s="1004"/>
      <c r="C67" s="1038"/>
      <c r="D67" s="1004"/>
      <c r="E67" s="1004"/>
      <c r="F67" s="1004"/>
      <c r="G67" s="1004"/>
      <c r="H67" s="1004"/>
      <c r="I67" s="1004"/>
    </row>
    <row r="68" spans="1:9">
      <c r="A68" s="1037"/>
      <c r="B68" s="1004"/>
      <c r="C68" s="1038"/>
      <c r="D68" s="1004"/>
      <c r="E68" s="1004"/>
      <c r="F68" s="1004"/>
      <c r="G68" s="1004"/>
      <c r="H68" s="1004"/>
      <c r="I68" s="1004"/>
    </row>
    <row r="69" spans="1:9">
      <c r="A69" s="1037"/>
      <c r="B69" s="1004"/>
      <c r="C69" s="1038"/>
      <c r="D69" s="1004"/>
      <c r="E69" s="1004"/>
      <c r="F69" s="1004"/>
      <c r="G69" s="1004"/>
      <c r="H69" s="1004"/>
      <c r="I69" s="1004"/>
    </row>
    <row r="70" spans="1:9">
      <c r="A70" s="1037"/>
      <c r="B70" s="1004"/>
      <c r="C70" s="1038"/>
      <c r="D70" s="1004"/>
      <c r="E70" s="1004"/>
      <c r="F70" s="1004"/>
      <c r="G70" s="1004"/>
      <c r="H70" s="1004"/>
      <c r="I70" s="1004"/>
    </row>
    <row r="71" spans="1:9">
      <c r="A71" s="1037"/>
      <c r="B71" s="1004"/>
      <c r="C71" s="1038"/>
      <c r="D71" s="1004"/>
      <c r="E71" s="1004"/>
      <c r="F71" s="1004"/>
      <c r="G71" s="1004"/>
      <c r="H71" s="1004"/>
      <c r="I71" s="1004"/>
    </row>
    <row r="72" spans="1:9">
      <c r="A72" s="1037"/>
      <c r="B72" s="1004"/>
      <c r="C72" s="1038"/>
      <c r="D72" s="1004"/>
      <c r="E72" s="1004"/>
      <c r="F72" s="1004"/>
      <c r="G72" s="1004"/>
      <c r="H72" s="1004"/>
      <c r="I72" s="1004"/>
    </row>
    <row r="73" spans="1:9">
      <c r="A73" s="1037"/>
      <c r="B73" s="1004"/>
      <c r="C73" s="1038"/>
      <c r="D73" s="1004"/>
      <c r="E73" s="1004"/>
      <c r="F73" s="1004"/>
      <c r="G73" s="1004"/>
      <c r="H73" s="1004"/>
      <c r="I73" s="1004"/>
    </row>
    <row r="74" spans="1:9">
      <c r="A74" s="1037"/>
      <c r="B74" s="1004"/>
      <c r="C74" s="1038"/>
      <c r="D74" s="1004"/>
      <c r="E74" s="1004"/>
      <c r="F74" s="1004"/>
      <c r="G74" s="1004"/>
      <c r="H74" s="1004"/>
      <c r="I74" s="1004"/>
    </row>
    <row r="75" spans="1:9">
      <c r="A75" s="1037"/>
      <c r="B75" s="1004"/>
      <c r="C75" s="1038"/>
      <c r="D75" s="1004"/>
      <c r="E75" s="1004"/>
      <c r="F75" s="1004"/>
      <c r="G75" s="1004"/>
      <c r="H75" s="1004"/>
      <c r="I75" s="1004"/>
    </row>
    <row r="76" spans="1:9">
      <c r="A76" s="1037"/>
      <c r="B76" s="1004"/>
      <c r="C76" s="1038"/>
      <c r="D76" s="1004"/>
      <c r="E76" s="1004"/>
      <c r="F76" s="1004"/>
      <c r="G76" s="1004"/>
      <c r="H76" s="1004"/>
      <c r="I76" s="1004"/>
    </row>
    <row r="77" spans="1:9">
      <c r="A77" s="1037"/>
      <c r="B77" s="1004"/>
      <c r="C77" s="1038"/>
      <c r="D77" s="1004"/>
      <c r="E77" s="1004"/>
      <c r="F77" s="1004"/>
      <c r="G77" s="1004"/>
      <c r="H77" s="1004"/>
      <c r="I77" s="1004"/>
    </row>
    <row r="78" spans="1:9">
      <c r="A78" s="1037"/>
      <c r="B78" s="1004"/>
      <c r="C78" s="1038"/>
      <c r="D78" s="1004"/>
      <c r="E78" s="1004"/>
      <c r="F78" s="1004"/>
      <c r="G78" s="1004"/>
      <c r="H78" s="1004"/>
      <c r="I78" s="1004"/>
    </row>
    <row r="79" spans="1:9">
      <c r="A79" s="1037"/>
      <c r="B79" s="1004"/>
      <c r="C79" s="1038"/>
      <c r="D79" s="1004"/>
      <c r="E79" s="1004"/>
      <c r="F79" s="1004"/>
      <c r="G79" s="1004"/>
      <c r="H79" s="1004"/>
      <c r="I79" s="1004"/>
    </row>
    <row r="80" spans="1:9">
      <c r="A80" s="1037"/>
      <c r="B80" s="1004"/>
      <c r="C80" s="1038"/>
      <c r="D80" s="1004"/>
      <c r="E80" s="1004"/>
      <c r="F80" s="1004"/>
      <c r="G80" s="1004"/>
      <c r="H80" s="1004"/>
      <c r="I80" s="1004"/>
    </row>
    <row r="81" spans="1:9">
      <c r="A81" s="1037"/>
      <c r="B81" s="1004"/>
      <c r="C81" s="1038"/>
      <c r="D81" s="1004"/>
      <c r="E81" s="1004"/>
      <c r="F81" s="1004"/>
      <c r="G81" s="1004"/>
      <c r="H81" s="1004"/>
      <c r="I81" s="1004"/>
    </row>
    <row r="82" spans="1:9">
      <c r="A82" s="1037"/>
      <c r="B82" s="1004"/>
      <c r="C82" s="1038"/>
      <c r="D82" s="1004"/>
      <c r="E82" s="1004"/>
      <c r="F82" s="1004"/>
      <c r="G82" s="1004"/>
      <c r="H82" s="1004"/>
      <c r="I82" s="1004"/>
    </row>
    <row r="83" spans="1:9">
      <c r="A83" s="1037"/>
      <c r="B83" s="1004"/>
      <c r="C83" s="1038"/>
      <c r="D83" s="1004"/>
      <c r="E83" s="1004"/>
      <c r="F83" s="1004"/>
      <c r="G83" s="1004"/>
      <c r="H83" s="1004"/>
      <c r="I83" s="1004"/>
    </row>
    <row r="84" spans="1:9">
      <c r="A84" s="1037"/>
      <c r="B84" s="1004"/>
      <c r="C84" s="1038"/>
      <c r="D84" s="1004"/>
      <c r="E84" s="1004"/>
      <c r="F84" s="1004"/>
      <c r="G84" s="1004"/>
      <c r="H84" s="1004"/>
      <c r="I84" s="1004"/>
    </row>
    <row r="85" spans="1:9">
      <c r="A85" s="1037"/>
      <c r="B85" s="1004"/>
      <c r="C85" s="1038"/>
      <c r="D85" s="1004"/>
      <c r="E85" s="1004"/>
      <c r="F85" s="1004"/>
      <c r="G85" s="1004"/>
      <c r="H85" s="1004"/>
      <c r="I85" s="1004"/>
    </row>
    <row r="86" spans="1:9">
      <c r="A86" s="1037"/>
      <c r="B86" s="1004"/>
      <c r="C86" s="1038"/>
      <c r="D86" s="1004"/>
      <c r="E86" s="1004"/>
      <c r="F86" s="1004"/>
      <c r="G86" s="1004"/>
      <c r="H86" s="1004"/>
      <c r="I86" s="1004"/>
    </row>
    <row r="87" spans="1:9">
      <c r="A87" s="1037"/>
      <c r="B87" s="1004"/>
      <c r="C87" s="1038"/>
      <c r="D87" s="1004"/>
      <c r="E87" s="1004"/>
      <c r="F87" s="1004"/>
      <c r="G87" s="1004"/>
      <c r="H87" s="1004"/>
      <c r="I87" s="1004"/>
    </row>
    <row r="88" spans="1:9">
      <c r="A88" s="1037"/>
      <c r="B88" s="1004"/>
      <c r="C88" s="1038"/>
      <c r="D88" s="1004"/>
      <c r="E88" s="1004"/>
      <c r="F88" s="1004"/>
      <c r="G88" s="1004"/>
      <c r="H88" s="1004"/>
      <c r="I88" s="1004"/>
    </row>
    <row r="89" spans="1:9">
      <c r="A89" s="1037"/>
      <c r="B89" s="1004"/>
      <c r="C89" s="1038"/>
      <c r="D89" s="1004"/>
      <c r="E89" s="1004"/>
      <c r="F89" s="1004"/>
      <c r="G89" s="1004"/>
      <c r="H89" s="1004"/>
      <c r="I89" s="1004"/>
    </row>
    <row r="90" spans="1:9">
      <c r="A90" s="1037"/>
      <c r="B90" s="1004"/>
      <c r="C90" s="1038"/>
      <c r="D90" s="1004"/>
      <c r="E90" s="1004"/>
      <c r="F90" s="1004"/>
      <c r="G90" s="1004"/>
      <c r="H90" s="1004"/>
      <c r="I90" s="1004"/>
    </row>
    <row r="91" spans="1:9">
      <c r="A91" s="1037"/>
      <c r="B91" s="1004"/>
      <c r="C91" s="1038"/>
      <c r="D91" s="1004"/>
      <c r="E91" s="1004"/>
      <c r="F91" s="1004"/>
      <c r="G91" s="1004"/>
      <c r="H91" s="1004"/>
      <c r="I91" s="1004"/>
    </row>
    <row r="92" spans="1:9">
      <c r="A92" s="1037"/>
      <c r="B92" s="1004"/>
      <c r="C92" s="1038"/>
      <c r="D92" s="1004"/>
      <c r="E92" s="1004"/>
      <c r="F92" s="1004"/>
      <c r="G92" s="1004"/>
      <c r="H92" s="1004"/>
      <c r="I92" s="1004"/>
    </row>
    <row r="93" spans="1:9">
      <c r="A93" s="1037"/>
      <c r="B93" s="1004"/>
      <c r="C93" s="1038"/>
      <c r="D93" s="1004"/>
      <c r="E93" s="1004"/>
      <c r="F93" s="1004"/>
      <c r="G93" s="1004"/>
      <c r="H93" s="1004"/>
      <c r="I93" s="1004"/>
    </row>
    <row r="94" spans="1:9">
      <c r="A94" s="1037"/>
      <c r="B94" s="1004"/>
      <c r="C94" s="1038"/>
      <c r="D94" s="1004"/>
      <c r="E94" s="1004"/>
      <c r="F94" s="1004"/>
      <c r="G94" s="1004"/>
      <c r="H94" s="1004"/>
      <c r="I94" s="1004"/>
    </row>
    <row r="95" spans="1:9">
      <c r="A95" s="1037"/>
      <c r="B95" s="1004"/>
      <c r="C95" s="1038"/>
      <c r="D95" s="1004"/>
      <c r="E95" s="1004"/>
      <c r="F95" s="1004"/>
      <c r="G95" s="1004"/>
      <c r="H95" s="1004"/>
      <c r="I95" s="1004"/>
    </row>
    <row r="96" spans="1:9">
      <c r="A96" s="1037"/>
      <c r="B96" s="1004"/>
      <c r="C96" s="1038"/>
      <c r="D96" s="1004"/>
      <c r="E96" s="1004"/>
      <c r="F96" s="1004"/>
      <c r="G96" s="1004"/>
      <c r="H96" s="1004"/>
      <c r="I96" s="1004"/>
    </row>
    <row r="97" spans="1:9">
      <c r="A97" s="1037"/>
      <c r="B97" s="1004"/>
      <c r="C97" s="1038"/>
      <c r="D97" s="1004"/>
      <c r="E97" s="1004"/>
      <c r="F97" s="1004"/>
      <c r="G97" s="1004"/>
      <c r="H97" s="1004"/>
      <c r="I97" s="1004"/>
    </row>
    <row r="98" spans="1:9">
      <c r="A98" s="1037"/>
      <c r="B98" s="1004"/>
      <c r="C98" s="1038"/>
      <c r="D98" s="1004"/>
      <c r="E98" s="1004"/>
      <c r="F98" s="1004"/>
      <c r="G98" s="1004"/>
      <c r="H98" s="1004"/>
      <c r="I98" s="1004"/>
    </row>
    <row r="99" spans="1:9">
      <c r="A99" s="1037"/>
      <c r="B99" s="1004"/>
      <c r="C99" s="1038"/>
      <c r="D99" s="1004"/>
      <c r="E99" s="1004"/>
      <c r="F99" s="1004"/>
      <c r="G99" s="1004"/>
      <c r="H99" s="1004"/>
      <c r="I99" s="1004"/>
    </row>
    <row r="100" spans="1:9">
      <c r="A100" s="1037"/>
      <c r="B100" s="1004"/>
      <c r="C100" s="1038"/>
      <c r="D100" s="1004"/>
      <c r="E100" s="1004"/>
      <c r="F100" s="1004"/>
      <c r="G100" s="1004"/>
      <c r="H100" s="1004"/>
      <c r="I100" s="1004"/>
    </row>
    <row r="101" spans="1:9">
      <c r="A101" s="1037"/>
      <c r="B101" s="1004"/>
      <c r="C101" s="1038"/>
      <c r="D101" s="1004"/>
      <c r="E101" s="1004"/>
      <c r="F101" s="1004"/>
      <c r="G101" s="1004"/>
      <c r="H101" s="1004"/>
      <c r="I101" s="1004"/>
    </row>
    <row r="102" spans="1:9">
      <c r="A102" s="1037"/>
      <c r="B102" s="1004"/>
      <c r="C102" s="1038"/>
      <c r="D102" s="1004"/>
      <c r="E102" s="1004"/>
      <c r="F102" s="1004"/>
      <c r="G102" s="1004"/>
      <c r="H102" s="1004"/>
      <c r="I102" s="1004"/>
    </row>
    <row r="103" spans="1:9">
      <c r="A103" s="1037"/>
      <c r="B103" s="1004"/>
      <c r="C103" s="1038"/>
      <c r="D103" s="1004"/>
      <c r="E103" s="1004"/>
      <c r="F103" s="1004"/>
      <c r="G103" s="1004"/>
      <c r="H103" s="1004"/>
      <c r="I103" s="1004"/>
    </row>
    <row r="104" spans="1:9">
      <c r="A104" s="1037"/>
      <c r="B104" s="1004"/>
      <c r="C104" s="1038"/>
      <c r="D104" s="1004"/>
      <c r="E104" s="1004"/>
      <c r="F104" s="1004"/>
      <c r="G104" s="1004"/>
      <c r="H104" s="1004"/>
      <c r="I104" s="1004"/>
    </row>
    <row r="105" spans="1:9">
      <c r="A105" s="1037"/>
      <c r="B105" s="1004"/>
      <c r="C105" s="1038"/>
      <c r="D105" s="1004"/>
      <c r="E105" s="1004"/>
      <c r="F105" s="1004"/>
      <c r="G105" s="1004"/>
      <c r="H105" s="1004"/>
      <c r="I105" s="1004"/>
    </row>
    <row r="106" spans="1:9">
      <c r="A106" s="1037"/>
      <c r="B106" s="1004"/>
      <c r="C106" s="1038"/>
      <c r="D106" s="1004"/>
      <c r="E106" s="1004"/>
      <c r="F106" s="1004"/>
      <c r="G106" s="1004"/>
      <c r="H106" s="1004"/>
      <c r="I106" s="1004"/>
    </row>
    <row r="107" spans="1:9">
      <c r="A107" s="1037"/>
      <c r="B107" s="1004"/>
      <c r="C107" s="1038"/>
      <c r="D107" s="1004"/>
      <c r="E107" s="1004"/>
      <c r="F107" s="1004"/>
      <c r="G107" s="1004"/>
      <c r="H107" s="1004"/>
      <c r="I107" s="1004"/>
    </row>
    <row r="108" spans="1:9">
      <c r="A108" s="1037"/>
      <c r="B108" s="1004"/>
      <c r="C108" s="1038"/>
      <c r="D108" s="1004"/>
      <c r="E108" s="1004"/>
      <c r="F108" s="1004"/>
      <c r="G108" s="1004"/>
      <c r="H108" s="1004"/>
      <c r="I108" s="1004"/>
    </row>
    <row r="109" spans="1:9">
      <c r="A109" s="1037"/>
      <c r="B109" s="1004"/>
      <c r="C109" s="1038"/>
      <c r="D109" s="1004"/>
      <c r="E109" s="1004"/>
      <c r="F109" s="1004"/>
      <c r="G109" s="1004"/>
      <c r="H109" s="1004"/>
      <c r="I109" s="1004"/>
    </row>
    <row r="110" spans="1:9">
      <c r="A110" s="1037"/>
      <c r="B110" s="1004"/>
      <c r="C110" s="1038"/>
      <c r="D110" s="1004"/>
      <c r="E110" s="1004"/>
      <c r="F110" s="1004"/>
      <c r="G110" s="1004"/>
      <c r="H110" s="1004"/>
      <c r="I110" s="1004"/>
    </row>
    <row r="111" spans="1:9">
      <c r="A111" s="1037"/>
      <c r="B111" s="1004"/>
      <c r="C111" s="1038"/>
      <c r="D111" s="1004"/>
      <c r="E111" s="1004"/>
      <c r="F111" s="1004"/>
      <c r="G111" s="1004"/>
      <c r="H111" s="1004"/>
      <c r="I111" s="1004"/>
    </row>
    <row r="112" spans="1:9">
      <c r="A112" s="1037"/>
      <c r="B112" s="1004"/>
      <c r="C112" s="1038"/>
      <c r="D112" s="1004"/>
      <c r="E112" s="1004"/>
      <c r="F112" s="1004"/>
      <c r="G112" s="1004"/>
      <c r="H112" s="1004"/>
      <c r="I112" s="1004"/>
    </row>
    <row r="113" spans="1:9">
      <c r="A113" s="1037"/>
      <c r="B113" s="1004"/>
      <c r="C113" s="1038"/>
      <c r="D113" s="1004"/>
      <c r="E113" s="1004"/>
      <c r="F113" s="1004"/>
      <c r="G113" s="1004"/>
      <c r="H113" s="1004"/>
      <c r="I113" s="1004"/>
    </row>
    <row r="114" spans="1:9">
      <c r="A114" s="1037"/>
      <c r="B114" s="1004"/>
      <c r="C114" s="1038"/>
      <c r="D114" s="1004"/>
      <c r="E114" s="1004"/>
      <c r="F114" s="1004"/>
      <c r="G114" s="1004"/>
      <c r="H114" s="1004"/>
      <c r="I114" s="1004"/>
    </row>
    <row r="115" spans="1:9">
      <c r="A115" s="1037"/>
      <c r="B115" s="1004"/>
      <c r="C115" s="1038"/>
      <c r="D115" s="1004"/>
      <c r="E115" s="1004"/>
      <c r="F115" s="1004"/>
      <c r="G115" s="1004"/>
      <c r="H115" s="1004"/>
      <c r="I115" s="1004"/>
    </row>
    <row r="116" spans="1:9">
      <c r="A116" s="1037"/>
      <c r="B116" s="1004"/>
      <c r="C116" s="1038"/>
      <c r="D116" s="1004"/>
      <c r="E116" s="1004"/>
      <c r="F116" s="1004"/>
      <c r="G116" s="1004"/>
      <c r="H116" s="1004"/>
      <c r="I116" s="1004"/>
    </row>
    <row r="117" spans="1:9">
      <c r="A117" s="1037"/>
      <c r="B117" s="1004"/>
      <c r="C117" s="1038"/>
      <c r="D117" s="1004"/>
      <c r="E117" s="1004"/>
      <c r="F117" s="1004"/>
      <c r="G117" s="1004"/>
      <c r="H117" s="1004"/>
      <c r="I117" s="1004"/>
    </row>
    <row r="118" spans="1:9">
      <c r="A118" s="1037"/>
      <c r="B118" s="1004"/>
      <c r="C118" s="1038"/>
      <c r="D118" s="1004"/>
      <c r="E118" s="1004"/>
      <c r="F118" s="1004"/>
      <c r="G118" s="1004"/>
      <c r="H118" s="1004"/>
      <c r="I118" s="1004"/>
    </row>
    <row r="119" spans="1:9">
      <c r="A119" s="1037"/>
      <c r="B119" s="1004"/>
      <c r="C119" s="1038"/>
      <c r="D119" s="1004"/>
      <c r="E119" s="1004"/>
      <c r="F119" s="1004"/>
      <c r="G119" s="1004"/>
      <c r="H119" s="1004"/>
      <c r="I119" s="1004"/>
    </row>
    <row r="120" spans="1:9">
      <c r="A120" s="1037"/>
      <c r="B120" s="1004"/>
      <c r="C120" s="1038"/>
      <c r="D120" s="1004"/>
      <c r="E120" s="1004"/>
      <c r="F120" s="1004"/>
      <c r="G120" s="1004"/>
      <c r="H120" s="1004"/>
      <c r="I120" s="1004"/>
    </row>
    <row r="121" spans="1:9">
      <c r="A121" s="1037"/>
      <c r="B121" s="1004"/>
      <c r="C121" s="1038"/>
      <c r="D121" s="1004"/>
      <c r="E121" s="1004"/>
      <c r="F121" s="1004"/>
      <c r="G121" s="1004"/>
      <c r="H121" s="1004"/>
      <c r="I121" s="1004"/>
    </row>
    <row r="122" spans="1:9">
      <c r="A122" s="1037"/>
      <c r="B122" s="1004"/>
      <c r="C122" s="1038"/>
      <c r="D122" s="1004"/>
      <c r="E122" s="1004"/>
      <c r="F122" s="1004"/>
      <c r="G122" s="1004"/>
      <c r="H122" s="1004"/>
      <c r="I122" s="1004"/>
    </row>
    <row r="123" spans="1:9">
      <c r="A123" s="1037"/>
      <c r="B123" s="1004"/>
      <c r="C123" s="1038"/>
      <c r="D123" s="1004"/>
      <c r="E123" s="1004"/>
      <c r="F123" s="1004"/>
      <c r="G123" s="1004"/>
      <c r="H123" s="1004"/>
      <c r="I123" s="1004"/>
    </row>
    <row r="124" spans="1:9">
      <c r="A124" s="1037"/>
      <c r="B124" s="1004"/>
      <c r="C124" s="1038"/>
      <c r="D124" s="1004"/>
      <c r="E124" s="1004"/>
      <c r="F124" s="1004"/>
      <c r="G124" s="1004"/>
      <c r="H124" s="1004"/>
      <c r="I124" s="1004"/>
    </row>
    <row r="125" spans="1:9">
      <c r="A125" s="1037"/>
      <c r="B125" s="1004"/>
      <c r="C125" s="1038"/>
      <c r="D125" s="1004"/>
      <c r="E125" s="1004"/>
      <c r="F125" s="1004"/>
      <c r="G125" s="1004"/>
      <c r="H125" s="1004"/>
      <c r="I125" s="1004"/>
    </row>
    <row r="126" spans="1:9">
      <c r="A126" s="1037"/>
      <c r="B126" s="1004"/>
      <c r="C126" s="1038"/>
      <c r="D126" s="1004"/>
      <c r="E126" s="1004"/>
      <c r="F126" s="1004"/>
      <c r="G126" s="1004"/>
      <c r="H126" s="1004"/>
      <c r="I126" s="1004"/>
    </row>
    <row r="127" spans="1:9">
      <c r="A127" s="1037"/>
      <c r="B127" s="1004"/>
      <c r="C127" s="1038"/>
      <c r="D127" s="1004"/>
      <c r="E127" s="1004"/>
      <c r="F127" s="1004"/>
      <c r="G127" s="1004"/>
      <c r="H127" s="1004"/>
      <c r="I127" s="1004"/>
    </row>
    <row r="128" spans="1:9">
      <c r="A128" s="1037"/>
      <c r="B128" s="1004"/>
      <c r="C128" s="1038"/>
      <c r="D128" s="1004"/>
      <c r="E128" s="1004"/>
      <c r="F128" s="1004"/>
      <c r="G128" s="1004"/>
      <c r="H128" s="1004"/>
      <c r="I128" s="1004"/>
    </row>
    <row r="129" spans="1:9">
      <c r="A129" s="1037"/>
      <c r="B129" s="1004"/>
      <c r="C129" s="1038"/>
      <c r="D129" s="1004"/>
      <c r="E129" s="1004"/>
      <c r="F129" s="1004"/>
      <c r="G129" s="1004"/>
      <c r="H129" s="1004"/>
      <c r="I129" s="1004"/>
    </row>
    <row r="130" spans="1:9">
      <c r="A130" s="1037"/>
      <c r="B130" s="1004"/>
      <c r="C130" s="1038"/>
      <c r="D130" s="1004"/>
      <c r="E130" s="1004"/>
      <c r="F130" s="1004"/>
      <c r="G130" s="1004"/>
      <c r="H130" s="1004"/>
      <c r="I130" s="1004"/>
    </row>
    <row r="131" spans="1:9">
      <c r="A131" s="1037"/>
      <c r="B131" s="1004"/>
      <c r="C131" s="1038"/>
      <c r="D131" s="1004"/>
      <c r="E131" s="1004"/>
      <c r="F131" s="1004"/>
      <c r="G131" s="1004"/>
      <c r="H131" s="1004"/>
      <c r="I131" s="1004"/>
    </row>
    <row r="132" spans="1:9">
      <c r="A132" s="1037"/>
      <c r="B132" s="1004"/>
      <c r="C132" s="1038"/>
      <c r="D132" s="1004"/>
      <c r="E132" s="1004"/>
      <c r="F132" s="1004"/>
      <c r="G132" s="1004"/>
      <c r="H132" s="1004"/>
      <c r="I132" s="1004"/>
    </row>
    <row r="133" spans="1:9">
      <c r="A133" s="1037"/>
      <c r="B133" s="1004"/>
      <c r="C133" s="1038"/>
      <c r="D133" s="1004"/>
      <c r="E133" s="1004"/>
      <c r="F133" s="1004"/>
      <c r="G133" s="1004"/>
      <c r="H133" s="1004"/>
      <c r="I133" s="1004"/>
    </row>
    <row r="134" spans="1:9">
      <c r="A134" s="1037"/>
      <c r="B134" s="1004"/>
      <c r="C134" s="1038"/>
      <c r="D134" s="1004"/>
      <c r="E134" s="1004"/>
      <c r="F134" s="1004"/>
      <c r="G134" s="1004"/>
      <c r="H134" s="1004"/>
      <c r="I134" s="1004"/>
    </row>
    <row r="135" spans="1:9">
      <c r="A135" s="1037"/>
      <c r="B135" s="1004"/>
      <c r="C135" s="1038"/>
      <c r="D135" s="1004"/>
      <c r="E135" s="1004"/>
      <c r="F135" s="1004"/>
      <c r="G135" s="1004"/>
      <c r="H135" s="1004"/>
      <c r="I135" s="1004"/>
    </row>
    <row r="136" spans="1:9">
      <c r="A136" s="1037"/>
      <c r="B136" s="1004"/>
      <c r="C136" s="1038"/>
      <c r="D136" s="1004"/>
      <c r="E136" s="1004"/>
      <c r="F136" s="1004"/>
      <c r="G136" s="1004"/>
      <c r="H136" s="1004"/>
      <c r="I136" s="1004"/>
    </row>
    <row r="137" spans="1:9">
      <c r="A137" s="1037"/>
      <c r="B137" s="1004"/>
      <c r="C137" s="1038"/>
      <c r="D137" s="1004"/>
      <c r="E137" s="1004"/>
      <c r="F137" s="1004"/>
      <c r="G137" s="1004"/>
      <c r="H137" s="1004"/>
      <c r="I137" s="1004"/>
    </row>
    <row r="138" spans="1:9">
      <c r="A138" s="1037"/>
      <c r="B138" s="1004"/>
      <c r="C138" s="1038"/>
      <c r="D138" s="1004"/>
      <c r="E138" s="1004"/>
      <c r="F138" s="1004"/>
      <c r="G138" s="1004"/>
      <c r="H138" s="1004"/>
      <c r="I138" s="1004"/>
    </row>
    <row r="139" spans="1:9">
      <c r="A139" s="1037"/>
      <c r="B139" s="1004"/>
      <c r="C139" s="1038"/>
      <c r="D139" s="1004"/>
      <c r="E139" s="1004"/>
      <c r="F139" s="1004"/>
      <c r="G139" s="1004"/>
      <c r="H139" s="1004"/>
      <c r="I139" s="1004"/>
    </row>
    <row r="140" spans="1:9">
      <c r="A140" s="1037"/>
      <c r="B140" s="1004"/>
      <c r="C140" s="1038"/>
      <c r="D140" s="1004"/>
      <c r="E140" s="1004"/>
      <c r="F140" s="1004"/>
      <c r="G140" s="1004"/>
      <c r="H140" s="1004"/>
      <c r="I140" s="1004"/>
    </row>
    <row r="141" spans="1:9">
      <c r="A141" s="1037"/>
      <c r="B141" s="1004"/>
      <c r="C141" s="1038"/>
      <c r="D141" s="1004"/>
      <c r="E141" s="1004"/>
      <c r="F141" s="1004"/>
      <c r="G141" s="1004"/>
      <c r="H141" s="1004"/>
      <c r="I141" s="1004"/>
    </row>
    <row r="142" spans="1:9">
      <c r="A142" s="1037"/>
      <c r="B142" s="1004"/>
      <c r="C142" s="1038"/>
      <c r="D142" s="1004"/>
      <c r="E142" s="1004"/>
      <c r="F142" s="1004"/>
      <c r="G142" s="1004"/>
      <c r="H142" s="1004"/>
      <c r="I142" s="1004"/>
    </row>
    <row r="143" spans="1:9">
      <c r="A143" s="1037"/>
      <c r="B143" s="1004"/>
      <c r="C143" s="1038"/>
      <c r="D143" s="1004"/>
      <c r="E143" s="1004"/>
      <c r="F143" s="1004"/>
      <c r="G143" s="1004"/>
      <c r="H143" s="1004"/>
      <c r="I143" s="1004"/>
    </row>
    <row r="144" spans="1:9">
      <c r="A144" s="1037"/>
      <c r="B144" s="1004"/>
      <c r="C144" s="1038"/>
      <c r="D144" s="1004"/>
      <c r="E144" s="1004"/>
      <c r="F144" s="1004"/>
      <c r="G144" s="1004"/>
      <c r="H144" s="1004"/>
      <c r="I144" s="1004"/>
    </row>
    <row r="145" spans="1:9">
      <c r="A145" s="1037"/>
      <c r="B145" s="1004"/>
      <c r="C145" s="1038"/>
      <c r="D145" s="1004"/>
      <c r="E145" s="1004"/>
      <c r="F145" s="1004"/>
      <c r="G145" s="1004"/>
      <c r="H145" s="1004"/>
      <c r="I145" s="1004"/>
    </row>
    <row r="146" spans="1:9">
      <c r="A146" s="1037"/>
      <c r="B146" s="1004"/>
      <c r="C146" s="1038"/>
      <c r="D146" s="1004"/>
      <c r="E146" s="1004"/>
      <c r="F146" s="1004"/>
      <c r="G146" s="1004"/>
      <c r="H146" s="1004"/>
      <c r="I146" s="1004"/>
    </row>
    <row r="147" spans="1:9">
      <c r="A147" s="1037"/>
      <c r="B147" s="1004"/>
      <c r="C147" s="1038"/>
      <c r="D147" s="1004"/>
      <c r="E147" s="1004"/>
      <c r="F147" s="1004"/>
      <c r="G147" s="1004"/>
      <c r="H147" s="1004"/>
      <c r="I147" s="1004"/>
    </row>
    <row r="148" spans="1:9">
      <c r="A148" s="1037"/>
      <c r="B148" s="1004"/>
      <c r="C148" s="1038"/>
      <c r="D148" s="1004"/>
      <c r="E148" s="1004"/>
      <c r="F148" s="1004"/>
      <c r="G148" s="1004"/>
      <c r="H148" s="1004"/>
      <c r="I148" s="1004"/>
    </row>
    <row r="149" spans="1:9">
      <c r="A149" s="1037"/>
      <c r="B149" s="1004"/>
      <c r="C149" s="1038"/>
      <c r="D149" s="1004"/>
      <c r="E149" s="1004"/>
      <c r="F149" s="1004"/>
      <c r="G149" s="1004"/>
      <c r="H149" s="1004"/>
      <c r="I149" s="1004"/>
    </row>
    <row r="150" spans="1:9">
      <c r="A150" s="1037"/>
      <c r="B150" s="1004"/>
      <c r="C150" s="1038"/>
      <c r="D150" s="1004"/>
      <c r="E150" s="1004"/>
      <c r="F150" s="1004"/>
      <c r="G150" s="1004"/>
      <c r="H150" s="1004"/>
      <c r="I150" s="1004"/>
    </row>
    <row r="151" spans="1:9">
      <c r="A151" s="1037"/>
      <c r="B151" s="1004"/>
      <c r="C151" s="1038"/>
      <c r="D151" s="1004"/>
      <c r="E151" s="1004"/>
      <c r="F151" s="1004"/>
      <c r="G151" s="1004"/>
      <c r="H151" s="1004"/>
      <c r="I151" s="1004"/>
    </row>
    <row r="152" spans="1:9">
      <c r="A152" s="1037"/>
      <c r="B152" s="1004"/>
      <c r="C152" s="1038"/>
      <c r="D152" s="1004"/>
      <c r="E152" s="1004"/>
      <c r="F152" s="1004"/>
      <c r="G152" s="1004"/>
      <c r="H152" s="1004"/>
      <c r="I152" s="1004"/>
    </row>
    <row r="153" spans="1:9">
      <c r="A153" s="1037"/>
      <c r="B153" s="1004"/>
      <c r="C153" s="1038"/>
      <c r="D153" s="1004"/>
      <c r="E153" s="1004"/>
      <c r="F153" s="1004"/>
      <c r="G153" s="1004"/>
      <c r="H153" s="1004"/>
      <c r="I153" s="1004"/>
    </row>
    <row r="154" spans="1:9">
      <c r="A154" s="1037"/>
      <c r="B154" s="1004"/>
      <c r="C154" s="1038"/>
      <c r="D154" s="1004"/>
      <c r="E154" s="1004"/>
      <c r="F154" s="1004"/>
      <c r="G154" s="1004"/>
      <c r="H154" s="1004"/>
      <c r="I154" s="1004"/>
    </row>
    <row r="155" spans="1:9">
      <c r="A155" s="1037"/>
      <c r="B155" s="1004"/>
      <c r="C155" s="1038"/>
      <c r="D155" s="1004"/>
      <c r="E155" s="1004"/>
      <c r="F155" s="1004"/>
      <c r="G155" s="1004"/>
      <c r="H155" s="1004"/>
      <c r="I155" s="1004"/>
    </row>
    <row r="156" spans="1:9">
      <c r="A156" s="1037"/>
      <c r="B156" s="1004"/>
      <c r="C156" s="1038"/>
      <c r="D156" s="1004"/>
      <c r="E156" s="1004"/>
      <c r="F156" s="1004"/>
      <c r="G156" s="1004"/>
      <c r="H156" s="1004"/>
      <c r="I156" s="1004"/>
    </row>
    <row r="157" spans="1:9">
      <c r="A157" s="1037"/>
      <c r="B157" s="1004"/>
      <c r="C157" s="1038"/>
      <c r="D157" s="1004"/>
      <c r="E157" s="1004"/>
      <c r="F157" s="1004"/>
      <c r="G157" s="1004"/>
      <c r="H157" s="1004"/>
      <c r="I157" s="1004"/>
    </row>
    <row r="158" spans="1:9">
      <c r="A158" s="1037"/>
      <c r="B158" s="1004"/>
      <c r="C158" s="1038"/>
      <c r="D158" s="1004"/>
      <c r="E158" s="1004"/>
      <c r="F158" s="1004"/>
      <c r="G158" s="1004"/>
      <c r="H158" s="1004"/>
      <c r="I158" s="1004"/>
    </row>
    <row r="159" spans="1:9">
      <c r="A159" s="1037"/>
      <c r="B159" s="1004"/>
      <c r="C159" s="1038"/>
      <c r="D159" s="1004"/>
      <c r="E159" s="1004"/>
      <c r="F159" s="1004"/>
      <c r="G159" s="1004"/>
      <c r="H159" s="1004"/>
      <c r="I159" s="1004"/>
    </row>
    <row r="160" spans="1:9">
      <c r="A160" s="1037"/>
      <c r="B160" s="1004"/>
      <c r="C160" s="1038"/>
      <c r="D160" s="1004"/>
      <c r="E160" s="1004"/>
      <c r="F160" s="1004"/>
      <c r="G160" s="1004"/>
      <c r="H160" s="1004"/>
      <c r="I160" s="1004"/>
    </row>
    <row r="161" spans="1:9">
      <c r="A161" s="1037"/>
      <c r="B161" s="1004"/>
      <c r="C161" s="1038"/>
      <c r="D161" s="1004"/>
      <c r="E161" s="1004"/>
      <c r="F161" s="1004"/>
      <c r="G161" s="1004"/>
      <c r="H161" s="1004"/>
      <c r="I161" s="1004"/>
    </row>
    <row r="162" spans="1:9">
      <c r="A162" s="1037"/>
      <c r="B162" s="1004"/>
      <c r="C162" s="1038"/>
      <c r="D162" s="1004"/>
      <c r="E162" s="1004"/>
      <c r="F162" s="1004"/>
      <c r="G162" s="1004"/>
      <c r="H162" s="1004"/>
      <c r="I162" s="1004"/>
    </row>
    <row r="163" spans="1:9">
      <c r="A163" s="1037"/>
      <c r="B163" s="1004"/>
      <c r="C163" s="1038"/>
      <c r="D163" s="1004"/>
      <c r="E163" s="1004"/>
      <c r="F163" s="1004"/>
      <c r="G163" s="1004"/>
      <c r="H163" s="1004"/>
      <c r="I163" s="1004"/>
    </row>
    <row r="164" spans="1:9">
      <c r="A164" s="1037"/>
      <c r="B164" s="1004"/>
      <c r="C164" s="1038"/>
      <c r="D164" s="1004"/>
      <c r="E164" s="1004"/>
      <c r="F164" s="1004"/>
      <c r="G164" s="1004"/>
      <c r="H164" s="1004"/>
      <c r="I164" s="1004"/>
    </row>
    <row r="165" spans="1:9">
      <c r="A165" s="1037"/>
      <c r="B165" s="1004"/>
      <c r="C165" s="1038"/>
      <c r="D165" s="1004"/>
      <c r="E165" s="1004"/>
      <c r="F165" s="1004"/>
      <c r="G165" s="1004"/>
      <c r="H165" s="1004"/>
      <c r="I165" s="1004"/>
    </row>
    <row r="166" spans="1:9">
      <c r="A166" s="1037"/>
      <c r="B166" s="1004"/>
      <c r="C166" s="1038"/>
      <c r="D166" s="1004"/>
      <c r="E166" s="1004"/>
      <c r="F166" s="1004"/>
      <c r="G166" s="1004"/>
      <c r="H166" s="1004"/>
      <c r="I166" s="1004"/>
    </row>
    <row r="167" spans="1:9">
      <c r="A167" s="1037"/>
      <c r="B167" s="1004"/>
      <c r="C167" s="1038"/>
      <c r="D167" s="1004"/>
      <c r="E167" s="1004"/>
      <c r="F167" s="1004"/>
      <c r="G167" s="1004"/>
      <c r="H167" s="1004"/>
      <c r="I167" s="1004"/>
    </row>
    <row r="168" spans="1:9">
      <c r="A168" s="1037"/>
      <c r="B168" s="1004"/>
      <c r="C168" s="1038"/>
      <c r="D168" s="1004"/>
      <c r="E168" s="1004"/>
      <c r="F168" s="1004"/>
      <c r="G168" s="1004"/>
      <c r="H168" s="1004"/>
      <c r="I168" s="1004"/>
    </row>
    <row r="169" spans="1:9">
      <c r="A169" s="1037"/>
      <c r="B169" s="1004"/>
      <c r="C169" s="1038"/>
      <c r="D169" s="1004"/>
      <c r="E169" s="1004"/>
      <c r="F169" s="1004"/>
      <c r="G169" s="1004"/>
      <c r="H169" s="1004"/>
      <c r="I169" s="1004"/>
    </row>
    <row r="170" spans="1:9">
      <c r="A170" s="1037"/>
      <c r="B170" s="1004"/>
      <c r="C170" s="1038"/>
      <c r="D170" s="1004"/>
      <c r="E170" s="1004"/>
      <c r="F170" s="1004"/>
      <c r="G170" s="1004"/>
      <c r="H170" s="1004"/>
      <c r="I170" s="1004"/>
    </row>
    <row r="171" spans="1:9">
      <c r="A171" s="1037"/>
      <c r="B171" s="1004"/>
      <c r="C171" s="1038"/>
      <c r="D171" s="1004"/>
      <c r="E171" s="1004"/>
      <c r="F171" s="1004"/>
      <c r="G171" s="1004"/>
      <c r="H171" s="1004"/>
      <c r="I171" s="1004"/>
    </row>
    <row r="172" spans="1:9">
      <c r="A172" s="1037"/>
      <c r="B172" s="1004"/>
      <c r="C172" s="1038"/>
      <c r="D172" s="1004"/>
      <c r="E172" s="1004"/>
      <c r="F172" s="1004"/>
      <c r="G172" s="1004"/>
      <c r="H172" s="1004"/>
      <c r="I172" s="1004"/>
    </row>
    <row r="173" spans="1:9">
      <c r="A173" s="1037"/>
      <c r="B173" s="1004"/>
      <c r="C173" s="1038"/>
      <c r="D173" s="1004"/>
      <c r="E173" s="1004"/>
      <c r="F173" s="1004"/>
      <c r="G173" s="1004"/>
      <c r="H173" s="1004"/>
      <c r="I173" s="1004"/>
    </row>
    <row r="174" spans="1:9">
      <c r="A174" s="1037"/>
      <c r="B174" s="1004"/>
      <c r="C174" s="1038"/>
      <c r="D174" s="1004"/>
      <c r="E174" s="1004"/>
      <c r="F174" s="1004"/>
      <c r="G174" s="1004"/>
      <c r="H174" s="1004"/>
      <c r="I174" s="1004"/>
    </row>
    <row r="175" spans="1:9">
      <c r="A175" s="1037"/>
      <c r="B175" s="1004"/>
      <c r="C175" s="1038"/>
      <c r="D175" s="1004"/>
      <c r="E175" s="1004"/>
      <c r="F175" s="1004"/>
      <c r="G175" s="1004"/>
      <c r="H175" s="1004"/>
      <c r="I175" s="1004"/>
    </row>
    <row r="176" spans="1:9">
      <c r="A176" s="1037"/>
      <c r="B176" s="1004"/>
      <c r="C176" s="1038"/>
      <c r="D176" s="1004"/>
      <c r="E176" s="1004"/>
      <c r="F176" s="1004"/>
      <c r="G176" s="1004"/>
      <c r="H176" s="1004"/>
      <c r="I176" s="1004"/>
    </row>
    <row r="177" spans="1:9">
      <c r="A177" s="1037"/>
      <c r="B177" s="1004"/>
      <c r="C177" s="1038"/>
      <c r="D177" s="1004"/>
      <c r="E177" s="1004"/>
      <c r="F177" s="1004"/>
      <c r="G177" s="1004"/>
      <c r="H177" s="1004"/>
      <c r="I177" s="1004"/>
    </row>
    <row r="178" spans="1:9">
      <c r="A178" s="1037"/>
      <c r="B178" s="1004"/>
      <c r="C178" s="1038"/>
      <c r="D178" s="1004"/>
      <c r="E178" s="1004"/>
      <c r="F178" s="1004"/>
      <c r="G178" s="1004"/>
      <c r="H178" s="1004"/>
      <c r="I178" s="1004"/>
    </row>
    <row r="179" spans="1:9">
      <c r="A179" s="1037"/>
      <c r="B179" s="1004"/>
      <c r="C179" s="1038"/>
      <c r="D179" s="1004"/>
      <c r="E179" s="1004"/>
      <c r="F179" s="1004"/>
      <c r="G179" s="1004"/>
      <c r="H179" s="1004"/>
      <c r="I179" s="1004"/>
    </row>
    <row r="180" spans="1:9">
      <c r="A180" s="1037"/>
      <c r="B180" s="1004"/>
      <c r="C180" s="1038"/>
      <c r="D180" s="1004"/>
      <c r="E180" s="1004"/>
      <c r="F180" s="1004"/>
      <c r="G180" s="1004"/>
      <c r="H180" s="1004"/>
      <c r="I180" s="1004"/>
    </row>
    <row r="181" spans="1:9">
      <c r="A181" s="1037"/>
      <c r="B181" s="1004"/>
      <c r="C181" s="1038"/>
      <c r="D181" s="1004"/>
      <c r="E181" s="1004"/>
      <c r="F181" s="1004"/>
      <c r="G181" s="1004"/>
      <c r="H181" s="1004"/>
      <c r="I181" s="1004"/>
    </row>
    <row r="182" spans="1:9">
      <c r="A182" s="1037"/>
      <c r="B182" s="1004"/>
      <c r="C182" s="1038"/>
      <c r="D182" s="1004"/>
      <c r="E182" s="1004"/>
      <c r="F182" s="1004"/>
      <c r="G182" s="1004"/>
      <c r="H182" s="1004"/>
      <c r="I182" s="1004"/>
    </row>
    <row r="183" spans="1:9">
      <c r="A183" s="1037"/>
      <c r="B183" s="1004"/>
      <c r="C183" s="1038"/>
      <c r="D183" s="1004"/>
      <c r="E183" s="1004"/>
      <c r="F183" s="1004"/>
      <c r="G183" s="1004"/>
      <c r="H183" s="1004"/>
      <c r="I183" s="1004"/>
    </row>
    <row r="184" spans="1:9">
      <c r="A184" s="1037"/>
      <c r="B184" s="1004"/>
      <c r="C184" s="1038"/>
      <c r="D184" s="1004"/>
      <c r="E184" s="1004"/>
      <c r="F184" s="1004"/>
      <c r="G184" s="1004"/>
      <c r="H184" s="1004"/>
      <c r="I184" s="1004"/>
    </row>
    <row r="185" spans="1:9">
      <c r="A185" s="1037"/>
      <c r="B185" s="1004"/>
      <c r="C185" s="1038"/>
      <c r="D185" s="1004"/>
      <c r="E185" s="1004"/>
      <c r="F185" s="1004"/>
      <c r="G185" s="1004"/>
      <c r="H185" s="1004"/>
      <c r="I185" s="1004"/>
    </row>
    <row r="186" spans="1:9">
      <c r="A186" s="1037"/>
      <c r="B186" s="1004"/>
      <c r="C186" s="1038"/>
      <c r="D186" s="1004"/>
      <c r="E186" s="1004"/>
      <c r="F186" s="1004"/>
      <c r="G186" s="1004"/>
      <c r="H186" s="1004"/>
      <c r="I186" s="1004"/>
    </row>
    <row r="187" spans="1:9">
      <c r="A187" s="1037"/>
      <c r="B187" s="1004"/>
      <c r="C187" s="1038"/>
      <c r="D187" s="1004"/>
      <c r="E187" s="1004"/>
      <c r="F187" s="1004"/>
      <c r="G187" s="1004"/>
      <c r="H187" s="1004"/>
      <c r="I187" s="1004"/>
    </row>
    <row r="188" spans="1:9">
      <c r="A188" s="1037"/>
      <c r="B188" s="1004"/>
      <c r="C188" s="1038"/>
      <c r="D188" s="1004"/>
      <c r="E188" s="1004"/>
      <c r="F188" s="1004"/>
      <c r="G188" s="1004"/>
      <c r="H188" s="1004"/>
      <c r="I188" s="1004"/>
    </row>
    <row r="189" spans="1:9">
      <c r="A189" s="1037"/>
      <c r="B189" s="1004"/>
      <c r="C189" s="1038"/>
      <c r="D189" s="1004"/>
      <c r="E189" s="1004"/>
      <c r="F189" s="1004"/>
      <c r="G189" s="1004"/>
      <c r="H189" s="1004"/>
      <c r="I189" s="1004"/>
    </row>
    <row r="190" spans="1:9">
      <c r="A190" s="1037"/>
      <c r="B190" s="1004"/>
      <c r="C190" s="1038"/>
      <c r="D190" s="1004"/>
      <c r="E190" s="1004"/>
      <c r="F190" s="1004"/>
      <c r="G190" s="1004"/>
      <c r="H190" s="1004"/>
      <c r="I190" s="1004"/>
    </row>
    <row r="191" spans="1:9">
      <c r="A191" s="1037"/>
      <c r="B191" s="1004"/>
      <c r="C191" s="1038"/>
      <c r="D191" s="1004"/>
      <c r="E191" s="1004"/>
      <c r="F191" s="1004"/>
      <c r="G191" s="1004"/>
      <c r="H191" s="1004"/>
      <c r="I191" s="1004"/>
    </row>
    <row r="192" spans="1:9">
      <c r="A192" s="1037"/>
      <c r="B192" s="1004"/>
      <c r="C192" s="1038"/>
      <c r="D192" s="1004"/>
      <c r="E192" s="1004"/>
      <c r="F192" s="1004"/>
      <c r="G192" s="1004"/>
      <c r="H192" s="1004"/>
      <c r="I192" s="1004"/>
    </row>
    <row r="193" spans="1:9">
      <c r="A193" s="1037"/>
      <c r="B193" s="1004"/>
      <c r="C193" s="1038"/>
      <c r="D193" s="1004"/>
      <c r="E193" s="1004"/>
      <c r="F193" s="1004"/>
      <c r="G193" s="1004"/>
      <c r="H193" s="1004"/>
      <c r="I193" s="1004"/>
    </row>
    <row r="194" spans="1:9">
      <c r="A194" s="1037"/>
      <c r="B194" s="1004"/>
      <c r="C194" s="1038"/>
      <c r="D194" s="1004"/>
      <c r="E194" s="1004"/>
      <c r="F194" s="1004"/>
      <c r="G194" s="1004"/>
      <c r="H194" s="1004"/>
      <c r="I194" s="1004"/>
    </row>
    <row r="195" spans="1:9">
      <c r="A195" s="1037"/>
      <c r="B195" s="1004"/>
      <c r="C195" s="1038"/>
      <c r="D195" s="1004"/>
      <c r="E195" s="1004"/>
      <c r="F195" s="1004"/>
      <c r="G195" s="1004"/>
      <c r="H195" s="1004"/>
      <c r="I195" s="1004"/>
    </row>
    <row r="196" spans="1:9">
      <c r="A196" s="1037"/>
      <c r="B196" s="1004"/>
      <c r="C196" s="1038"/>
      <c r="D196" s="1004"/>
      <c r="E196" s="1004"/>
      <c r="F196" s="1004"/>
      <c r="G196" s="1004"/>
      <c r="H196" s="1004"/>
      <c r="I196" s="1004"/>
    </row>
    <row r="197" spans="1:9">
      <c r="A197" s="1037"/>
      <c r="B197" s="1004"/>
      <c r="C197" s="1038"/>
      <c r="D197" s="1004"/>
      <c r="E197" s="1004"/>
      <c r="F197" s="1004"/>
      <c r="G197" s="1004"/>
      <c r="H197" s="1004"/>
      <c r="I197" s="1004"/>
    </row>
    <row r="198" spans="1:9">
      <c r="A198" s="1037"/>
      <c r="B198" s="1004"/>
      <c r="C198" s="1038"/>
      <c r="D198" s="1004"/>
      <c r="E198" s="1004"/>
      <c r="F198" s="1004"/>
      <c r="G198" s="1004"/>
      <c r="H198" s="1004"/>
      <c r="I198" s="1004"/>
    </row>
    <row r="199" spans="1:9">
      <c r="A199" s="1037"/>
      <c r="B199" s="1004"/>
      <c r="C199" s="1038"/>
      <c r="D199" s="1004"/>
      <c r="E199" s="1004"/>
      <c r="F199" s="1004"/>
      <c r="G199" s="1004"/>
      <c r="H199" s="1004"/>
      <c r="I199" s="1004"/>
    </row>
    <row r="200" spans="1:9">
      <c r="A200" s="1037"/>
      <c r="B200" s="1004"/>
      <c r="C200" s="1038"/>
      <c r="D200" s="1004"/>
      <c r="E200" s="1004"/>
      <c r="F200" s="1004"/>
      <c r="G200" s="1004"/>
      <c r="H200" s="1004"/>
      <c r="I200" s="1004"/>
    </row>
    <row r="201" spans="1:9">
      <c r="A201" s="1037"/>
      <c r="B201" s="1004"/>
      <c r="C201" s="1038"/>
      <c r="D201" s="1004"/>
      <c r="E201" s="1004"/>
      <c r="F201" s="1004"/>
      <c r="G201" s="1004"/>
      <c r="H201" s="1004"/>
      <c r="I201" s="1004"/>
    </row>
    <row r="202" spans="1:9">
      <c r="A202" s="1037"/>
      <c r="B202" s="1004"/>
      <c r="C202" s="1038"/>
      <c r="D202" s="1004"/>
      <c r="E202" s="1004"/>
      <c r="F202" s="1004"/>
      <c r="G202" s="1004"/>
      <c r="H202" s="1004"/>
      <c r="I202" s="1004"/>
    </row>
    <row r="203" spans="1:9">
      <c r="A203" s="1037"/>
      <c r="B203" s="1004"/>
      <c r="C203" s="1038"/>
      <c r="D203" s="1004"/>
      <c r="E203" s="1004"/>
      <c r="F203" s="1004"/>
      <c r="G203" s="1004"/>
      <c r="H203" s="1004"/>
      <c r="I203" s="1004"/>
    </row>
    <row r="204" spans="1:9">
      <c r="A204" s="1037"/>
      <c r="B204" s="1004"/>
      <c r="C204" s="1038"/>
      <c r="D204" s="1004"/>
      <c r="E204" s="1004"/>
      <c r="F204" s="1004"/>
      <c r="G204" s="1004"/>
      <c r="H204" s="1004"/>
      <c r="I204" s="1004"/>
    </row>
    <row r="205" spans="1:9">
      <c r="A205" s="1037"/>
      <c r="B205" s="1004"/>
      <c r="C205" s="1038"/>
      <c r="D205" s="1004"/>
      <c r="E205" s="1004"/>
      <c r="F205" s="1004"/>
      <c r="G205" s="1004"/>
      <c r="H205" s="1004"/>
      <c r="I205" s="1004"/>
    </row>
    <row r="206" spans="1:9">
      <c r="A206" s="1037"/>
      <c r="B206" s="1004"/>
      <c r="C206" s="1038"/>
      <c r="D206" s="1004"/>
      <c r="E206" s="1004"/>
      <c r="F206" s="1004"/>
      <c r="G206" s="1004"/>
      <c r="H206" s="1004"/>
      <c r="I206" s="1004"/>
    </row>
    <row r="207" spans="1:9">
      <c r="A207" s="1037"/>
      <c r="B207" s="1004"/>
      <c r="C207" s="1038"/>
      <c r="D207" s="1004"/>
      <c r="E207" s="1004"/>
      <c r="F207" s="1004"/>
      <c r="G207" s="1004"/>
      <c r="H207" s="1004"/>
      <c r="I207" s="1004"/>
    </row>
    <row r="208" spans="1:9">
      <c r="A208" s="1037"/>
      <c r="B208" s="1004"/>
      <c r="C208" s="1038"/>
      <c r="D208" s="1004"/>
      <c r="E208" s="1004"/>
      <c r="F208" s="1004"/>
      <c r="G208" s="1004"/>
      <c r="H208" s="1004"/>
      <c r="I208" s="1004"/>
    </row>
    <row r="209" spans="1:9">
      <c r="A209" s="1037"/>
      <c r="B209" s="1004"/>
      <c r="C209" s="1038"/>
      <c r="D209" s="1004"/>
      <c r="E209" s="1004"/>
      <c r="F209" s="1004"/>
      <c r="G209" s="1004"/>
      <c r="H209" s="1004"/>
      <c r="I209" s="1004"/>
    </row>
    <row r="210" spans="1:9">
      <c r="A210" s="1037"/>
      <c r="B210" s="1004"/>
      <c r="C210" s="1038"/>
      <c r="D210" s="1004"/>
      <c r="E210" s="1004"/>
      <c r="F210" s="1004"/>
      <c r="G210" s="1004"/>
      <c r="H210" s="1004"/>
      <c r="I210" s="1004"/>
    </row>
    <row r="211" spans="1:9">
      <c r="A211" s="1037"/>
      <c r="B211" s="1004"/>
      <c r="C211" s="1038"/>
      <c r="D211" s="1004"/>
      <c r="E211" s="1004"/>
      <c r="F211" s="1004"/>
      <c r="G211" s="1004"/>
      <c r="H211" s="1004"/>
      <c r="I211" s="1004"/>
    </row>
    <row r="212" spans="1:9">
      <c r="A212" s="1037"/>
      <c r="B212" s="1004"/>
      <c r="C212" s="1038"/>
      <c r="D212" s="1004"/>
      <c r="E212" s="1004"/>
      <c r="F212" s="1004"/>
      <c r="G212" s="1004"/>
      <c r="H212" s="1004"/>
      <c r="I212" s="1004"/>
    </row>
    <row r="213" spans="1:9">
      <c r="A213" s="1037"/>
      <c r="B213" s="1004"/>
      <c r="C213" s="1038"/>
      <c r="D213" s="1004"/>
      <c r="E213" s="1004"/>
      <c r="F213" s="1004"/>
      <c r="G213" s="1004"/>
      <c r="H213" s="1004"/>
      <c r="I213" s="1004"/>
    </row>
    <row r="214" spans="1:9">
      <c r="A214" s="1037"/>
      <c r="B214" s="1004"/>
      <c r="C214" s="1038"/>
      <c r="D214" s="1004"/>
      <c r="E214" s="1004"/>
      <c r="F214" s="1004"/>
      <c r="G214" s="1004"/>
      <c r="H214" s="1004"/>
      <c r="I214" s="1004"/>
    </row>
    <row r="215" spans="1:9">
      <c r="A215" s="1037"/>
      <c r="B215" s="1004"/>
      <c r="C215" s="1038"/>
      <c r="D215" s="1004"/>
      <c r="E215" s="1004"/>
      <c r="F215" s="1004"/>
      <c r="G215" s="1004"/>
      <c r="H215" s="1004"/>
      <c r="I215" s="1004"/>
    </row>
    <row r="216" spans="1:9">
      <c r="A216" s="1037"/>
      <c r="B216" s="1004"/>
      <c r="C216" s="1038"/>
      <c r="D216" s="1004"/>
      <c r="E216" s="1004"/>
      <c r="F216" s="1004"/>
      <c r="G216" s="1004"/>
      <c r="H216" s="1004"/>
      <c r="I216" s="1004"/>
    </row>
    <row r="217" spans="1:9">
      <c r="A217" s="1037"/>
      <c r="B217" s="1004"/>
      <c r="C217" s="1038"/>
      <c r="D217" s="1004"/>
      <c r="E217" s="1004"/>
      <c r="F217" s="1004"/>
      <c r="G217" s="1004"/>
      <c r="H217" s="1004"/>
      <c r="I217" s="1004"/>
    </row>
    <row r="218" spans="1:9">
      <c r="A218" s="1037"/>
      <c r="B218" s="1004"/>
      <c r="C218" s="1038"/>
      <c r="D218" s="1004"/>
      <c r="E218" s="1004"/>
      <c r="F218" s="1004"/>
      <c r="G218" s="1004"/>
      <c r="H218" s="1004"/>
      <c r="I218" s="1004"/>
    </row>
    <row r="219" spans="1:9">
      <c r="A219" s="1037"/>
      <c r="B219" s="1004"/>
      <c r="C219" s="1038"/>
      <c r="D219" s="1004"/>
      <c r="E219" s="1004"/>
      <c r="F219" s="1004"/>
      <c r="G219" s="1004"/>
      <c r="H219" s="1004"/>
      <c r="I219" s="1004"/>
    </row>
    <row r="220" spans="1:9">
      <c r="A220" s="1037"/>
      <c r="B220" s="1004"/>
      <c r="C220" s="1038"/>
      <c r="D220" s="1004"/>
      <c r="E220" s="1004"/>
      <c r="F220" s="1004"/>
      <c r="G220" s="1004"/>
      <c r="H220" s="1004"/>
      <c r="I220" s="1004"/>
    </row>
    <row r="221" spans="1:9">
      <c r="A221" s="1037"/>
      <c r="B221" s="1004"/>
      <c r="C221" s="1038"/>
      <c r="D221" s="1004"/>
      <c r="E221" s="1004"/>
      <c r="F221" s="1004"/>
      <c r="G221" s="1004"/>
      <c r="H221" s="1004"/>
      <c r="I221" s="1004"/>
    </row>
    <row r="222" spans="1:9">
      <c r="A222" s="1037"/>
      <c r="B222" s="1004"/>
      <c r="C222" s="1038"/>
      <c r="D222" s="1004"/>
      <c r="E222" s="1004"/>
      <c r="F222" s="1004"/>
      <c r="G222" s="1004"/>
      <c r="H222" s="1004"/>
      <c r="I222" s="1004"/>
    </row>
    <row r="223" spans="1:9">
      <c r="A223" s="1037"/>
      <c r="B223" s="1004"/>
      <c r="C223" s="1038"/>
      <c r="D223" s="1004"/>
      <c r="E223" s="1004"/>
      <c r="F223" s="1004"/>
      <c r="G223" s="1004"/>
      <c r="H223" s="1004"/>
      <c r="I223" s="1004"/>
    </row>
    <row r="224" spans="1:9">
      <c r="A224" s="1037"/>
      <c r="B224" s="1004"/>
      <c r="C224" s="1038"/>
      <c r="D224" s="1004"/>
      <c r="E224" s="1004"/>
      <c r="F224" s="1004"/>
      <c r="G224" s="1004"/>
      <c r="H224" s="1004"/>
      <c r="I224" s="1004"/>
    </row>
    <row r="225" spans="1:9">
      <c r="A225" s="1037"/>
      <c r="B225" s="1004"/>
      <c r="C225" s="1038"/>
      <c r="D225" s="1004"/>
      <c r="E225" s="1004"/>
      <c r="F225" s="1004"/>
      <c r="G225" s="1004"/>
      <c r="H225" s="1004"/>
      <c r="I225" s="1004"/>
    </row>
    <row r="226" spans="1:9">
      <c r="A226" s="1037"/>
      <c r="B226" s="1004"/>
      <c r="C226" s="1038"/>
      <c r="D226" s="1004"/>
      <c r="E226" s="1004"/>
      <c r="F226" s="1004"/>
      <c r="G226" s="1004"/>
      <c r="H226" s="1004"/>
      <c r="I226" s="1004"/>
    </row>
    <row r="227" spans="1:9">
      <c r="A227" s="1037"/>
      <c r="B227" s="1004"/>
      <c r="C227" s="1038"/>
      <c r="D227" s="1004"/>
      <c r="E227" s="1004"/>
      <c r="F227" s="1004"/>
      <c r="G227" s="1004"/>
      <c r="H227" s="1004"/>
      <c r="I227" s="1004"/>
    </row>
    <row r="228" spans="1:9">
      <c r="A228" s="1037"/>
      <c r="B228" s="1004"/>
      <c r="C228" s="1038"/>
      <c r="D228" s="1004"/>
      <c r="E228" s="1004"/>
      <c r="F228" s="1004"/>
      <c r="G228" s="1004"/>
      <c r="H228" s="1004"/>
      <c r="I228" s="1004"/>
    </row>
    <row r="229" spans="1:9">
      <c r="A229" s="1037"/>
      <c r="B229" s="1004"/>
      <c r="C229" s="1038"/>
      <c r="D229" s="1004"/>
      <c r="E229" s="1004"/>
      <c r="F229" s="1004"/>
      <c r="G229" s="1004"/>
      <c r="H229" s="1004"/>
      <c r="I229" s="1004"/>
    </row>
    <row r="230" spans="1:9">
      <c r="A230" s="1037"/>
      <c r="B230" s="1004"/>
      <c r="C230" s="1038"/>
      <c r="D230" s="1004"/>
      <c r="E230" s="1004"/>
      <c r="F230" s="1004"/>
      <c r="G230" s="1004"/>
      <c r="H230" s="1004"/>
      <c r="I230" s="1004"/>
    </row>
    <row r="231" spans="1:9">
      <c r="A231" s="1037"/>
      <c r="B231" s="1004"/>
      <c r="C231" s="1038"/>
      <c r="D231" s="1004"/>
      <c r="E231" s="1004"/>
      <c r="F231" s="1004"/>
      <c r="G231" s="1004"/>
      <c r="H231" s="1004"/>
      <c r="I231" s="1004"/>
    </row>
    <row r="232" spans="1:9">
      <c r="A232" s="1037"/>
      <c r="B232" s="1004"/>
      <c r="C232" s="1038"/>
      <c r="D232" s="1004"/>
      <c r="E232" s="1004"/>
      <c r="F232" s="1004"/>
      <c r="G232" s="1004"/>
      <c r="H232" s="1004"/>
      <c r="I232" s="1004"/>
    </row>
    <row r="233" spans="1:9">
      <c r="A233" s="1037"/>
      <c r="B233" s="1004"/>
      <c r="C233" s="1038"/>
      <c r="D233" s="1004"/>
      <c r="E233" s="1004"/>
      <c r="F233" s="1004"/>
      <c r="G233" s="1004"/>
      <c r="H233" s="1004"/>
      <c r="I233" s="1004"/>
    </row>
    <row r="234" spans="1:9">
      <c r="A234" s="1037"/>
      <c r="B234" s="1004"/>
      <c r="C234" s="1038"/>
      <c r="D234" s="1004"/>
      <c r="E234" s="1004"/>
      <c r="F234" s="1004"/>
      <c r="G234" s="1004"/>
      <c r="H234" s="1004"/>
      <c r="I234" s="1004"/>
    </row>
    <row r="235" spans="1:9">
      <c r="A235" s="1037"/>
      <c r="B235" s="1004"/>
      <c r="C235" s="1038"/>
      <c r="D235" s="1004"/>
      <c r="E235" s="1004"/>
      <c r="F235" s="1004"/>
      <c r="G235" s="1004"/>
      <c r="H235" s="1004"/>
      <c r="I235" s="1004"/>
    </row>
    <row r="236" spans="1:9">
      <c r="A236" s="1037"/>
      <c r="B236" s="1004"/>
      <c r="C236" s="1038"/>
      <c r="D236" s="1004"/>
      <c r="E236" s="1004"/>
      <c r="F236" s="1004"/>
      <c r="G236" s="1004"/>
      <c r="H236" s="1004"/>
      <c r="I236" s="1004"/>
    </row>
    <row r="237" spans="1:9">
      <c r="A237" s="1037"/>
      <c r="B237" s="1004"/>
      <c r="C237" s="1038"/>
      <c r="D237" s="1004"/>
      <c r="E237" s="1004"/>
      <c r="F237" s="1004"/>
      <c r="G237" s="1004"/>
      <c r="H237" s="1004"/>
      <c r="I237" s="1004"/>
    </row>
    <row r="238" spans="1:9">
      <c r="A238" s="1037"/>
      <c r="B238" s="1004"/>
      <c r="C238" s="1038"/>
      <c r="D238" s="1004"/>
      <c r="E238" s="1004"/>
      <c r="F238" s="1004"/>
      <c r="G238" s="1004"/>
      <c r="H238" s="1004"/>
      <c r="I238" s="1004"/>
    </row>
    <row r="239" spans="1:9">
      <c r="A239" s="1037"/>
      <c r="B239" s="1004"/>
      <c r="C239" s="1038"/>
      <c r="D239" s="1004"/>
      <c r="E239" s="1004"/>
      <c r="F239" s="1004"/>
      <c r="G239" s="1004"/>
      <c r="H239" s="1004"/>
      <c r="I239" s="1004"/>
    </row>
    <row r="240" spans="1:9">
      <c r="A240" s="1037"/>
      <c r="B240" s="1004"/>
      <c r="C240" s="1038"/>
      <c r="D240" s="1004"/>
      <c r="E240" s="1004"/>
      <c r="F240" s="1004"/>
      <c r="G240" s="1004"/>
      <c r="H240" s="1004"/>
      <c r="I240" s="1004"/>
    </row>
    <row r="241" spans="1:9">
      <c r="A241" s="1037"/>
      <c r="B241" s="1004"/>
      <c r="C241" s="1038"/>
      <c r="D241" s="1004"/>
      <c r="E241" s="1004"/>
      <c r="F241" s="1004"/>
      <c r="G241" s="1004"/>
      <c r="H241" s="1004"/>
      <c r="I241" s="1004"/>
    </row>
    <row r="242" spans="1:9">
      <c r="A242" s="1037"/>
      <c r="B242" s="1004"/>
      <c r="C242" s="1038"/>
      <c r="D242" s="1004"/>
      <c r="E242" s="1004"/>
      <c r="F242" s="1004"/>
      <c r="G242" s="1004"/>
      <c r="H242" s="1004"/>
      <c r="I242" s="1004"/>
    </row>
    <row r="243" spans="1:9">
      <c r="A243" s="1037"/>
      <c r="B243" s="1004"/>
      <c r="C243" s="1038"/>
      <c r="D243" s="1004"/>
      <c r="E243" s="1004"/>
      <c r="F243" s="1004"/>
      <c r="G243" s="1004"/>
      <c r="H243" s="1004"/>
      <c r="I243" s="1004"/>
    </row>
    <row r="244" spans="1:9">
      <c r="A244" s="1037"/>
      <c r="B244" s="1004"/>
      <c r="C244" s="1038"/>
      <c r="D244" s="1004"/>
      <c r="E244" s="1004"/>
      <c r="F244" s="1004"/>
      <c r="G244" s="1004"/>
      <c r="H244" s="1004"/>
      <c r="I244" s="1004"/>
    </row>
  </sheetData>
  <mergeCells count="8">
    <mergeCell ref="A44:B44"/>
    <mergeCell ref="C44:E44"/>
    <mergeCell ref="A1:F1"/>
    <mergeCell ref="A2:F2"/>
    <mergeCell ref="A3:F3"/>
    <mergeCell ref="A4:F4"/>
    <mergeCell ref="A5:F5"/>
    <mergeCell ref="A38:E38"/>
  </mergeCells>
  <printOptions horizontalCentered="1"/>
  <pageMargins left="0.51181102362204722" right="0.19685039370078741" top="0.55118110236220474" bottom="0.35433070866141736" header="0" footer="0"/>
  <pageSetup scale="77"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theme="8"/>
  </sheetPr>
  <dimension ref="A1:X273"/>
  <sheetViews>
    <sheetView showGridLines="0" view="pageBreakPreview" topLeftCell="C5" zoomScaleNormal="115" zoomScaleSheetLayoutView="100" zoomScalePageLayoutView="115" workbookViewId="0">
      <selection activeCell="K14" sqref="K14"/>
    </sheetView>
  </sheetViews>
  <sheetFormatPr baseColWidth="10" defaultColWidth="14.28515625" defaultRowHeight="12"/>
  <cols>
    <col min="1" max="1" width="52.28515625" style="1512" customWidth="1"/>
    <col min="2" max="3" width="15.7109375" style="1513" customWidth="1"/>
    <col min="4" max="4" width="52.28515625" style="1512" customWidth="1"/>
    <col min="5" max="6" width="15.7109375" style="1513" customWidth="1"/>
    <col min="7" max="7" width="1.42578125" style="1459" customWidth="1"/>
    <col min="8" max="8" width="12" style="1459" customWidth="1"/>
    <col min="9" max="9" width="11.85546875" style="1459" bestFit="1" customWidth="1"/>
    <col min="10" max="11" width="8.140625" style="1515" customWidth="1"/>
    <col min="12" max="24" width="8.140625" style="1459" customWidth="1"/>
    <col min="25" max="16384" width="14.28515625" style="1459"/>
  </cols>
  <sheetData>
    <row r="1" spans="1:24" s="1452" customFormat="1" ht="16.5" customHeight="1">
      <c r="A1" s="1768" t="s">
        <v>284</v>
      </c>
      <c r="B1" s="1768"/>
      <c r="C1" s="1768"/>
      <c r="D1" s="1768"/>
      <c r="E1" s="1768"/>
      <c r="F1" s="1768"/>
      <c r="G1" s="1449"/>
      <c r="H1" s="1450"/>
      <c r="I1" s="1450"/>
      <c r="J1" s="1451"/>
      <c r="K1" s="1451"/>
      <c r="L1" s="1450"/>
      <c r="M1" s="1450"/>
      <c r="N1" s="1450"/>
      <c r="O1" s="1450"/>
      <c r="P1" s="1450"/>
      <c r="Q1" s="1450"/>
      <c r="R1" s="1450"/>
      <c r="S1" s="1450"/>
      <c r="T1" s="1450"/>
      <c r="U1" s="1450"/>
      <c r="V1" s="1450"/>
      <c r="W1" s="1450"/>
      <c r="X1" s="1450"/>
    </row>
    <row r="2" spans="1:24" s="1452" customFormat="1" ht="16.5" customHeight="1">
      <c r="A2" s="1768" t="s">
        <v>1076</v>
      </c>
      <c r="B2" s="1768"/>
      <c r="C2" s="1768"/>
      <c r="D2" s="1768"/>
      <c r="E2" s="1768"/>
      <c r="F2" s="1768"/>
      <c r="G2" s="1449"/>
      <c r="H2" s="1450"/>
      <c r="I2" s="1450"/>
      <c r="J2" s="1451"/>
      <c r="K2" s="1451"/>
      <c r="L2" s="1450"/>
      <c r="M2" s="1450"/>
      <c r="N2" s="1450"/>
      <c r="O2" s="1450"/>
      <c r="P2" s="1450"/>
      <c r="Q2" s="1450"/>
      <c r="R2" s="1450"/>
      <c r="S2" s="1450"/>
      <c r="T2" s="1450"/>
      <c r="U2" s="1450"/>
      <c r="V2" s="1450"/>
      <c r="W2" s="1450"/>
      <c r="X2" s="1450"/>
    </row>
    <row r="3" spans="1:24" s="1452" customFormat="1" ht="16.5" customHeight="1">
      <c r="A3" s="1768" t="s">
        <v>230</v>
      </c>
      <c r="B3" s="1768"/>
      <c r="C3" s="1768"/>
      <c r="D3" s="1768"/>
      <c r="E3" s="1768"/>
      <c r="F3" s="1768"/>
      <c r="G3" s="1449"/>
      <c r="H3" s="1450"/>
      <c r="I3" s="1450"/>
      <c r="J3" s="1451"/>
      <c r="K3" s="1451"/>
      <c r="L3" s="1450"/>
      <c r="M3" s="1450"/>
      <c r="N3" s="1450"/>
      <c r="O3" s="1450"/>
      <c r="P3" s="1450"/>
      <c r="Q3" s="1450"/>
      <c r="R3" s="1450"/>
      <c r="S3" s="1450"/>
      <c r="T3" s="1450"/>
      <c r="U3" s="1450"/>
      <c r="V3" s="1450"/>
      <c r="W3" s="1450"/>
      <c r="X3" s="1450"/>
    </row>
    <row r="4" spans="1:24" s="1452" customFormat="1" ht="16.5" customHeight="1">
      <c r="A4" s="1768" t="s">
        <v>280</v>
      </c>
      <c r="B4" s="1768"/>
      <c r="C4" s="1768"/>
      <c r="D4" s="1768"/>
      <c r="E4" s="1768"/>
      <c r="F4" s="1768"/>
      <c r="G4" s="1449"/>
      <c r="H4" s="1450"/>
      <c r="I4" s="1450"/>
      <c r="J4" s="1451"/>
      <c r="K4" s="1451"/>
      <c r="L4" s="1450"/>
      <c r="M4" s="1450"/>
      <c r="N4" s="1450"/>
      <c r="O4" s="1450"/>
      <c r="P4" s="1450"/>
      <c r="Q4" s="1450"/>
      <c r="R4" s="1450"/>
      <c r="S4" s="1450"/>
      <c r="T4" s="1450"/>
      <c r="U4" s="1450"/>
      <c r="V4" s="1450"/>
      <c r="W4" s="1450"/>
      <c r="X4" s="1450"/>
    </row>
    <row r="5" spans="1:24" s="1452" customFormat="1" ht="16.5" customHeight="1">
      <c r="A5" s="1769" t="s">
        <v>162</v>
      </c>
      <c r="B5" s="1769"/>
      <c r="C5" s="1769"/>
      <c r="D5" s="1769"/>
      <c r="E5" s="1769"/>
      <c r="F5" s="1769"/>
      <c r="G5" s="1449"/>
      <c r="H5" s="1450"/>
      <c r="I5" s="1450"/>
      <c r="J5" s="1451"/>
      <c r="K5" s="1451"/>
      <c r="L5" s="1450"/>
      <c r="M5" s="1450"/>
      <c r="N5" s="1450"/>
      <c r="O5" s="1450"/>
      <c r="P5" s="1450"/>
      <c r="Q5" s="1450"/>
      <c r="R5" s="1450"/>
      <c r="S5" s="1450"/>
      <c r="T5" s="1450"/>
      <c r="U5" s="1450"/>
      <c r="V5" s="1450"/>
      <c r="W5" s="1450"/>
      <c r="X5" s="1450"/>
    </row>
    <row r="6" spans="1:24" ht="42" customHeight="1">
      <c r="A6" s="1453" t="s">
        <v>0</v>
      </c>
      <c r="B6" s="1454" t="s">
        <v>1073</v>
      </c>
      <c r="C6" s="1455" t="s">
        <v>1074</v>
      </c>
      <c r="D6" s="1456" t="s">
        <v>0</v>
      </c>
      <c r="E6" s="1454" t="s">
        <v>1073</v>
      </c>
      <c r="F6" s="1455" t="s">
        <v>1074</v>
      </c>
      <c r="G6" s="1457"/>
      <c r="H6" s="1457"/>
      <c r="I6" s="1457"/>
      <c r="J6" s="1458"/>
      <c r="K6" s="1458"/>
      <c r="L6" s="1457"/>
      <c r="M6" s="1457"/>
      <c r="N6" s="1457"/>
      <c r="O6" s="1457"/>
      <c r="P6" s="1457"/>
      <c r="Q6" s="1457"/>
      <c r="R6" s="1457"/>
      <c r="S6" s="1457"/>
      <c r="T6" s="1457"/>
      <c r="U6" s="1457"/>
      <c r="V6" s="1457"/>
      <c r="W6" s="1457"/>
      <c r="X6" s="1457"/>
    </row>
    <row r="7" spans="1:24" ht="13.5" customHeight="1">
      <c r="A7" s="1460" t="s">
        <v>1</v>
      </c>
      <c r="B7" s="1461"/>
      <c r="C7" s="1462"/>
      <c r="D7" s="1463" t="s">
        <v>2</v>
      </c>
      <c r="E7" s="1464"/>
      <c r="F7" s="1465"/>
      <c r="G7" s="1457"/>
      <c r="H7" s="1457"/>
      <c r="I7" s="1457"/>
      <c r="J7" s="1458"/>
      <c r="K7" s="1458"/>
      <c r="L7" s="1457"/>
      <c r="M7" s="1457"/>
      <c r="N7" s="1457"/>
      <c r="O7" s="1457"/>
      <c r="P7" s="1457"/>
      <c r="Q7" s="1457"/>
      <c r="R7" s="1457"/>
      <c r="S7" s="1457"/>
      <c r="T7" s="1457"/>
      <c r="U7" s="1457"/>
      <c r="V7" s="1457"/>
      <c r="W7" s="1457"/>
      <c r="X7" s="1457"/>
    </row>
    <row r="8" spans="1:24" s="1474" customFormat="1" ht="13.5" customHeight="1">
      <c r="A8" s="1466" t="s">
        <v>3</v>
      </c>
      <c r="B8" s="1467"/>
      <c r="C8" s="1468"/>
      <c r="D8" s="1469" t="s">
        <v>4</v>
      </c>
      <c r="E8" s="1470"/>
      <c r="F8" s="1471"/>
      <c r="G8" s="1472"/>
      <c r="H8" s="1472"/>
      <c r="I8" s="1472"/>
      <c r="J8" s="1473"/>
      <c r="K8" s="1473"/>
      <c r="L8" s="1472"/>
      <c r="M8" s="1472"/>
      <c r="N8" s="1472"/>
      <c r="O8" s="1472"/>
      <c r="P8" s="1472"/>
      <c r="Q8" s="1472"/>
      <c r="R8" s="1472"/>
      <c r="S8" s="1472"/>
      <c r="T8" s="1472"/>
      <c r="U8" s="1472"/>
      <c r="V8" s="1472"/>
      <c r="W8" s="1472"/>
      <c r="X8" s="1472"/>
    </row>
    <row r="9" spans="1:24" ht="13.5" customHeight="1">
      <c r="A9" s="1475" t="s">
        <v>114</v>
      </c>
      <c r="B9" s="1476">
        <v>132073857</v>
      </c>
      <c r="C9" s="1477">
        <v>103410593</v>
      </c>
      <c r="D9" s="1384" t="s">
        <v>117</v>
      </c>
      <c r="E9" s="1478">
        <v>275271902</v>
      </c>
      <c r="F9" s="1477">
        <v>259666675</v>
      </c>
      <c r="G9" s="1479"/>
      <c r="H9" s="1025"/>
      <c r="I9" s="1025"/>
      <c r="J9" s="1480"/>
      <c r="K9" s="1480"/>
      <c r="L9" s="1457"/>
      <c r="M9" s="1457"/>
      <c r="N9" s="1457"/>
      <c r="O9" s="1457"/>
      <c r="P9" s="1457"/>
      <c r="Q9" s="1457"/>
      <c r="R9" s="1457"/>
      <c r="S9" s="1457"/>
      <c r="T9" s="1457"/>
      <c r="U9" s="1457"/>
      <c r="V9" s="1457"/>
      <c r="W9" s="1457"/>
      <c r="X9" s="1457"/>
    </row>
    <row r="10" spans="1:24" ht="13.5" customHeight="1">
      <c r="A10" s="1481" t="s">
        <v>163</v>
      </c>
      <c r="B10" s="1482">
        <v>0</v>
      </c>
      <c r="C10" s="1483">
        <v>4870</v>
      </c>
      <c r="D10" s="1381" t="s">
        <v>164</v>
      </c>
      <c r="E10" s="1484">
        <v>7639250</v>
      </c>
      <c r="F10" s="1483">
        <v>7630001</v>
      </c>
      <c r="G10" s="1457"/>
      <c r="H10" s="1025"/>
      <c r="I10" s="1025"/>
      <c r="J10" s="1480"/>
      <c r="K10" s="1480"/>
      <c r="L10" s="1457"/>
      <c r="M10" s="1457"/>
      <c r="N10" s="1457"/>
      <c r="O10" s="1457"/>
      <c r="P10" s="1457"/>
      <c r="Q10" s="1457"/>
      <c r="R10" s="1457"/>
      <c r="S10" s="1457"/>
      <c r="T10" s="1457"/>
      <c r="U10" s="1457"/>
      <c r="V10" s="1457"/>
      <c r="W10" s="1457"/>
      <c r="X10" s="1457"/>
    </row>
    <row r="11" spans="1:24" ht="13.5" customHeight="1">
      <c r="A11" s="1481" t="s">
        <v>165</v>
      </c>
      <c r="B11" s="1482">
        <v>0</v>
      </c>
      <c r="C11" s="1483">
        <v>0</v>
      </c>
      <c r="D11" s="1381" t="s">
        <v>166</v>
      </c>
      <c r="E11" s="1484">
        <v>23026964</v>
      </c>
      <c r="F11" s="1483">
        <v>23025841</v>
      </c>
      <c r="G11" s="1457"/>
      <c r="H11" s="1025"/>
      <c r="I11" s="1025"/>
      <c r="J11" s="1480"/>
      <c r="K11" s="1480"/>
      <c r="L11" s="1457"/>
      <c r="M11" s="1457"/>
      <c r="N11" s="1457"/>
      <c r="O11" s="1457"/>
      <c r="P11" s="1457"/>
      <c r="Q11" s="1457"/>
      <c r="R11" s="1457"/>
      <c r="S11" s="1457"/>
      <c r="T11" s="1457"/>
      <c r="U11" s="1457"/>
      <c r="V11" s="1457"/>
      <c r="W11" s="1457"/>
      <c r="X11" s="1457"/>
    </row>
    <row r="12" spans="1:24" ht="33" customHeight="1">
      <c r="A12" s="1481" t="s">
        <v>167</v>
      </c>
      <c r="B12" s="1482">
        <v>132073857</v>
      </c>
      <c r="C12" s="1483">
        <v>103405723</v>
      </c>
      <c r="D12" s="1381" t="s">
        <v>168</v>
      </c>
      <c r="E12" s="1484">
        <v>5101454</v>
      </c>
      <c r="F12" s="1483">
        <v>17268844</v>
      </c>
      <c r="G12" s="1457"/>
      <c r="H12" s="1078"/>
      <c r="I12" s="1025"/>
      <c r="J12" s="1480"/>
      <c r="K12" s="1480"/>
      <c r="L12" s="1457"/>
      <c r="M12" s="1457"/>
      <c r="N12" s="1457"/>
      <c r="O12" s="1457"/>
      <c r="P12" s="1457"/>
      <c r="Q12" s="1457"/>
      <c r="R12" s="1457"/>
      <c r="S12" s="1457"/>
      <c r="T12" s="1457"/>
      <c r="U12" s="1457"/>
      <c r="V12" s="1457"/>
      <c r="W12" s="1457"/>
      <c r="X12" s="1457"/>
    </row>
    <row r="13" spans="1:24" ht="13.5" customHeight="1">
      <c r="A13" s="1481" t="s">
        <v>169</v>
      </c>
      <c r="B13" s="1482">
        <v>0</v>
      </c>
      <c r="C13" s="1483">
        <v>0</v>
      </c>
      <c r="D13" s="1381" t="s">
        <v>170</v>
      </c>
      <c r="E13" s="1484">
        <v>0</v>
      </c>
      <c r="F13" s="1483">
        <v>0</v>
      </c>
      <c r="G13" s="1457"/>
      <c r="H13" s="1078"/>
      <c r="I13" s="1025"/>
      <c r="J13" s="1480"/>
      <c r="K13" s="1480"/>
      <c r="L13" s="1457"/>
      <c r="M13" s="1457"/>
      <c r="N13" s="1457"/>
      <c r="O13" s="1457"/>
      <c r="P13" s="1457"/>
      <c r="Q13" s="1457"/>
      <c r="R13" s="1457"/>
      <c r="S13" s="1457"/>
      <c r="T13" s="1457"/>
      <c r="U13" s="1457"/>
      <c r="V13" s="1457"/>
      <c r="W13" s="1457"/>
      <c r="X13" s="1457"/>
    </row>
    <row r="14" spans="1:24" ht="13.5" customHeight="1">
      <c r="A14" s="1481" t="s">
        <v>171</v>
      </c>
      <c r="B14" s="1482">
        <v>0</v>
      </c>
      <c r="C14" s="1483">
        <v>0</v>
      </c>
      <c r="D14" s="1381" t="s">
        <v>172</v>
      </c>
      <c r="E14" s="1484">
        <v>32559149</v>
      </c>
      <c r="F14" s="1483">
        <v>25293665</v>
      </c>
      <c r="G14" s="1457"/>
      <c r="H14" s="1078"/>
      <c r="I14" s="1025"/>
      <c r="J14" s="1480"/>
      <c r="K14" s="1480"/>
      <c r="L14" s="1457"/>
      <c r="M14" s="1457"/>
      <c r="N14" s="1457"/>
      <c r="O14" s="1457"/>
      <c r="P14" s="1457"/>
      <c r="Q14" s="1457"/>
      <c r="R14" s="1457"/>
      <c r="S14" s="1457"/>
      <c r="T14" s="1457"/>
      <c r="U14" s="1457"/>
      <c r="V14" s="1457"/>
      <c r="W14" s="1457"/>
      <c r="X14" s="1457"/>
    </row>
    <row r="15" spans="1:24" ht="27" customHeight="1">
      <c r="A15" s="1481" t="s">
        <v>173</v>
      </c>
      <c r="B15" s="1482">
        <v>0</v>
      </c>
      <c r="C15" s="1483">
        <v>0</v>
      </c>
      <c r="D15" s="1381" t="s">
        <v>174</v>
      </c>
      <c r="E15" s="1484">
        <v>0</v>
      </c>
      <c r="F15" s="1483">
        <v>0</v>
      </c>
      <c r="G15" s="1457"/>
      <c r="H15" s="1078"/>
      <c r="I15" s="1025"/>
      <c r="J15" s="1480"/>
      <c r="K15" s="1480"/>
      <c r="L15" s="1457"/>
      <c r="M15" s="1457"/>
      <c r="N15" s="1457"/>
      <c r="O15" s="1457"/>
      <c r="P15" s="1457"/>
      <c r="Q15" s="1457"/>
      <c r="R15" s="1457"/>
      <c r="S15" s="1457"/>
      <c r="T15" s="1457"/>
      <c r="U15" s="1457"/>
      <c r="V15" s="1457"/>
      <c r="W15" s="1457"/>
      <c r="X15" s="1457"/>
    </row>
    <row r="16" spans="1:24" ht="13.5" customHeight="1">
      <c r="A16" s="1481" t="s">
        <v>175</v>
      </c>
      <c r="B16" s="1482">
        <v>0</v>
      </c>
      <c r="C16" s="1483">
        <v>0</v>
      </c>
      <c r="D16" s="1381" t="s">
        <v>176</v>
      </c>
      <c r="E16" s="1484">
        <v>131028453</v>
      </c>
      <c r="F16" s="1483">
        <v>100391821</v>
      </c>
      <c r="G16" s="1457"/>
      <c r="H16" s="1078"/>
      <c r="I16" s="1025"/>
      <c r="J16" s="1480"/>
      <c r="K16" s="1480"/>
      <c r="L16" s="1457"/>
      <c r="M16" s="1457"/>
      <c r="N16" s="1457"/>
      <c r="O16" s="1457"/>
      <c r="P16" s="1457"/>
      <c r="Q16" s="1457"/>
      <c r="R16" s="1457"/>
      <c r="S16" s="1457"/>
      <c r="T16" s="1457"/>
      <c r="U16" s="1457"/>
      <c r="V16" s="1457"/>
      <c r="W16" s="1457"/>
      <c r="X16" s="1457"/>
    </row>
    <row r="17" spans="1:24" ht="27" customHeight="1">
      <c r="A17" s="1475" t="s">
        <v>115</v>
      </c>
      <c r="B17" s="1476">
        <v>143266522</v>
      </c>
      <c r="C17" s="1477">
        <v>156399951</v>
      </c>
      <c r="D17" s="1381" t="s">
        <v>177</v>
      </c>
      <c r="E17" s="1484">
        <v>0</v>
      </c>
      <c r="F17" s="1483">
        <v>0</v>
      </c>
      <c r="G17" s="1457"/>
      <c r="H17" s="1025"/>
      <c r="I17" s="1025"/>
      <c r="J17" s="1480"/>
      <c r="K17" s="1480"/>
      <c r="L17" s="1457"/>
      <c r="M17" s="1457"/>
      <c r="N17" s="1457"/>
      <c r="O17" s="1457"/>
      <c r="P17" s="1457"/>
      <c r="Q17" s="1457"/>
      <c r="R17" s="1457"/>
      <c r="S17" s="1457"/>
      <c r="T17" s="1457"/>
      <c r="U17" s="1457"/>
      <c r="V17" s="1457"/>
      <c r="W17" s="1457"/>
      <c r="X17" s="1457"/>
    </row>
    <row r="18" spans="1:24" ht="13.5" customHeight="1">
      <c r="A18" s="1481" t="s">
        <v>178</v>
      </c>
      <c r="B18" s="1482">
        <v>0</v>
      </c>
      <c r="C18" s="1483">
        <v>0</v>
      </c>
      <c r="D18" s="1381" t="s">
        <v>179</v>
      </c>
      <c r="E18" s="1484">
        <v>75916632</v>
      </c>
      <c r="F18" s="1483">
        <v>86056504</v>
      </c>
      <c r="G18" s="1457"/>
      <c r="H18" s="1025"/>
      <c r="I18" s="1025"/>
      <c r="J18" s="1480"/>
      <c r="K18" s="1480"/>
      <c r="L18" s="1457"/>
      <c r="M18" s="1457"/>
      <c r="N18" s="1457"/>
      <c r="O18" s="1457"/>
      <c r="P18" s="1457"/>
      <c r="Q18" s="1457"/>
      <c r="R18" s="1457"/>
      <c r="S18" s="1457"/>
      <c r="T18" s="1457"/>
      <c r="U18" s="1457"/>
      <c r="V18" s="1457"/>
      <c r="W18" s="1457"/>
      <c r="X18" s="1457"/>
    </row>
    <row r="19" spans="1:24" ht="13.5" customHeight="1">
      <c r="A19" s="1481" t="s">
        <v>180</v>
      </c>
      <c r="B19" s="1482">
        <v>0</v>
      </c>
      <c r="C19" s="1483">
        <v>56</v>
      </c>
      <c r="D19" s="1384" t="s">
        <v>6</v>
      </c>
      <c r="E19" s="1478">
        <v>0</v>
      </c>
      <c r="F19" s="1477">
        <v>0</v>
      </c>
      <c r="G19" s="1457"/>
      <c r="H19" s="1025"/>
      <c r="I19" s="1025"/>
      <c r="J19" s="1480"/>
      <c r="K19" s="1480"/>
      <c r="L19" s="1457"/>
      <c r="M19" s="1457"/>
      <c r="N19" s="1457"/>
      <c r="O19" s="1457"/>
      <c r="P19" s="1457"/>
      <c r="Q19" s="1457"/>
      <c r="R19" s="1457"/>
      <c r="S19" s="1457"/>
      <c r="T19" s="1457"/>
      <c r="U19" s="1457"/>
      <c r="V19" s="1457"/>
      <c r="W19" s="1457"/>
      <c r="X19" s="1457"/>
    </row>
    <row r="20" spans="1:24" ht="13.5" customHeight="1">
      <c r="A20" s="1481" t="s">
        <v>181</v>
      </c>
      <c r="B20" s="1482">
        <v>143266522</v>
      </c>
      <c r="C20" s="1483">
        <v>156399895</v>
      </c>
      <c r="D20" s="1381" t="s">
        <v>182</v>
      </c>
      <c r="E20" s="1484">
        <v>0</v>
      </c>
      <c r="F20" s="1483">
        <v>0</v>
      </c>
      <c r="G20" s="1457"/>
      <c r="H20" s="1025"/>
      <c r="I20" s="1025"/>
      <c r="J20" s="1480"/>
      <c r="K20" s="1480"/>
      <c r="L20" s="1457"/>
      <c r="M20" s="1457"/>
      <c r="N20" s="1457"/>
      <c r="O20" s="1457"/>
      <c r="P20" s="1457"/>
      <c r="Q20" s="1457"/>
      <c r="R20" s="1457"/>
      <c r="S20" s="1457"/>
      <c r="T20" s="1457"/>
      <c r="U20" s="1457"/>
      <c r="V20" s="1457"/>
      <c r="W20" s="1457"/>
      <c r="X20" s="1457"/>
    </row>
    <row r="21" spans="1:24" ht="27" customHeight="1">
      <c r="A21" s="1481" t="s">
        <v>183</v>
      </c>
      <c r="B21" s="1482">
        <v>0</v>
      </c>
      <c r="C21" s="1483">
        <v>0</v>
      </c>
      <c r="D21" s="1381" t="s">
        <v>184</v>
      </c>
      <c r="E21" s="1484">
        <v>0</v>
      </c>
      <c r="F21" s="1483">
        <v>0</v>
      </c>
      <c r="G21" s="1457"/>
      <c r="H21" s="1078"/>
      <c r="I21" s="1025"/>
      <c r="J21" s="1480"/>
      <c r="K21" s="1480"/>
      <c r="L21" s="1457"/>
      <c r="M21" s="1457"/>
      <c r="N21" s="1457"/>
      <c r="O21" s="1457"/>
      <c r="P21" s="1457"/>
      <c r="Q21" s="1457"/>
      <c r="R21" s="1457"/>
      <c r="S21" s="1457"/>
      <c r="T21" s="1457"/>
      <c r="U21" s="1457"/>
      <c r="V21" s="1457"/>
      <c r="W21" s="1457"/>
      <c r="X21" s="1457"/>
    </row>
    <row r="22" spans="1:24" ht="13.5" customHeight="1">
      <c r="A22" s="1481" t="s">
        <v>185</v>
      </c>
      <c r="B22" s="1482">
        <v>0</v>
      </c>
      <c r="C22" s="1483">
        <v>0</v>
      </c>
      <c r="D22" s="1381" t="s">
        <v>186</v>
      </c>
      <c r="E22" s="1484">
        <v>0</v>
      </c>
      <c r="F22" s="1483">
        <v>0</v>
      </c>
      <c r="G22" s="1457"/>
      <c r="H22" s="1078"/>
      <c r="I22" s="1025"/>
      <c r="J22" s="1480"/>
      <c r="K22" s="1480"/>
      <c r="L22" s="1457"/>
      <c r="M22" s="1457"/>
      <c r="N22" s="1457"/>
      <c r="O22" s="1457"/>
      <c r="P22" s="1457"/>
      <c r="Q22" s="1457"/>
      <c r="R22" s="1457"/>
      <c r="S22" s="1457"/>
      <c r="T22" s="1457"/>
      <c r="U22" s="1457"/>
      <c r="V22" s="1457"/>
      <c r="W22" s="1457"/>
      <c r="X22" s="1457"/>
    </row>
    <row r="23" spans="1:24" ht="27" customHeight="1">
      <c r="A23" s="1481" t="s">
        <v>187</v>
      </c>
      <c r="B23" s="1482">
        <v>0</v>
      </c>
      <c r="C23" s="1483">
        <v>0</v>
      </c>
      <c r="D23" s="1384" t="s">
        <v>8</v>
      </c>
      <c r="E23" s="1478">
        <v>0</v>
      </c>
      <c r="F23" s="1477">
        <v>0</v>
      </c>
      <c r="G23" s="1457"/>
      <c r="H23" s="1025"/>
      <c r="I23" s="1025"/>
      <c r="J23" s="1480"/>
      <c r="K23" s="1480"/>
      <c r="L23" s="1457"/>
      <c r="M23" s="1457"/>
      <c r="N23" s="1457"/>
      <c r="O23" s="1457"/>
      <c r="P23" s="1457"/>
      <c r="Q23" s="1457"/>
      <c r="R23" s="1457"/>
      <c r="S23" s="1457"/>
      <c r="T23" s="1457"/>
      <c r="U23" s="1457"/>
      <c r="V23" s="1457"/>
      <c r="W23" s="1457"/>
      <c r="X23" s="1457"/>
    </row>
    <row r="24" spans="1:24" ht="27" customHeight="1">
      <c r="A24" s="1481" t="s">
        <v>188</v>
      </c>
      <c r="B24" s="1482">
        <v>0</v>
      </c>
      <c r="C24" s="1483">
        <v>0</v>
      </c>
      <c r="D24" s="1381" t="s">
        <v>189</v>
      </c>
      <c r="E24" s="1484">
        <v>0</v>
      </c>
      <c r="F24" s="1483">
        <v>0</v>
      </c>
      <c r="G24" s="1457"/>
      <c r="H24" s="1078"/>
      <c r="I24" s="1025"/>
      <c r="J24" s="1480"/>
      <c r="K24" s="1480"/>
      <c r="L24" s="1457"/>
      <c r="M24" s="1457"/>
      <c r="N24" s="1457"/>
      <c r="O24" s="1457"/>
      <c r="P24" s="1457"/>
      <c r="Q24" s="1457"/>
      <c r="R24" s="1457"/>
      <c r="S24" s="1457"/>
      <c r="T24" s="1457"/>
      <c r="U24" s="1457"/>
      <c r="V24" s="1457"/>
      <c r="W24" s="1457"/>
      <c r="X24" s="1457"/>
    </row>
    <row r="25" spans="1:24" ht="13.5" customHeight="1">
      <c r="A25" s="1475" t="s">
        <v>146</v>
      </c>
      <c r="B25" s="1476">
        <v>60000</v>
      </c>
      <c r="C25" s="1477">
        <v>67648</v>
      </c>
      <c r="D25" s="1381" t="s">
        <v>190</v>
      </c>
      <c r="E25" s="1485">
        <v>0</v>
      </c>
      <c r="F25" s="1483">
        <v>0</v>
      </c>
      <c r="G25" s="1457"/>
      <c r="H25" s="1025"/>
      <c r="I25" s="1025"/>
      <c r="J25" s="1480"/>
      <c r="K25" s="1480"/>
      <c r="L25" s="1457"/>
      <c r="M25" s="1457"/>
      <c r="N25" s="1457"/>
      <c r="O25" s="1457"/>
      <c r="P25" s="1457"/>
      <c r="Q25" s="1457"/>
      <c r="R25" s="1457"/>
      <c r="S25" s="1457"/>
      <c r="T25" s="1457"/>
      <c r="U25" s="1457"/>
      <c r="V25" s="1457"/>
      <c r="W25" s="1457"/>
      <c r="X25" s="1457"/>
    </row>
    <row r="26" spans="1:24" ht="27" customHeight="1">
      <c r="A26" s="1481" t="s">
        <v>191</v>
      </c>
      <c r="B26" s="1482">
        <v>60000</v>
      </c>
      <c r="C26" s="1483">
        <v>67648</v>
      </c>
      <c r="D26" s="1384" t="s">
        <v>10</v>
      </c>
      <c r="E26" s="1478">
        <v>0</v>
      </c>
      <c r="F26" s="1477">
        <v>0</v>
      </c>
      <c r="G26" s="1457"/>
      <c r="H26" s="1078"/>
      <c r="I26" s="1025"/>
      <c r="J26" s="1480"/>
      <c r="K26" s="1480"/>
      <c r="L26" s="1457"/>
      <c r="M26" s="1457"/>
      <c r="N26" s="1457"/>
      <c r="O26" s="1457"/>
      <c r="P26" s="1457"/>
      <c r="Q26" s="1457"/>
      <c r="R26" s="1457"/>
      <c r="S26" s="1457"/>
      <c r="T26" s="1457"/>
      <c r="U26" s="1457"/>
      <c r="V26" s="1457"/>
      <c r="W26" s="1457"/>
      <c r="X26" s="1457"/>
    </row>
    <row r="27" spans="1:24" ht="27" customHeight="1">
      <c r="A27" s="1481" t="s">
        <v>192</v>
      </c>
      <c r="B27" s="1482">
        <v>0</v>
      </c>
      <c r="C27" s="1483">
        <v>0</v>
      </c>
      <c r="D27" s="1384" t="s">
        <v>12</v>
      </c>
      <c r="E27" s="1478">
        <v>0</v>
      </c>
      <c r="F27" s="1477">
        <v>0</v>
      </c>
      <c r="G27" s="1457"/>
      <c r="H27" s="1078"/>
      <c r="I27" s="1025"/>
      <c r="J27" s="1480"/>
      <c r="K27" s="1480"/>
      <c r="L27" s="1457"/>
      <c r="M27" s="1457"/>
      <c r="N27" s="1457"/>
      <c r="O27" s="1457"/>
      <c r="P27" s="1457"/>
      <c r="Q27" s="1457"/>
      <c r="R27" s="1457"/>
      <c r="S27" s="1457"/>
      <c r="T27" s="1457"/>
      <c r="U27" s="1457"/>
      <c r="V27" s="1457"/>
      <c r="W27" s="1457"/>
      <c r="X27" s="1457"/>
    </row>
    <row r="28" spans="1:24" ht="27" customHeight="1">
      <c r="A28" s="1481" t="s">
        <v>193</v>
      </c>
      <c r="B28" s="1482">
        <v>0</v>
      </c>
      <c r="C28" s="1483">
        <v>0</v>
      </c>
      <c r="D28" s="1381" t="s">
        <v>194</v>
      </c>
      <c r="E28" s="1484">
        <v>0</v>
      </c>
      <c r="F28" s="1483">
        <v>0</v>
      </c>
      <c r="G28" s="1457"/>
      <c r="H28" s="1078"/>
      <c r="I28" s="1025"/>
      <c r="J28" s="1480"/>
      <c r="K28" s="1480"/>
      <c r="L28" s="1457"/>
      <c r="M28" s="1457"/>
      <c r="N28" s="1457"/>
      <c r="O28" s="1457"/>
      <c r="P28" s="1457"/>
      <c r="Q28" s="1457"/>
      <c r="R28" s="1457"/>
      <c r="S28" s="1457"/>
      <c r="T28" s="1457"/>
      <c r="U28" s="1457"/>
      <c r="V28" s="1457"/>
      <c r="W28" s="1457"/>
      <c r="X28" s="1457"/>
    </row>
    <row r="29" spans="1:24" ht="13.5" customHeight="1">
      <c r="A29" s="1481" t="s">
        <v>195</v>
      </c>
      <c r="B29" s="1482">
        <v>0</v>
      </c>
      <c r="C29" s="1483">
        <v>0</v>
      </c>
      <c r="D29" s="1381" t="s">
        <v>196</v>
      </c>
      <c r="E29" s="1484">
        <v>0</v>
      </c>
      <c r="F29" s="1483">
        <v>0</v>
      </c>
      <c r="G29" s="1457"/>
      <c r="H29" s="1078"/>
      <c r="I29" s="1025"/>
      <c r="J29" s="1480"/>
      <c r="K29" s="1480"/>
      <c r="L29" s="1457"/>
      <c r="M29" s="1457"/>
      <c r="N29" s="1457"/>
      <c r="O29" s="1457"/>
      <c r="P29" s="1457"/>
      <c r="Q29" s="1457"/>
      <c r="R29" s="1457"/>
      <c r="S29" s="1457"/>
      <c r="T29" s="1457"/>
      <c r="U29" s="1457"/>
      <c r="V29" s="1457"/>
      <c r="W29" s="1457"/>
      <c r="X29" s="1457"/>
    </row>
    <row r="30" spans="1:24" ht="27" customHeight="1">
      <c r="A30" s="1481" t="s">
        <v>197</v>
      </c>
      <c r="B30" s="1482">
        <v>0</v>
      </c>
      <c r="C30" s="1483"/>
      <c r="D30" s="1381" t="s">
        <v>198</v>
      </c>
      <c r="E30" s="1484">
        <v>0</v>
      </c>
      <c r="F30" s="1483">
        <v>0</v>
      </c>
      <c r="G30" s="1457"/>
      <c r="H30" s="1078"/>
      <c r="I30" s="1025"/>
      <c r="J30" s="1480"/>
      <c r="K30" s="1480"/>
      <c r="L30" s="1457"/>
      <c r="M30" s="1457"/>
      <c r="N30" s="1457"/>
      <c r="O30" s="1457"/>
      <c r="P30" s="1457"/>
      <c r="Q30" s="1457"/>
      <c r="R30" s="1457"/>
      <c r="S30" s="1457"/>
      <c r="T30" s="1457"/>
      <c r="U30" s="1457"/>
      <c r="V30" s="1457"/>
      <c r="W30" s="1457"/>
      <c r="X30" s="1457"/>
    </row>
    <row r="31" spans="1:24" ht="27" customHeight="1">
      <c r="A31" s="1475" t="s">
        <v>9</v>
      </c>
      <c r="B31" s="1476">
        <v>0</v>
      </c>
      <c r="C31" s="1477">
        <v>0</v>
      </c>
      <c r="D31" s="1384" t="s">
        <v>199</v>
      </c>
      <c r="E31" s="1478">
        <v>0</v>
      </c>
      <c r="F31" s="1477">
        <v>0</v>
      </c>
      <c r="G31" s="1457"/>
      <c r="H31" s="1078"/>
      <c r="I31" s="1025"/>
      <c r="J31" s="1480"/>
      <c r="K31" s="1480"/>
      <c r="L31" s="1457"/>
      <c r="M31" s="1457"/>
      <c r="N31" s="1457"/>
      <c r="O31" s="1457"/>
      <c r="P31" s="1457"/>
      <c r="Q31" s="1457"/>
      <c r="R31" s="1457"/>
      <c r="S31" s="1457"/>
      <c r="T31" s="1457"/>
      <c r="U31" s="1457"/>
      <c r="V31" s="1457"/>
      <c r="W31" s="1457"/>
      <c r="X31" s="1457"/>
    </row>
    <row r="32" spans="1:24" ht="13.5" customHeight="1">
      <c r="A32" s="1481" t="s">
        <v>200</v>
      </c>
      <c r="B32" s="1482">
        <v>0</v>
      </c>
      <c r="C32" s="1483">
        <v>0</v>
      </c>
      <c r="D32" s="1381" t="s">
        <v>201</v>
      </c>
      <c r="E32" s="1484">
        <v>0</v>
      </c>
      <c r="F32" s="1483">
        <v>0</v>
      </c>
      <c r="G32" s="1457"/>
      <c r="H32" s="1025"/>
      <c r="I32" s="1025"/>
      <c r="J32" s="1480"/>
      <c r="K32" s="1480"/>
      <c r="L32" s="1457"/>
      <c r="M32" s="1457"/>
      <c r="N32" s="1457"/>
      <c r="O32" s="1457"/>
      <c r="P32" s="1457"/>
      <c r="Q32" s="1457"/>
      <c r="R32" s="1457"/>
      <c r="S32" s="1457"/>
      <c r="T32" s="1457"/>
      <c r="U32" s="1457"/>
      <c r="V32" s="1457"/>
      <c r="W32" s="1457"/>
      <c r="X32" s="1457"/>
    </row>
    <row r="33" spans="1:24" ht="13.5" customHeight="1">
      <c r="A33" s="1481" t="s">
        <v>202</v>
      </c>
      <c r="B33" s="1482">
        <v>0</v>
      </c>
      <c r="C33" s="1483">
        <v>0</v>
      </c>
      <c r="D33" s="1381" t="s">
        <v>203</v>
      </c>
      <c r="E33" s="1484">
        <v>0</v>
      </c>
      <c r="F33" s="1483">
        <v>0</v>
      </c>
      <c r="G33" s="1457"/>
      <c r="H33" s="1025"/>
      <c r="I33" s="1025"/>
      <c r="J33" s="1480"/>
      <c r="K33" s="1480"/>
      <c r="L33" s="1457"/>
      <c r="M33" s="1457"/>
      <c r="N33" s="1457"/>
      <c r="O33" s="1457"/>
      <c r="P33" s="1457"/>
      <c r="Q33" s="1457"/>
      <c r="R33" s="1457"/>
      <c r="S33" s="1457"/>
      <c r="T33" s="1457"/>
      <c r="U33" s="1457"/>
      <c r="V33" s="1457"/>
      <c r="W33" s="1457"/>
      <c r="X33" s="1457"/>
    </row>
    <row r="34" spans="1:24" ht="13.5" customHeight="1">
      <c r="A34" s="1481" t="s">
        <v>204</v>
      </c>
      <c r="B34" s="1482">
        <v>0</v>
      </c>
      <c r="C34" s="1483">
        <v>0</v>
      </c>
      <c r="D34" s="1381" t="s">
        <v>205</v>
      </c>
      <c r="E34" s="1484">
        <v>0</v>
      </c>
      <c r="F34" s="1483">
        <v>0</v>
      </c>
      <c r="G34" s="1457"/>
      <c r="H34" s="1078"/>
      <c r="I34" s="1025"/>
      <c r="J34" s="1480"/>
      <c r="K34" s="1480"/>
      <c r="L34" s="1457"/>
      <c r="M34" s="1457"/>
      <c r="N34" s="1457"/>
      <c r="O34" s="1457"/>
      <c r="P34" s="1457"/>
      <c r="Q34" s="1457"/>
      <c r="R34" s="1457"/>
      <c r="S34" s="1457"/>
      <c r="T34" s="1457"/>
      <c r="U34" s="1457"/>
      <c r="V34" s="1457"/>
      <c r="W34" s="1457"/>
      <c r="X34" s="1457"/>
    </row>
    <row r="35" spans="1:24" ht="27" customHeight="1">
      <c r="A35" s="1481" t="s">
        <v>206</v>
      </c>
      <c r="B35" s="1482">
        <v>0</v>
      </c>
      <c r="C35" s="1483">
        <v>0</v>
      </c>
      <c r="D35" s="1381" t="s">
        <v>207</v>
      </c>
      <c r="E35" s="1484">
        <v>0</v>
      </c>
      <c r="F35" s="1483">
        <v>0</v>
      </c>
      <c r="G35" s="1457"/>
      <c r="H35" s="1078"/>
      <c r="I35" s="1025"/>
      <c r="J35" s="1480"/>
      <c r="K35" s="1480"/>
      <c r="L35" s="1457"/>
      <c r="M35" s="1457"/>
      <c r="N35" s="1457"/>
      <c r="O35" s="1457"/>
      <c r="P35" s="1457"/>
      <c r="Q35" s="1457"/>
      <c r="R35" s="1457"/>
      <c r="S35" s="1457"/>
      <c r="T35" s="1457"/>
      <c r="U35" s="1457"/>
      <c r="V35" s="1457"/>
      <c r="W35" s="1457"/>
      <c r="X35" s="1457"/>
    </row>
    <row r="36" spans="1:24" ht="27" customHeight="1">
      <c r="A36" s="1481" t="s">
        <v>208</v>
      </c>
      <c r="B36" s="1482">
        <v>0</v>
      </c>
      <c r="C36" s="1483">
        <v>0</v>
      </c>
      <c r="D36" s="1381" t="s">
        <v>209</v>
      </c>
      <c r="E36" s="1484">
        <v>0</v>
      </c>
      <c r="F36" s="1483">
        <v>0</v>
      </c>
      <c r="G36" s="1457"/>
      <c r="H36" s="1078"/>
      <c r="I36" s="1025"/>
      <c r="J36" s="1480"/>
      <c r="K36" s="1480"/>
      <c r="L36" s="1457"/>
      <c r="M36" s="1457"/>
      <c r="N36" s="1457"/>
      <c r="O36" s="1457"/>
      <c r="P36" s="1457"/>
      <c r="Q36" s="1457"/>
      <c r="R36" s="1457"/>
      <c r="S36" s="1457"/>
      <c r="T36" s="1457"/>
      <c r="U36" s="1457"/>
      <c r="V36" s="1457"/>
      <c r="W36" s="1457"/>
      <c r="X36" s="1457"/>
    </row>
    <row r="37" spans="1:24" ht="13.5" customHeight="1">
      <c r="A37" s="1475" t="s">
        <v>11</v>
      </c>
      <c r="B37" s="1476">
        <v>0</v>
      </c>
      <c r="C37" s="1477">
        <v>0</v>
      </c>
      <c r="D37" s="1381" t="s">
        <v>210</v>
      </c>
      <c r="E37" s="1484">
        <v>0</v>
      </c>
      <c r="F37" s="1483">
        <v>0</v>
      </c>
      <c r="G37" s="1457"/>
      <c r="H37" s="1025"/>
      <c r="I37" s="1025"/>
      <c r="J37" s="1480"/>
      <c r="K37" s="1480"/>
      <c r="L37" s="1457"/>
      <c r="M37" s="1457"/>
      <c r="N37" s="1457"/>
      <c r="O37" s="1457"/>
      <c r="P37" s="1457"/>
      <c r="Q37" s="1457"/>
      <c r="R37" s="1457"/>
      <c r="S37" s="1457"/>
      <c r="T37" s="1457"/>
      <c r="U37" s="1457"/>
      <c r="V37" s="1457"/>
      <c r="W37" s="1457"/>
      <c r="X37" s="1457"/>
    </row>
    <row r="38" spans="1:24" ht="27" customHeight="1">
      <c r="A38" s="1475" t="s">
        <v>13</v>
      </c>
      <c r="B38" s="1476">
        <v>0</v>
      </c>
      <c r="C38" s="1477">
        <v>0</v>
      </c>
      <c r="D38" s="1384" t="s">
        <v>16</v>
      </c>
      <c r="E38" s="1478">
        <v>0</v>
      </c>
      <c r="F38" s="1477">
        <v>0</v>
      </c>
      <c r="G38" s="1457"/>
      <c r="H38" s="1025"/>
      <c r="I38" s="1025"/>
      <c r="J38" s="1480"/>
      <c r="K38" s="1480"/>
      <c r="L38" s="1457"/>
      <c r="M38" s="1457"/>
      <c r="N38" s="1457"/>
      <c r="O38" s="1457"/>
      <c r="P38" s="1457"/>
      <c r="Q38" s="1457"/>
      <c r="R38" s="1457"/>
      <c r="S38" s="1457"/>
      <c r="T38" s="1457"/>
      <c r="U38" s="1457"/>
      <c r="V38" s="1457"/>
      <c r="W38" s="1457"/>
      <c r="X38" s="1457"/>
    </row>
    <row r="39" spans="1:24" ht="27" customHeight="1">
      <c r="A39" s="1481" t="s">
        <v>212</v>
      </c>
      <c r="B39" s="1482">
        <v>0</v>
      </c>
      <c r="C39" s="1483">
        <v>0</v>
      </c>
      <c r="D39" s="1381" t="s">
        <v>211</v>
      </c>
      <c r="E39" s="1484">
        <v>0</v>
      </c>
      <c r="F39" s="1483">
        <v>0</v>
      </c>
      <c r="G39" s="1457"/>
      <c r="H39" s="1025"/>
      <c r="I39" s="1025"/>
      <c r="J39" s="1480"/>
      <c r="K39" s="1480"/>
      <c r="L39" s="1457"/>
      <c r="M39" s="1457"/>
      <c r="N39" s="1457"/>
      <c r="O39" s="1457"/>
      <c r="P39" s="1457"/>
      <c r="Q39" s="1457"/>
      <c r="R39" s="1457"/>
      <c r="S39" s="1457"/>
      <c r="T39" s="1457"/>
      <c r="U39" s="1457"/>
      <c r="V39" s="1457"/>
      <c r="W39" s="1457"/>
      <c r="X39" s="1457"/>
    </row>
    <row r="40" spans="1:24" ht="13.5" customHeight="1">
      <c r="A40" s="1481" t="s">
        <v>214</v>
      </c>
      <c r="B40" s="1482">
        <v>0</v>
      </c>
      <c r="C40" s="1483">
        <v>0</v>
      </c>
      <c r="D40" s="1381" t="s">
        <v>213</v>
      </c>
      <c r="E40" s="1484">
        <v>0</v>
      </c>
      <c r="F40" s="1483">
        <v>0</v>
      </c>
      <c r="G40" s="1457"/>
      <c r="H40" s="1078"/>
      <c r="I40" s="1025"/>
      <c r="J40" s="1480"/>
      <c r="K40" s="1480"/>
      <c r="L40" s="1457"/>
      <c r="M40" s="1457"/>
      <c r="N40" s="1457"/>
      <c r="O40" s="1457"/>
      <c r="P40" s="1457"/>
      <c r="Q40" s="1457"/>
      <c r="R40" s="1457"/>
      <c r="S40" s="1457"/>
      <c r="T40" s="1457"/>
      <c r="U40" s="1457"/>
      <c r="V40" s="1457"/>
      <c r="W40" s="1457"/>
      <c r="X40" s="1457"/>
    </row>
    <row r="41" spans="1:24" ht="13.5" customHeight="1">
      <c r="A41" s="1475" t="s">
        <v>216</v>
      </c>
      <c r="B41" s="1476">
        <v>0</v>
      </c>
      <c r="C41" s="1477">
        <v>0</v>
      </c>
      <c r="D41" s="1486" t="s">
        <v>215</v>
      </c>
      <c r="E41" s="1483">
        <v>0</v>
      </c>
      <c r="F41" s="1487">
        <v>0</v>
      </c>
      <c r="G41" s="1457"/>
      <c r="H41" s="1082"/>
      <c r="I41" s="1025"/>
      <c r="J41" s="1480"/>
      <c r="K41" s="1480"/>
      <c r="L41" s="1457"/>
      <c r="M41" s="1457"/>
      <c r="N41" s="1457"/>
      <c r="O41" s="1457"/>
      <c r="P41" s="1457"/>
      <c r="Q41" s="1457"/>
      <c r="R41" s="1457"/>
      <c r="S41" s="1457"/>
      <c r="T41" s="1457"/>
      <c r="U41" s="1457"/>
      <c r="V41" s="1457"/>
      <c r="W41" s="1457"/>
      <c r="X41" s="1457"/>
    </row>
    <row r="42" spans="1:24" ht="13.5" customHeight="1">
      <c r="A42" s="1481" t="s">
        <v>253</v>
      </c>
      <c r="B42" s="1482">
        <v>0</v>
      </c>
      <c r="C42" s="1483">
        <v>0</v>
      </c>
      <c r="D42" s="1488" t="s">
        <v>119</v>
      </c>
      <c r="E42" s="1477">
        <v>0</v>
      </c>
      <c r="F42" s="1489">
        <v>0</v>
      </c>
      <c r="G42" s="1457"/>
      <c r="H42" s="1082"/>
      <c r="I42" s="1025"/>
      <c r="J42" s="1480"/>
      <c r="K42" s="1480"/>
      <c r="L42" s="1457"/>
      <c r="M42" s="1457"/>
      <c r="N42" s="1457"/>
      <c r="O42" s="1457"/>
      <c r="P42" s="1457"/>
      <c r="Q42" s="1457"/>
      <c r="R42" s="1457"/>
      <c r="S42" s="1457"/>
      <c r="T42" s="1457"/>
      <c r="U42" s="1457"/>
      <c r="V42" s="1457"/>
      <c r="W42" s="1457"/>
      <c r="X42" s="1457"/>
    </row>
    <row r="43" spans="1:24" ht="13.5" customHeight="1">
      <c r="A43" s="1481" t="s">
        <v>255</v>
      </c>
      <c r="B43" s="1482">
        <v>0</v>
      </c>
      <c r="C43" s="1483">
        <v>0</v>
      </c>
      <c r="D43" s="1486" t="s">
        <v>254</v>
      </c>
      <c r="E43" s="1483">
        <v>0</v>
      </c>
      <c r="F43" s="1487">
        <v>0</v>
      </c>
      <c r="G43" s="1457"/>
      <c r="H43" s="1082"/>
      <c r="I43" s="1025"/>
      <c r="J43" s="1480"/>
      <c r="K43" s="1480"/>
      <c r="L43" s="1457"/>
      <c r="M43" s="1457"/>
      <c r="N43" s="1457"/>
      <c r="O43" s="1457"/>
      <c r="P43" s="1457"/>
      <c r="Q43" s="1457"/>
      <c r="R43" s="1457"/>
      <c r="S43" s="1457"/>
      <c r="T43" s="1457"/>
      <c r="U43" s="1457"/>
      <c r="V43" s="1457"/>
      <c r="W43" s="1457"/>
      <c r="X43" s="1457"/>
    </row>
    <row r="44" spans="1:24" ht="27" customHeight="1">
      <c r="A44" s="1481" t="s">
        <v>257</v>
      </c>
      <c r="B44" s="1482">
        <v>0</v>
      </c>
      <c r="C44" s="1483">
        <v>0</v>
      </c>
      <c r="D44" s="1486" t="s">
        <v>256</v>
      </c>
      <c r="E44" s="1483">
        <v>0</v>
      </c>
      <c r="F44" s="1487">
        <v>0</v>
      </c>
      <c r="G44" s="1457"/>
      <c r="H44" s="1085"/>
      <c r="I44" s="1025"/>
      <c r="J44" s="1480"/>
      <c r="K44" s="1480"/>
      <c r="L44" s="1457"/>
      <c r="M44" s="1457"/>
      <c r="N44" s="1457"/>
      <c r="O44" s="1457"/>
      <c r="P44" s="1457"/>
      <c r="Q44" s="1457"/>
      <c r="R44" s="1457"/>
      <c r="S44" s="1457"/>
      <c r="T44" s="1457"/>
      <c r="U44" s="1457"/>
      <c r="V44" s="1457"/>
      <c r="W44" s="1457"/>
      <c r="X44" s="1457"/>
    </row>
    <row r="45" spans="1:24" ht="13.5" customHeight="1">
      <c r="A45" s="1481" t="s">
        <v>259</v>
      </c>
      <c r="B45" s="1490">
        <v>0</v>
      </c>
      <c r="C45" s="1490">
        <v>0</v>
      </c>
      <c r="D45" s="1491" t="s">
        <v>258</v>
      </c>
      <c r="E45" s="1490">
        <v>0</v>
      </c>
      <c r="F45" s="1492">
        <v>0</v>
      </c>
      <c r="G45" s="1457"/>
      <c r="H45" s="1078"/>
      <c r="I45" s="1025"/>
      <c r="J45" s="1480"/>
      <c r="K45" s="1480"/>
      <c r="L45" s="1457"/>
      <c r="M45" s="1457"/>
      <c r="N45" s="1457"/>
      <c r="O45" s="1457"/>
      <c r="P45" s="1457"/>
      <c r="Q45" s="1457"/>
      <c r="R45" s="1457"/>
      <c r="S45" s="1457"/>
      <c r="T45" s="1457"/>
      <c r="U45" s="1457"/>
      <c r="V45" s="1457"/>
      <c r="W45" s="1457"/>
      <c r="X45" s="1457"/>
    </row>
    <row r="46" spans="1:24" ht="13.5" customHeight="1">
      <c r="A46" s="1466" t="s">
        <v>260</v>
      </c>
      <c r="B46" s="1493">
        <v>275400379</v>
      </c>
      <c r="C46" s="1493">
        <v>259878193</v>
      </c>
      <c r="D46" s="1494" t="s">
        <v>19</v>
      </c>
      <c r="E46" s="1476">
        <v>275271902</v>
      </c>
      <c r="F46" s="1495">
        <v>259666675</v>
      </c>
      <c r="G46" s="1457"/>
      <c r="H46" s="1025"/>
      <c r="I46" s="1025"/>
      <c r="J46" s="1480"/>
      <c r="K46" s="1480"/>
      <c r="L46" s="1457"/>
      <c r="M46" s="1457"/>
      <c r="N46" s="1457"/>
      <c r="O46" s="1457"/>
      <c r="P46" s="1457"/>
      <c r="Q46" s="1457"/>
      <c r="R46" s="1457"/>
      <c r="S46" s="1457"/>
      <c r="T46" s="1457"/>
      <c r="U46" s="1457"/>
      <c r="V46" s="1457"/>
      <c r="W46" s="1457"/>
      <c r="X46" s="1457"/>
    </row>
    <row r="47" spans="1:24" ht="6" customHeight="1">
      <c r="A47" s="1496"/>
      <c r="B47" s="1493"/>
      <c r="C47" s="1493"/>
      <c r="D47" s="1497"/>
      <c r="E47" s="1476"/>
      <c r="F47" s="1495"/>
      <c r="G47" s="1457"/>
      <c r="H47" s="1025"/>
      <c r="I47" s="1025"/>
      <c r="J47" s="1480"/>
      <c r="K47" s="1480"/>
      <c r="L47" s="1457"/>
      <c r="M47" s="1457"/>
      <c r="N47" s="1457"/>
      <c r="O47" s="1457"/>
      <c r="P47" s="1457"/>
      <c r="Q47" s="1457"/>
      <c r="R47" s="1457"/>
      <c r="S47" s="1457"/>
      <c r="T47" s="1457"/>
      <c r="U47" s="1457"/>
      <c r="V47" s="1457"/>
      <c r="W47" s="1457"/>
      <c r="X47" s="1457"/>
    </row>
    <row r="48" spans="1:24" ht="13.5" customHeight="1">
      <c r="A48" s="1466" t="s">
        <v>20</v>
      </c>
      <c r="B48" s="1498"/>
      <c r="C48" s="1498"/>
      <c r="D48" s="1494" t="s">
        <v>21</v>
      </c>
      <c r="E48" s="1499"/>
      <c r="F48" s="1500"/>
      <c r="G48" s="1457"/>
      <c r="H48" s="1025"/>
      <c r="I48" s="1025"/>
      <c r="J48" s="1480"/>
      <c r="K48" s="1480"/>
      <c r="L48" s="1457"/>
      <c r="M48" s="1457"/>
      <c r="N48" s="1457"/>
      <c r="O48" s="1457"/>
      <c r="P48" s="1457"/>
      <c r="Q48" s="1457"/>
      <c r="R48" s="1457"/>
      <c r="S48" s="1457"/>
      <c r="T48" s="1457"/>
      <c r="U48" s="1457"/>
      <c r="V48" s="1457"/>
      <c r="W48" s="1457"/>
      <c r="X48" s="1457"/>
    </row>
    <row r="49" spans="1:24" ht="13.5" customHeight="1">
      <c r="A49" s="1481" t="s">
        <v>147</v>
      </c>
      <c r="B49" s="1490">
        <v>0</v>
      </c>
      <c r="C49" s="1490">
        <v>0</v>
      </c>
      <c r="D49" s="1501" t="s">
        <v>236</v>
      </c>
      <c r="E49" s="1482">
        <v>0</v>
      </c>
      <c r="F49" s="1492"/>
      <c r="G49" s="1457"/>
      <c r="H49" s="1025"/>
      <c r="I49" s="1025"/>
      <c r="J49" s="1480"/>
      <c r="K49" s="1480"/>
      <c r="L49" s="1457"/>
      <c r="M49" s="1457"/>
      <c r="N49" s="1457"/>
      <c r="O49" s="1457"/>
      <c r="P49" s="1457"/>
      <c r="Q49" s="1457"/>
      <c r="R49" s="1457"/>
      <c r="S49" s="1457"/>
      <c r="T49" s="1457"/>
      <c r="U49" s="1457"/>
      <c r="V49" s="1457"/>
      <c r="W49" s="1457"/>
      <c r="X49" s="1457"/>
    </row>
    <row r="50" spans="1:24" ht="13.5" customHeight="1">
      <c r="A50" s="1481" t="s">
        <v>24</v>
      </c>
      <c r="B50" s="1490">
        <v>0</v>
      </c>
      <c r="C50" s="1490">
        <v>0</v>
      </c>
      <c r="D50" s="1491" t="s">
        <v>25</v>
      </c>
      <c r="E50" s="1490">
        <v>0</v>
      </c>
      <c r="F50" s="1492">
        <v>0</v>
      </c>
      <c r="G50" s="1457"/>
      <c r="H50" s="1078"/>
      <c r="I50" s="1025"/>
      <c r="J50" s="1480"/>
      <c r="K50" s="1480"/>
      <c r="L50" s="1457"/>
      <c r="M50" s="1457"/>
      <c r="N50" s="1457"/>
      <c r="O50" s="1457"/>
      <c r="P50" s="1457"/>
      <c r="Q50" s="1457"/>
      <c r="R50" s="1457"/>
      <c r="S50" s="1457"/>
      <c r="T50" s="1457"/>
      <c r="U50" s="1457"/>
      <c r="V50" s="1457"/>
      <c r="W50" s="1457"/>
      <c r="X50" s="1457"/>
    </row>
    <row r="51" spans="1:24" ht="27" customHeight="1">
      <c r="A51" s="1481" t="s">
        <v>26</v>
      </c>
      <c r="B51" s="1490">
        <v>317738071</v>
      </c>
      <c r="C51" s="1490">
        <v>279572726</v>
      </c>
      <c r="D51" s="1491" t="s">
        <v>120</v>
      </c>
      <c r="E51" s="1490">
        <v>0</v>
      </c>
      <c r="F51" s="1492">
        <v>0</v>
      </c>
      <c r="G51" s="1457"/>
      <c r="H51" s="1078"/>
      <c r="I51" s="1025"/>
      <c r="J51" s="1480"/>
      <c r="K51" s="1480"/>
      <c r="L51" s="1457"/>
      <c r="M51" s="1457"/>
      <c r="N51" s="1457"/>
      <c r="O51" s="1457"/>
      <c r="P51" s="1457"/>
      <c r="Q51" s="1457"/>
      <c r="R51" s="1457"/>
      <c r="S51" s="1457"/>
      <c r="T51" s="1457"/>
      <c r="U51" s="1457"/>
      <c r="V51" s="1457"/>
      <c r="W51" s="1457"/>
      <c r="X51" s="1457"/>
    </row>
    <row r="52" spans="1:24" ht="13.5" customHeight="1">
      <c r="A52" s="1481" t="s">
        <v>133</v>
      </c>
      <c r="B52" s="1490">
        <v>494864952</v>
      </c>
      <c r="C52" s="1490">
        <v>467594720</v>
      </c>
      <c r="D52" s="1501" t="s">
        <v>28</v>
      </c>
      <c r="E52" s="1490">
        <v>0</v>
      </c>
      <c r="F52" s="1492">
        <v>0</v>
      </c>
      <c r="G52" s="1457"/>
      <c r="H52" s="1025"/>
      <c r="I52" s="1025"/>
      <c r="J52" s="1480"/>
      <c r="K52" s="1480"/>
      <c r="L52" s="1457"/>
      <c r="M52" s="1457"/>
      <c r="N52" s="1457"/>
      <c r="O52" s="1457"/>
      <c r="P52" s="1457"/>
      <c r="Q52" s="1457"/>
      <c r="R52" s="1457"/>
      <c r="S52" s="1457"/>
      <c r="T52" s="1457"/>
      <c r="U52" s="1457"/>
      <c r="V52" s="1457"/>
      <c r="W52" s="1457"/>
      <c r="X52" s="1457"/>
    </row>
    <row r="53" spans="1:24" ht="27" customHeight="1">
      <c r="A53" s="1481" t="s">
        <v>148</v>
      </c>
      <c r="B53" s="1490">
        <v>48786603</v>
      </c>
      <c r="C53" s="1490">
        <v>48776677</v>
      </c>
      <c r="D53" s="1491" t="s">
        <v>29</v>
      </c>
      <c r="E53" s="1490">
        <v>0</v>
      </c>
      <c r="F53" s="1492">
        <v>0</v>
      </c>
      <c r="G53" s="1457"/>
      <c r="H53" s="1078"/>
      <c r="I53" s="1025"/>
      <c r="J53" s="1480"/>
      <c r="K53" s="1480"/>
      <c r="L53" s="1457"/>
      <c r="M53" s="1457"/>
      <c r="N53" s="1457"/>
      <c r="O53" s="1457"/>
      <c r="P53" s="1457"/>
      <c r="Q53" s="1457"/>
      <c r="R53" s="1457"/>
      <c r="S53" s="1457"/>
      <c r="T53" s="1457"/>
      <c r="U53" s="1457"/>
      <c r="V53" s="1457"/>
      <c r="W53" s="1457"/>
      <c r="X53" s="1457"/>
    </row>
    <row r="54" spans="1:24" ht="27" customHeight="1">
      <c r="A54" s="1481" t="s">
        <v>30</v>
      </c>
      <c r="B54" s="1490">
        <v>-122925208</v>
      </c>
      <c r="C54" s="1490">
        <v>-94207527</v>
      </c>
      <c r="D54" s="1491" t="s">
        <v>31</v>
      </c>
      <c r="E54" s="1490">
        <v>0</v>
      </c>
      <c r="F54" s="1492">
        <v>0</v>
      </c>
      <c r="G54" s="1457"/>
      <c r="H54" s="1078"/>
      <c r="I54" s="1025"/>
      <c r="J54" s="1480"/>
      <c r="K54" s="1480"/>
      <c r="L54" s="1457"/>
      <c r="M54" s="1457"/>
      <c r="N54" s="1457"/>
      <c r="O54" s="1457"/>
      <c r="P54" s="1457"/>
      <c r="Q54" s="1457"/>
      <c r="R54" s="1457"/>
      <c r="S54" s="1457"/>
      <c r="T54" s="1457"/>
      <c r="U54" s="1457"/>
      <c r="V54" s="1457"/>
      <c r="W54" s="1457"/>
      <c r="X54" s="1457"/>
    </row>
    <row r="55" spans="1:24" ht="13.5" customHeight="1">
      <c r="A55" s="1481" t="s">
        <v>32</v>
      </c>
      <c r="B55" s="1490">
        <v>0</v>
      </c>
      <c r="C55" s="1490">
        <v>0</v>
      </c>
      <c r="D55" s="1494" t="s">
        <v>34</v>
      </c>
      <c r="E55" s="1476">
        <v>0</v>
      </c>
      <c r="F55" s="1495">
        <v>0</v>
      </c>
      <c r="G55" s="1457"/>
      <c r="H55" s="1025"/>
      <c r="I55" s="1025"/>
      <c r="J55" s="1480"/>
      <c r="K55" s="1480"/>
      <c r="L55" s="1457"/>
      <c r="M55" s="1457"/>
      <c r="N55" s="1457"/>
      <c r="O55" s="1457"/>
      <c r="P55" s="1457"/>
      <c r="Q55" s="1457"/>
      <c r="R55" s="1457"/>
      <c r="S55" s="1457"/>
      <c r="T55" s="1457"/>
      <c r="U55" s="1457"/>
      <c r="V55" s="1457"/>
      <c r="W55" s="1457"/>
      <c r="X55" s="1457"/>
    </row>
    <row r="56" spans="1:24" ht="27" customHeight="1">
      <c r="A56" s="1481" t="s">
        <v>33</v>
      </c>
      <c r="B56" s="1490">
        <v>0</v>
      </c>
      <c r="C56" s="1490">
        <v>0</v>
      </c>
      <c r="D56" s="1497" t="s">
        <v>36</v>
      </c>
      <c r="E56" s="1493">
        <v>275271902</v>
      </c>
      <c r="F56" s="1495">
        <v>259666675</v>
      </c>
      <c r="G56" s="1457"/>
      <c r="H56" s="1078"/>
      <c r="I56" s="1025"/>
      <c r="J56" s="1480"/>
      <c r="K56" s="1480"/>
      <c r="L56" s="1457"/>
      <c r="M56" s="1457"/>
      <c r="N56" s="1457"/>
      <c r="O56" s="1457"/>
      <c r="P56" s="1457"/>
      <c r="Q56" s="1457"/>
      <c r="R56" s="1457"/>
      <c r="S56" s="1457"/>
      <c r="T56" s="1457"/>
      <c r="U56" s="1457"/>
      <c r="V56" s="1457"/>
      <c r="W56" s="1457"/>
      <c r="X56" s="1457"/>
    </row>
    <row r="57" spans="1:24" ht="13.5" customHeight="1">
      <c r="A57" s="1481" t="s">
        <v>35</v>
      </c>
      <c r="B57" s="1490">
        <v>0</v>
      </c>
      <c r="C57" s="1490">
        <v>0</v>
      </c>
      <c r="D57" s="1497" t="s">
        <v>38</v>
      </c>
      <c r="E57" s="1499"/>
      <c r="F57" s="1500"/>
      <c r="G57" s="1457"/>
      <c r="H57" s="1025"/>
      <c r="I57" s="1025"/>
      <c r="J57" s="1480"/>
      <c r="K57" s="1480"/>
      <c r="L57" s="1457"/>
      <c r="M57" s="1457"/>
      <c r="N57" s="1457"/>
      <c r="O57" s="1457"/>
      <c r="P57" s="1457"/>
      <c r="Q57" s="1457"/>
      <c r="R57" s="1457"/>
      <c r="S57" s="1457"/>
      <c r="T57" s="1457"/>
      <c r="U57" s="1457"/>
      <c r="V57" s="1457"/>
      <c r="W57" s="1457"/>
      <c r="X57" s="1457"/>
    </row>
    <row r="58" spans="1:24" ht="13.5" customHeight="1">
      <c r="A58" s="1466" t="s">
        <v>261</v>
      </c>
      <c r="B58" s="1493">
        <v>738464420</v>
      </c>
      <c r="C58" s="1493">
        <v>701736595</v>
      </c>
      <c r="D58" s="1494" t="s">
        <v>40</v>
      </c>
      <c r="E58" s="1493">
        <v>83247750</v>
      </c>
      <c r="F58" s="1495">
        <v>83247750</v>
      </c>
      <c r="G58" s="1457"/>
      <c r="H58" s="1078"/>
      <c r="I58" s="1025"/>
      <c r="J58" s="1480"/>
      <c r="K58" s="1480"/>
      <c r="L58" s="1457"/>
      <c r="M58" s="1457"/>
      <c r="N58" s="1457"/>
      <c r="O58" s="1457"/>
      <c r="P58" s="1457"/>
      <c r="Q58" s="1457"/>
      <c r="R58" s="1457"/>
      <c r="S58" s="1457"/>
      <c r="T58" s="1457"/>
      <c r="U58" s="1457"/>
      <c r="V58" s="1457"/>
      <c r="W58" s="1457"/>
      <c r="X58" s="1457"/>
    </row>
    <row r="59" spans="1:24" ht="13.5" customHeight="1">
      <c r="A59" s="1460" t="s">
        <v>39</v>
      </c>
      <c r="B59" s="1493">
        <v>1013864799</v>
      </c>
      <c r="C59" s="1493">
        <v>961614788</v>
      </c>
      <c r="D59" s="1501" t="s">
        <v>41</v>
      </c>
      <c r="E59" s="1482">
        <v>0</v>
      </c>
      <c r="F59" s="1492">
        <v>0</v>
      </c>
      <c r="G59" s="1457"/>
      <c r="H59" s="1025"/>
      <c r="I59" s="1025"/>
      <c r="J59" s="1480"/>
      <c r="K59" s="1480"/>
      <c r="L59" s="1457"/>
      <c r="M59" s="1457"/>
      <c r="N59" s="1457"/>
      <c r="O59" s="1457"/>
      <c r="P59" s="1457"/>
      <c r="Q59" s="1457"/>
      <c r="R59" s="1457"/>
      <c r="S59" s="1457"/>
      <c r="T59" s="1457"/>
      <c r="U59" s="1457"/>
      <c r="V59" s="1457"/>
      <c r="W59" s="1457"/>
      <c r="X59" s="1457"/>
    </row>
    <row r="60" spans="1:24" ht="13.5" customHeight="1">
      <c r="A60" s="1502"/>
      <c r="B60" s="1503"/>
      <c r="C60" s="1503"/>
      <c r="D60" s="1501" t="s">
        <v>42</v>
      </c>
      <c r="E60" s="1482">
        <v>0</v>
      </c>
      <c r="F60" s="1492">
        <v>0</v>
      </c>
      <c r="G60" s="1457"/>
      <c r="H60" s="1457"/>
      <c r="I60" s="1025"/>
      <c r="J60" s="1458"/>
      <c r="K60" s="1480"/>
      <c r="L60" s="1457"/>
      <c r="M60" s="1457"/>
      <c r="N60" s="1457"/>
      <c r="O60" s="1457"/>
      <c r="P60" s="1457"/>
      <c r="Q60" s="1457"/>
      <c r="R60" s="1457"/>
      <c r="S60" s="1457"/>
      <c r="T60" s="1457"/>
      <c r="U60" s="1457"/>
      <c r="V60" s="1457"/>
      <c r="W60" s="1457"/>
      <c r="X60" s="1457"/>
    </row>
    <row r="61" spans="1:24" ht="13.5" customHeight="1">
      <c r="A61" s="1481"/>
      <c r="B61" s="1490"/>
      <c r="C61" s="1490"/>
      <c r="D61" s="1491" t="s">
        <v>217</v>
      </c>
      <c r="E61" s="1490">
        <v>83247750</v>
      </c>
      <c r="F61" s="1492">
        <v>83247750</v>
      </c>
      <c r="G61" s="1457"/>
      <c r="H61" s="1078"/>
      <c r="I61" s="1025"/>
      <c r="J61" s="1480"/>
      <c r="K61" s="1480"/>
      <c r="L61" s="1457"/>
      <c r="M61" s="1457"/>
      <c r="N61" s="1457"/>
      <c r="O61" s="1457"/>
      <c r="P61" s="1457"/>
      <c r="Q61" s="1457"/>
      <c r="R61" s="1457"/>
      <c r="S61" s="1457"/>
      <c r="T61" s="1457"/>
      <c r="U61" s="1457"/>
      <c r="V61" s="1457"/>
      <c r="W61" s="1457"/>
      <c r="X61" s="1457"/>
    </row>
    <row r="62" spans="1:24" ht="13.5" customHeight="1">
      <c r="A62" s="1502"/>
      <c r="B62" s="1503"/>
      <c r="C62" s="1503"/>
      <c r="D62" s="1494" t="s">
        <v>44</v>
      </c>
      <c r="E62" s="1476">
        <v>655345147</v>
      </c>
      <c r="F62" s="1495">
        <v>618700363</v>
      </c>
      <c r="G62" s="1457"/>
      <c r="H62" s="1457"/>
      <c r="I62" s="1025"/>
      <c r="J62" s="1458"/>
      <c r="K62" s="1480"/>
      <c r="L62" s="1457"/>
      <c r="M62" s="1457"/>
      <c r="N62" s="1457"/>
      <c r="O62" s="1457"/>
      <c r="P62" s="1457"/>
      <c r="Q62" s="1457"/>
      <c r="R62" s="1457"/>
      <c r="S62" s="1457"/>
      <c r="T62" s="1457"/>
      <c r="U62" s="1457"/>
      <c r="V62" s="1457"/>
      <c r="W62" s="1457"/>
      <c r="X62" s="1457"/>
    </row>
    <row r="63" spans="1:24" ht="13.5" customHeight="1">
      <c r="A63" s="1502"/>
      <c r="B63" s="1503"/>
      <c r="C63" s="1503"/>
      <c r="D63" s="1501" t="s">
        <v>104</v>
      </c>
      <c r="E63" s="1482">
        <v>36727824</v>
      </c>
      <c r="F63" s="1492">
        <v>80466669</v>
      </c>
      <c r="G63" s="1504"/>
      <c r="H63" s="1457"/>
      <c r="I63" s="1025"/>
      <c r="J63" s="1458"/>
      <c r="K63" s="1480"/>
      <c r="L63" s="1457"/>
      <c r="M63" s="1457"/>
      <c r="N63" s="1457"/>
      <c r="O63" s="1457"/>
      <c r="P63" s="1457"/>
      <c r="Q63" s="1457"/>
      <c r="R63" s="1457"/>
      <c r="S63" s="1457"/>
      <c r="T63" s="1457"/>
      <c r="U63" s="1457"/>
      <c r="V63" s="1457"/>
      <c r="W63" s="1457"/>
      <c r="X63" s="1457"/>
    </row>
    <row r="64" spans="1:24" ht="13.5" customHeight="1">
      <c r="A64" s="1502"/>
      <c r="B64" s="1503"/>
      <c r="C64" s="1503"/>
      <c r="D64" s="1505" t="s">
        <v>46</v>
      </c>
      <c r="E64" s="1484">
        <v>618617322</v>
      </c>
      <c r="F64" s="1492">
        <v>538233694</v>
      </c>
      <c r="G64" s="1506"/>
      <c r="H64" s="1457"/>
      <c r="I64" s="1025"/>
      <c r="J64" s="1458"/>
      <c r="K64" s="1480"/>
      <c r="L64" s="1457"/>
      <c r="M64" s="1457"/>
      <c r="N64" s="1457"/>
      <c r="O64" s="1457"/>
      <c r="P64" s="1457"/>
      <c r="Q64" s="1457"/>
      <c r="R64" s="1457"/>
      <c r="S64" s="1457"/>
      <c r="T64" s="1457"/>
      <c r="U64" s="1457"/>
      <c r="V64" s="1457"/>
      <c r="W64" s="1457"/>
      <c r="X64" s="1457"/>
    </row>
    <row r="65" spans="1:24" ht="13.5" customHeight="1">
      <c r="A65" s="1502"/>
      <c r="B65" s="1503"/>
      <c r="C65" s="1503"/>
      <c r="D65" s="1501" t="s">
        <v>47</v>
      </c>
      <c r="E65" s="1482">
        <v>0</v>
      </c>
      <c r="F65" s="1492">
        <v>0</v>
      </c>
      <c r="G65" s="1506"/>
      <c r="H65" s="1457"/>
      <c r="I65" s="1025"/>
      <c r="J65" s="1458"/>
      <c r="K65" s="1480"/>
      <c r="L65" s="1457"/>
      <c r="M65" s="1457"/>
      <c r="N65" s="1457"/>
      <c r="O65" s="1457"/>
      <c r="P65" s="1457"/>
      <c r="Q65" s="1457"/>
      <c r="R65" s="1457"/>
      <c r="S65" s="1457"/>
      <c r="T65" s="1457"/>
      <c r="U65" s="1457"/>
      <c r="V65" s="1457"/>
      <c r="W65" s="1457"/>
      <c r="X65" s="1457"/>
    </row>
    <row r="66" spans="1:24" ht="13.5" customHeight="1">
      <c r="A66" s="1502"/>
      <c r="B66" s="1503"/>
      <c r="C66" s="1503"/>
      <c r="D66" s="1501" t="s">
        <v>48</v>
      </c>
      <c r="E66" s="1482">
        <v>0</v>
      </c>
      <c r="F66" s="1492">
        <v>0</v>
      </c>
      <c r="G66" s="1457"/>
      <c r="H66" s="1457"/>
      <c r="I66" s="1025"/>
      <c r="J66" s="1458"/>
      <c r="K66" s="1480"/>
      <c r="L66" s="1457"/>
      <c r="M66" s="1457"/>
      <c r="N66" s="1457"/>
      <c r="O66" s="1457"/>
      <c r="P66" s="1457"/>
      <c r="Q66" s="1457"/>
      <c r="R66" s="1457"/>
      <c r="S66" s="1457"/>
      <c r="T66" s="1457"/>
      <c r="U66" s="1457"/>
      <c r="V66" s="1457"/>
      <c r="W66" s="1457"/>
      <c r="X66" s="1457"/>
    </row>
    <row r="67" spans="1:24" ht="13.5" customHeight="1">
      <c r="A67" s="1481"/>
      <c r="B67" s="1490"/>
      <c r="C67" s="1490"/>
      <c r="D67" s="1491" t="s">
        <v>49</v>
      </c>
      <c r="E67" s="1490">
        <v>0</v>
      </c>
      <c r="F67" s="1492">
        <v>0</v>
      </c>
      <c r="G67" s="1457"/>
      <c r="H67" s="1078"/>
      <c r="I67" s="1025"/>
      <c r="J67" s="1480"/>
      <c r="K67" s="1480"/>
      <c r="L67" s="1457"/>
      <c r="M67" s="1457"/>
      <c r="N67" s="1457"/>
      <c r="O67" s="1457"/>
      <c r="P67" s="1457"/>
      <c r="Q67" s="1457"/>
      <c r="R67" s="1457"/>
      <c r="S67" s="1457"/>
      <c r="T67" s="1457"/>
      <c r="U67" s="1457"/>
      <c r="V67" s="1457"/>
      <c r="W67" s="1457"/>
      <c r="X67" s="1457"/>
    </row>
    <row r="68" spans="1:24" ht="27" customHeight="1">
      <c r="A68" s="1481"/>
      <c r="B68" s="1490"/>
      <c r="C68" s="1490"/>
      <c r="D68" s="1494" t="s">
        <v>231</v>
      </c>
      <c r="E68" s="1476">
        <v>0</v>
      </c>
      <c r="F68" s="1495">
        <v>0</v>
      </c>
      <c r="G68" s="1457"/>
      <c r="H68" s="1078"/>
      <c r="I68" s="1025"/>
      <c r="J68" s="1480"/>
      <c r="K68" s="1480"/>
      <c r="L68" s="1457"/>
      <c r="M68" s="1457"/>
      <c r="N68" s="1457"/>
      <c r="O68" s="1457"/>
      <c r="P68" s="1457"/>
      <c r="Q68" s="1457"/>
      <c r="R68" s="1457"/>
      <c r="S68" s="1457"/>
      <c r="T68" s="1457"/>
      <c r="U68" s="1457"/>
      <c r="V68" s="1457"/>
      <c r="W68" s="1457"/>
      <c r="X68" s="1457"/>
    </row>
    <row r="69" spans="1:24" ht="13.5" customHeight="1">
      <c r="A69" s="1502"/>
      <c r="B69" s="1503"/>
      <c r="C69" s="1503"/>
      <c r="D69" s="1501" t="s">
        <v>50</v>
      </c>
      <c r="E69" s="1482">
        <v>0</v>
      </c>
      <c r="F69" s="1492">
        <v>0</v>
      </c>
      <c r="G69" s="1457"/>
      <c r="H69" s="1457"/>
      <c r="I69" s="1025"/>
      <c r="J69" s="1458"/>
      <c r="K69" s="1480"/>
      <c r="L69" s="1457"/>
      <c r="M69" s="1457"/>
      <c r="N69" s="1457"/>
      <c r="O69" s="1457"/>
      <c r="P69" s="1457"/>
      <c r="Q69" s="1457"/>
      <c r="R69" s="1457"/>
      <c r="S69" s="1457"/>
      <c r="T69" s="1457"/>
      <c r="U69" s="1457"/>
      <c r="V69" s="1457"/>
      <c r="W69" s="1457"/>
      <c r="X69" s="1457"/>
    </row>
    <row r="70" spans="1:24" ht="13.5" customHeight="1">
      <c r="A70" s="1481"/>
      <c r="B70" s="1490"/>
      <c r="C70" s="1490"/>
      <c r="D70" s="1491" t="s">
        <v>51</v>
      </c>
      <c r="E70" s="1490">
        <v>0</v>
      </c>
      <c r="F70" s="1492">
        <v>0</v>
      </c>
      <c r="G70" s="1457"/>
      <c r="H70" s="1078"/>
      <c r="I70" s="1025"/>
      <c r="J70" s="1480"/>
      <c r="K70" s="1480"/>
      <c r="L70" s="1457"/>
      <c r="M70" s="1457"/>
      <c r="N70" s="1457"/>
      <c r="O70" s="1457"/>
      <c r="P70" s="1457"/>
      <c r="Q70" s="1457"/>
      <c r="R70" s="1457"/>
      <c r="S70" s="1457"/>
      <c r="T70" s="1457"/>
      <c r="U70" s="1457"/>
      <c r="V70" s="1457"/>
      <c r="W70" s="1457"/>
      <c r="X70" s="1457"/>
    </row>
    <row r="71" spans="1:24" ht="13.5" customHeight="1">
      <c r="A71" s="1481"/>
      <c r="B71" s="1490"/>
      <c r="C71" s="1490"/>
      <c r="D71" s="1497" t="s">
        <v>262</v>
      </c>
      <c r="E71" s="1476">
        <v>738592897</v>
      </c>
      <c r="F71" s="1495">
        <v>701948113</v>
      </c>
      <c r="G71" s="1457"/>
      <c r="H71" s="1078"/>
      <c r="I71" s="1025"/>
      <c r="J71" s="1480"/>
      <c r="K71" s="1480"/>
      <c r="L71" s="1457"/>
      <c r="M71" s="1457"/>
      <c r="N71" s="1457"/>
      <c r="O71" s="1457"/>
      <c r="P71" s="1457"/>
      <c r="Q71" s="1457"/>
      <c r="R71" s="1457"/>
      <c r="S71" s="1457"/>
      <c r="T71" s="1457"/>
      <c r="U71" s="1457"/>
      <c r="V71" s="1457"/>
      <c r="W71" s="1457"/>
      <c r="X71" s="1457"/>
    </row>
    <row r="72" spans="1:24" ht="13.5" customHeight="1">
      <c r="A72" s="1507"/>
      <c r="B72" s="1508"/>
      <c r="C72" s="1508"/>
      <c r="D72" s="1509" t="s">
        <v>263</v>
      </c>
      <c r="E72" s="1510">
        <v>1013864799</v>
      </c>
      <c r="F72" s="1511">
        <v>961614788</v>
      </c>
      <c r="G72" s="1457"/>
      <c r="H72" s="1078"/>
      <c r="I72" s="1025"/>
      <c r="J72" s="1480"/>
      <c r="K72" s="1480"/>
      <c r="L72" s="1457"/>
      <c r="M72" s="1457"/>
      <c r="N72" s="1457"/>
      <c r="O72" s="1457"/>
      <c r="P72" s="1457"/>
      <c r="Q72" s="1457"/>
      <c r="R72" s="1457"/>
      <c r="S72" s="1457"/>
      <c r="T72" s="1457"/>
      <c r="U72" s="1457"/>
      <c r="V72" s="1457"/>
      <c r="W72" s="1457"/>
      <c r="X72" s="1457"/>
    </row>
    <row r="74" spans="1:24">
      <c r="G74" s="1457"/>
      <c r="H74" s="1457"/>
      <c r="I74" s="1457"/>
      <c r="J74" s="1458"/>
      <c r="K74" s="1458"/>
      <c r="L74" s="1457"/>
      <c r="M74" s="1457"/>
      <c r="N74" s="1457"/>
      <c r="O74" s="1457"/>
      <c r="P74" s="1457"/>
      <c r="Q74" s="1457"/>
      <c r="R74" s="1457"/>
      <c r="S74" s="1457"/>
      <c r="T74" s="1457"/>
      <c r="U74" s="1457"/>
      <c r="V74" s="1457"/>
      <c r="W74" s="1457"/>
      <c r="X74" s="1457"/>
    </row>
    <row r="75" spans="1:24">
      <c r="A75" s="1514"/>
      <c r="B75" s="1479"/>
      <c r="C75" s="1479"/>
      <c r="D75" s="1514"/>
      <c r="E75" s="1479"/>
      <c r="F75" s="1479"/>
      <c r="G75" s="1457"/>
      <c r="H75" s="1457"/>
      <c r="I75" s="1457"/>
      <c r="J75" s="1458"/>
      <c r="K75" s="1458"/>
      <c r="L75" s="1457"/>
      <c r="M75" s="1457"/>
      <c r="N75" s="1457"/>
      <c r="O75" s="1457"/>
      <c r="P75" s="1457"/>
      <c r="Q75" s="1457"/>
      <c r="R75" s="1457"/>
      <c r="S75" s="1457"/>
      <c r="T75" s="1457"/>
      <c r="U75" s="1457"/>
      <c r="V75" s="1457"/>
      <c r="W75" s="1457"/>
      <c r="X75" s="1457"/>
    </row>
    <row r="76" spans="1:24">
      <c r="A76" s="1514"/>
      <c r="B76" s="1479"/>
      <c r="C76" s="1479"/>
      <c r="D76" s="1514"/>
      <c r="E76" s="1479"/>
      <c r="F76" s="1479"/>
      <c r="G76" s="1457"/>
      <c r="H76" s="1457"/>
      <c r="I76" s="1457"/>
      <c r="J76" s="1458"/>
      <c r="K76" s="1458"/>
      <c r="L76" s="1457"/>
      <c r="M76" s="1457"/>
      <c r="N76" s="1457"/>
      <c r="O76" s="1457"/>
      <c r="P76" s="1457"/>
      <c r="Q76" s="1457"/>
      <c r="R76" s="1457"/>
      <c r="S76" s="1457"/>
      <c r="T76" s="1457"/>
      <c r="U76" s="1457"/>
      <c r="V76" s="1457"/>
      <c r="W76" s="1457"/>
      <c r="X76" s="1457"/>
    </row>
    <row r="77" spans="1:24">
      <c r="A77" s="1514"/>
      <c r="B77" s="1479"/>
      <c r="C77" s="1479"/>
      <c r="D77" s="1514"/>
      <c r="E77" s="1479"/>
      <c r="F77" s="1479"/>
      <c r="G77" s="1457"/>
      <c r="H77" s="1457"/>
      <c r="I77" s="1457"/>
      <c r="J77" s="1458"/>
      <c r="K77" s="1458"/>
      <c r="L77" s="1457"/>
      <c r="M77" s="1457"/>
      <c r="N77" s="1457"/>
      <c r="O77" s="1457"/>
      <c r="P77" s="1457"/>
      <c r="Q77" s="1457"/>
      <c r="R77" s="1457"/>
      <c r="S77" s="1457"/>
      <c r="T77" s="1457"/>
      <c r="U77" s="1457"/>
      <c r="V77" s="1457"/>
      <c r="W77" s="1457"/>
      <c r="X77" s="1457"/>
    </row>
    <row r="78" spans="1:24">
      <c r="A78" s="1514"/>
      <c r="B78" s="1479"/>
      <c r="C78" s="1479"/>
      <c r="D78" s="1514"/>
      <c r="E78" s="1479"/>
      <c r="F78" s="1479"/>
      <c r="G78" s="1457"/>
      <c r="H78" s="1457"/>
      <c r="I78" s="1457"/>
      <c r="J78" s="1458"/>
      <c r="K78" s="1458"/>
      <c r="L78" s="1457"/>
      <c r="M78" s="1457"/>
      <c r="N78" s="1457"/>
      <c r="O78" s="1457"/>
      <c r="P78" s="1457"/>
      <c r="Q78" s="1457"/>
      <c r="R78" s="1457"/>
      <c r="S78" s="1457"/>
      <c r="T78" s="1457"/>
      <c r="U78" s="1457"/>
      <c r="V78" s="1457"/>
      <c r="W78" s="1457"/>
      <c r="X78" s="1457"/>
    </row>
    <row r="79" spans="1:24">
      <c r="A79" s="1514"/>
      <c r="B79" s="1479"/>
      <c r="C79" s="1479"/>
      <c r="D79" s="1514"/>
      <c r="E79" s="1479"/>
      <c r="F79" s="1479"/>
      <c r="G79" s="1457"/>
      <c r="H79" s="1457"/>
      <c r="I79" s="1457"/>
      <c r="J79" s="1458"/>
      <c r="K79" s="1458"/>
      <c r="L79" s="1457"/>
      <c r="M79" s="1457"/>
      <c r="N79" s="1457"/>
      <c r="O79" s="1457"/>
      <c r="P79" s="1457"/>
      <c r="Q79" s="1457"/>
      <c r="R79" s="1457"/>
      <c r="S79" s="1457"/>
      <c r="T79" s="1457"/>
      <c r="U79" s="1457"/>
      <c r="V79" s="1457"/>
      <c r="W79" s="1457"/>
      <c r="X79" s="1457"/>
    </row>
    <row r="80" spans="1:24">
      <c r="A80" s="1514"/>
      <c r="B80" s="1479"/>
      <c r="C80" s="1479"/>
      <c r="D80" s="1514"/>
      <c r="E80" s="1479"/>
      <c r="F80" s="1479"/>
      <c r="G80" s="1457"/>
      <c r="H80" s="1457"/>
      <c r="I80" s="1457"/>
      <c r="J80" s="1458"/>
      <c r="K80" s="1458"/>
      <c r="L80" s="1457"/>
      <c r="M80" s="1457"/>
      <c r="N80" s="1457"/>
      <c r="O80" s="1457"/>
      <c r="P80" s="1457"/>
      <c r="Q80" s="1457"/>
      <c r="R80" s="1457"/>
      <c r="S80" s="1457"/>
      <c r="T80" s="1457"/>
      <c r="U80" s="1457"/>
      <c r="V80" s="1457"/>
      <c r="W80" s="1457"/>
      <c r="X80" s="1457"/>
    </row>
    <row r="81" spans="1:24">
      <c r="A81" s="1514"/>
      <c r="B81" s="1479"/>
      <c r="C81" s="1479"/>
      <c r="D81" s="1514"/>
      <c r="E81" s="1479"/>
      <c r="F81" s="1479"/>
      <c r="G81" s="1457"/>
      <c r="H81" s="1457"/>
      <c r="I81" s="1457"/>
      <c r="J81" s="1458"/>
      <c r="K81" s="1458"/>
      <c r="L81" s="1457"/>
      <c r="M81" s="1457"/>
      <c r="N81" s="1457"/>
      <c r="O81" s="1457"/>
      <c r="P81" s="1457"/>
      <c r="Q81" s="1457"/>
      <c r="R81" s="1457"/>
      <c r="S81" s="1457"/>
      <c r="T81" s="1457"/>
      <c r="U81" s="1457"/>
      <c r="V81" s="1457"/>
      <c r="W81" s="1457"/>
      <c r="X81" s="1457"/>
    </row>
    <row r="82" spans="1:24">
      <c r="A82" s="1514"/>
      <c r="B82" s="1479"/>
      <c r="C82" s="1479"/>
      <c r="D82" s="1514"/>
      <c r="E82" s="1479"/>
      <c r="F82" s="1479"/>
      <c r="G82" s="1457"/>
      <c r="H82" s="1457"/>
      <c r="I82" s="1457"/>
      <c r="J82" s="1458"/>
      <c r="K82" s="1458"/>
      <c r="L82" s="1457"/>
      <c r="M82" s="1457"/>
      <c r="N82" s="1457"/>
      <c r="O82" s="1457"/>
      <c r="P82" s="1457"/>
      <c r="Q82" s="1457"/>
      <c r="R82" s="1457"/>
      <c r="S82" s="1457"/>
      <c r="T82" s="1457"/>
      <c r="U82" s="1457"/>
      <c r="V82" s="1457"/>
      <c r="W82" s="1457"/>
      <c r="X82" s="1457"/>
    </row>
    <row r="83" spans="1:24">
      <c r="A83" s="1514"/>
      <c r="B83" s="1479"/>
      <c r="C83" s="1479"/>
      <c r="D83" s="1514"/>
      <c r="E83" s="1479"/>
      <c r="F83" s="1479"/>
      <c r="G83" s="1457"/>
      <c r="H83" s="1457"/>
      <c r="I83" s="1457"/>
      <c r="J83" s="1458"/>
      <c r="K83" s="1458"/>
      <c r="L83" s="1457"/>
      <c r="M83" s="1457"/>
      <c r="N83" s="1457"/>
      <c r="O83" s="1457"/>
      <c r="P83" s="1457"/>
      <c r="Q83" s="1457"/>
      <c r="R83" s="1457"/>
      <c r="S83" s="1457"/>
      <c r="T83" s="1457"/>
      <c r="U83" s="1457"/>
      <c r="V83" s="1457"/>
      <c r="W83" s="1457"/>
      <c r="X83" s="1457"/>
    </row>
    <row r="84" spans="1:24">
      <c r="A84" s="1514"/>
      <c r="B84" s="1479"/>
      <c r="C84" s="1479"/>
      <c r="D84" s="1514"/>
      <c r="E84" s="1479"/>
      <c r="F84" s="1479"/>
      <c r="G84" s="1457"/>
      <c r="H84" s="1457"/>
      <c r="I84" s="1457"/>
      <c r="J84" s="1458"/>
      <c r="K84" s="1458"/>
      <c r="L84" s="1457"/>
      <c r="M84" s="1457"/>
      <c r="N84" s="1457"/>
      <c r="O84" s="1457"/>
      <c r="P84" s="1457"/>
      <c r="Q84" s="1457"/>
      <c r="R84" s="1457"/>
      <c r="S84" s="1457"/>
      <c r="T84" s="1457"/>
      <c r="U84" s="1457"/>
      <c r="V84" s="1457"/>
      <c r="W84" s="1457"/>
      <c r="X84" s="1457"/>
    </row>
    <row r="85" spans="1:24">
      <c r="A85" s="1514"/>
      <c r="B85" s="1479"/>
      <c r="C85" s="1479"/>
      <c r="D85" s="1514"/>
      <c r="E85" s="1479"/>
      <c r="F85" s="1479"/>
      <c r="G85" s="1457"/>
      <c r="H85" s="1457"/>
      <c r="I85" s="1457"/>
      <c r="J85" s="1458"/>
      <c r="K85" s="1458"/>
      <c r="L85" s="1457"/>
      <c r="M85" s="1457"/>
      <c r="N85" s="1457"/>
      <c r="O85" s="1457"/>
      <c r="P85" s="1457"/>
      <c r="Q85" s="1457"/>
      <c r="R85" s="1457"/>
      <c r="S85" s="1457"/>
      <c r="T85" s="1457"/>
      <c r="U85" s="1457"/>
      <c r="V85" s="1457"/>
      <c r="W85" s="1457"/>
      <c r="X85" s="1457"/>
    </row>
    <row r="86" spans="1:24">
      <c r="A86" s="1514"/>
      <c r="B86" s="1479"/>
      <c r="C86" s="1479"/>
      <c r="D86" s="1514"/>
      <c r="E86" s="1479"/>
      <c r="F86" s="1479"/>
      <c r="G86" s="1457"/>
      <c r="H86" s="1457"/>
      <c r="I86" s="1457"/>
      <c r="J86" s="1458"/>
      <c r="K86" s="1458"/>
      <c r="L86" s="1457"/>
      <c r="M86" s="1457"/>
      <c r="N86" s="1457"/>
      <c r="O86" s="1457"/>
      <c r="P86" s="1457"/>
      <c r="Q86" s="1457"/>
      <c r="R86" s="1457"/>
      <c r="S86" s="1457"/>
      <c r="T86" s="1457"/>
      <c r="U86" s="1457"/>
      <c r="V86" s="1457"/>
      <c r="W86" s="1457"/>
      <c r="X86" s="1457"/>
    </row>
    <row r="87" spans="1:24">
      <c r="A87" s="1514"/>
      <c r="B87" s="1479"/>
      <c r="C87" s="1479"/>
      <c r="D87" s="1514"/>
      <c r="E87" s="1479"/>
      <c r="F87" s="1479"/>
      <c r="G87" s="1457"/>
      <c r="H87" s="1457"/>
      <c r="I87" s="1457"/>
      <c r="J87" s="1458"/>
      <c r="K87" s="1458"/>
      <c r="L87" s="1457"/>
      <c r="M87" s="1457"/>
      <c r="N87" s="1457"/>
      <c r="O87" s="1457"/>
      <c r="P87" s="1457"/>
      <c r="Q87" s="1457"/>
      <c r="R87" s="1457"/>
      <c r="S87" s="1457"/>
      <c r="T87" s="1457"/>
      <c r="U87" s="1457"/>
      <c r="V87" s="1457"/>
      <c r="W87" s="1457"/>
      <c r="X87" s="1457"/>
    </row>
    <row r="88" spans="1:24">
      <c r="A88" s="1514"/>
      <c r="B88" s="1479"/>
      <c r="C88" s="1479"/>
      <c r="D88" s="1514"/>
      <c r="E88" s="1479"/>
      <c r="F88" s="1479"/>
      <c r="G88" s="1457"/>
      <c r="H88" s="1457"/>
      <c r="I88" s="1457"/>
      <c r="J88" s="1458"/>
      <c r="K88" s="1458"/>
      <c r="L88" s="1457"/>
      <c r="M88" s="1457"/>
      <c r="N88" s="1457"/>
      <c r="O88" s="1457"/>
      <c r="P88" s="1457"/>
      <c r="Q88" s="1457"/>
      <c r="R88" s="1457"/>
      <c r="S88" s="1457"/>
      <c r="T88" s="1457"/>
      <c r="U88" s="1457"/>
      <c r="V88" s="1457"/>
      <c r="W88" s="1457"/>
      <c r="X88" s="1457"/>
    </row>
    <row r="89" spans="1:24">
      <c r="A89" s="1514"/>
      <c r="B89" s="1479"/>
      <c r="C89" s="1479"/>
      <c r="D89" s="1514"/>
      <c r="E89" s="1479"/>
      <c r="F89" s="1479"/>
      <c r="G89" s="1457"/>
      <c r="H89" s="1457"/>
      <c r="I89" s="1457"/>
      <c r="J89" s="1458"/>
      <c r="K89" s="1458"/>
      <c r="L89" s="1457"/>
      <c r="M89" s="1457"/>
      <c r="N89" s="1457"/>
      <c r="O89" s="1457"/>
      <c r="P89" s="1457"/>
      <c r="Q89" s="1457"/>
      <c r="R89" s="1457"/>
      <c r="S89" s="1457"/>
      <c r="T89" s="1457"/>
      <c r="U89" s="1457"/>
      <c r="V89" s="1457"/>
      <c r="W89" s="1457"/>
      <c r="X89" s="1457"/>
    </row>
    <row r="90" spans="1:24">
      <c r="A90" s="1514"/>
      <c r="B90" s="1479"/>
      <c r="C90" s="1479"/>
      <c r="D90" s="1514"/>
      <c r="E90" s="1479"/>
      <c r="F90" s="1479"/>
      <c r="G90" s="1457"/>
      <c r="H90" s="1457"/>
      <c r="I90" s="1457"/>
      <c r="J90" s="1458"/>
      <c r="K90" s="1458"/>
      <c r="L90" s="1457"/>
      <c r="M90" s="1457"/>
      <c r="N90" s="1457"/>
      <c r="O90" s="1457"/>
      <c r="P90" s="1457"/>
      <c r="Q90" s="1457"/>
      <c r="R90" s="1457"/>
      <c r="S90" s="1457"/>
      <c r="T90" s="1457"/>
      <c r="U90" s="1457"/>
      <c r="V90" s="1457"/>
      <c r="W90" s="1457"/>
      <c r="X90" s="1457"/>
    </row>
    <row r="91" spans="1:24">
      <c r="A91" s="1514"/>
      <c r="B91" s="1479"/>
      <c r="C91" s="1479"/>
      <c r="D91" s="1514"/>
      <c r="E91" s="1479"/>
      <c r="F91" s="1479"/>
      <c r="G91" s="1457"/>
      <c r="H91" s="1457"/>
      <c r="I91" s="1457"/>
      <c r="J91" s="1458"/>
      <c r="K91" s="1458"/>
      <c r="L91" s="1457"/>
      <c r="M91" s="1457"/>
      <c r="N91" s="1457"/>
      <c r="O91" s="1457"/>
      <c r="P91" s="1457"/>
      <c r="Q91" s="1457"/>
      <c r="R91" s="1457"/>
      <c r="S91" s="1457"/>
      <c r="T91" s="1457"/>
      <c r="U91" s="1457"/>
      <c r="V91" s="1457"/>
      <c r="W91" s="1457"/>
      <c r="X91" s="1457"/>
    </row>
    <row r="92" spans="1:24">
      <c r="A92" s="1514"/>
      <c r="B92" s="1479"/>
      <c r="C92" s="1479"/>
      <c r="D92" s="1514"/>
      <c r="E92" s="1479"/>
      <c r="F92" s="1479"/>
      <c r="G92" s="1457"/>
      <c r="H92" s="1457"/>
      <c r="I92" s="1457"/>
      <c r="J92" s="1458"/>
      <c r="K92" s="1458"/>
      <c r="L92" s="1457"/>
      <c r="M92" s="1457"/>
      <c r="N92" s="1457"/>
      <c r="O92" s="1457"/>
      <c r="P92" s="1457"/>
      <c r="Q92" s="1457"/>
      <c r="R92" s="1457"/>
      <c r="S92" s="1457"/>
      <c r="T92" s="1457"/>
      <c r="U92" s="1457"/>
      <c r="V92" s="1457"/>
      <c r="W92" s="1457"/>
      <c r="X92" s="1457"/>
    </row>
    <row r="93" spans="1:24">
      <c r="A93" s="1514"/>
      <c r="B93" s="1479"/>
      <c r="C93" s="1479"/>
      <c r="D93" s="1514"/>
      <c r="E93" s="1479"/>
      <c r="F93" s="1479"/>
      <c r="G93" s="1457"/>
      <c r="H93" s="1457"/>
      <c r="I93" s="1457"/>
      <c r="J93" s="1458"/>
      <c r="K93" s="1458"/>
      <c r="L93" s="1457"/>
      <c r="M93" s="1457"/>
      <c r="N93" s="1457"/>
      <c r="O93" s="1457"/>
      <c r="P93" s="1457"/>
      <c r="Q93" s="1457"/>
      <c r="R93" s="1457"/>
      <c r="S93" s="1457"/>
      <c r="T93" s="1457"/>
      <c r="U93" s="1457"/>
      <c r="V93" s="1457"/>
      <c r="W93" s="1457"/>
      <c r="X93" s="1457"/>
    </row>
    <row r="94" spans="1:24">
      <c r="A94" s="1514"/>
      <c r="B94" s="1479"/>
      <c r="C94" s="1479"/>
      <c r="D94" s="1514"/>
      <c r="E94" s="1479"/>
      <c r="F94" s="1479"/>
      <c r="G94" s="1457"/>
      <c r="H94" s="1457"/>
      <c r="I94" s="1457"/>
      <c r="J94" s="1458"/>
      <c r="K94" s="1458"/>
      <c r="L94" s="1457"/>
      <c r="M94" s="1457"/>
      <c r="N94" s="1457"/>
      <c r="O94" s="1457"/>
      <c r="P94" s="1457"/>
      <c r="Q94" s="1457"/>
      <c r="R94" s="1457"/>
      <c r="S94" s="1457"/>
      <c r="T94" s="1457"/>
      <c r="U94" s="1457"/>
      <c r="V94" s="1457"/>
      <c r="W94" s="1457"/>
      <c r="X94" s="1457"/>
    </row>
    <row r="95" spans="1:24">
      <c r="A95" s="1514"/>
      <c r="B95" s="1479"/>
      <c r="C95" s="1479"/>
      <c r="D95" s="1514"/>
      <c r="E95" s="1479"/>
      <c r="F95" s="1479"/>
      <c r="G95" s="1457"/>
      <c r="H95" s="1457"/>
      <c r="I95" s="1457"/>
      <c r="J95" s="1458"/>
      <c r="K95" s="1458"/>
      <c r="L95" s="1457"/>
      <c r="M95" s="1457"/>
      <c r="N95" s="1457"/>
      <c r="O95" s="1457"/>
      <c r="P95" s="1457"/>
      <c r="Q95" s="1457"/>
      <c r="R95" s="1457"/>
      <c r="S95" s="1457"/>
      <c r="T95" s="1457"/>
      <c r="U95" s="1457"/>
      <c r="V95" s="1457"/>
      <c r="W95" s="1457"/>
      <c r="X95" s="1457"/>
    </row>
    <row r="96" spans="1:24">
      <c r="A96" s="1514"/>
      <c r="B96" s="1479"/>
      <c r="C96" s="1479"/>
      <c r="D96" s="1514"/>
      <c r="E96" s="1479"/>
      <c r="F96" s="1479"/>
      <c r="G96" s="1457"/>
      <c r="H96" s="1457"/>
      <c r="I96" s="1457"/>
      <c r="J96" s="1458"/>
      <c r="K96" s="1458"/>
      <c r="L96" s="1457"/>
      <c r="M96" s="1457"/>
      <c r="N96" s="1457"/>
      <c r="O96" s="1457"/>
      <c r="P96" s="1457"/>
      <c r="Q96" s="1457"/>
      <c r="R96" s="1457"/>
      <c r="S96" s="1457"/>
      <c r="T96" s="1457"/>
      <c r="U96" s="1457"/>
      <c r="V96" s="1457"/>
      <c r="W96" s="1457"/>
      <c r="X96" s="1457"/>
    </row>
    <row r="97" spans="1:24">
      <c r="A97" s="1514"/>
      <c r="B97" s="1479"/>
      <c r="C97" s="1479"/>
      <c r="D97" s="1514"/>
      <c r="E97" s="1479"/>
      <c r="F97" s="1479"/>
      <c r="G97" s="1457"/>
      <c r="H97" s="1457"/>
      <c r="I97" s="1457"/>
      <c r="J97" s="1458"/>
      <c r="K97" s="1458"/>
      <c r="L97" s="1457"/>
      <c r="M97" s="1457"/>
      <c r="N97" s="1457"/>
      <c r="O97" s="1457"/>
      <c r="P97" s="1457"/>
      <c r="Q97" s="1457"/>
      <c r="R97" s="1457"/>
      <c r="S97" s="1457"/>
      <c r="T97" s="1457"/>
      <c r="U97" s="1457"/>
      <c r="V97" s="1457"/>
      <c r="W97" s="1457"/>
      <c r="X97" s="1457"/>
    </row>
    <row r="98" spans="1:24">
      <c r="A98" s="1514"/>
      <c r="B98" s="1479"/>
      <c r="C98" s="1479"/>
      <c r="D98" s="1514"/>
      <c r="E98" s="1479"/>
      <c r="F98" s="1479"/>
      <c r="G98" s="1457"/>
      <c r="H98" s="1457"/>
      <c r="I98" s="1457"/>
      <c r="J98" s="1458"/>
      <c r="K98" s="1458"/>
      <c r="L98" s="1457"/>
      <c r="M98" s="1457"/>
      <c r="N98" s="1457"/>
      <c r="O98" s="1457"/>
      <c r="P98" s="1457"/>
      <c r="Q98" s="1457"/>
      <c r="R98" s="1457"/>
      <c r="S98" s="1457"/>
      <c r="T98" s="1457"/>
      <c r="U98" s="1457"/>
      <c r="V98" s="1457"/>
      <c r="W98" s="1457"/>
      <c r="X98" s="1457"/>
    </row>
    <row r="99" spans="1:24">
      <c r="A99" s="1514"/>
      <c r="B99" s="1479"/>
      <c r="C99" s="1479"/>
      <c r="D99" s="1514"/>
      <c r="E99" s="1479"/>
      <c r="F99" s="1479"/>
      <c r="G99" s="1457"/>
      <c r="H99" s="1457"/>
      <c r="I99" s="1457"/>
      <c r="J99" s="1458"/>
      <c r="K99" s="1458"/>
      <c r="L99" s="1457"/>
      <c r="M99" s="1457"/>
      <c r="N99" s="1457"/>
      <c r="O99" s="1457"/>
      <c r="P99" s="1457"/>
      <c r="Q99" s="1457"/>
      <c r="R99" s="1457"/>
      <c r="S99" s="1457"/>
      <c r="T99" s="1457"/>
      <c r="U99" s="1457"/>
      <c r="V99" s="1457"/>
      <c r="W99" s="1457"/>
      <c r="X99" s="1457"/>
    </row>
    <row r="100" spans="1:24">
      <c r="A100" s="1514"/>
      <c r="B100" s="1479"/>
      <c r="C100" s="1479"/>
      <c r="D100" s="1514"/>
      <c r="E100" s="1479"/>
      <c r="F100" s="1479"/>
      <c r="G100" s="1457"/>
      <c r="H100" s="1457"/>
      <c r="I100" s="1457"/>
      <c r="J100" s="1458"/>
      <c r="K100" s="1458"/>
      <c r="L100" s="1457"/>
      <c r="M100" s="1457"/>
      <c r="N100" s="1457"/>
      <c r="O100" s="1457"/>
      <c r="P100" s="1457"/>
      <c r="Q100" s="1457"/>
      <c r="R100" s="1457"/>
      <c r="S100" s="1457"/>
      <c r="T100" s="1457"/>
      <c r="U100" s="1457"/>
      <c r="V100" s="1457"/>
      <c r="W100" s="1457"/>
      <c r="X100" s="1457"/>
    </row>
    <row r="101" spans="1:24">
      <c r="A101" s="1514"/>
      <c r="B101" s="1479"/>
      <c r="C101" s="1479"/>
      <c r="D101" s="1514"/>
      <c r="E101" s="1479"/>
      <c r="F101" s="1479"/>
      <c r="G101" s="1457"/>
      <c r="H101" s="1457"/>
      <c r="I101" s="1457"/>
      <c r="J101" s="1458"/>
      <c r="K101" s="1458"/>
      <c r="L101" s="1457"/>
      <c r="M101" s="1457"/>
      <c r="N101" s="1457"/>
      <c r="O101" s="1457"/>
      <c r="P101" s="1457"/>
      <c r="Q101" s="1457"/>
      <c r="R101" s="1457"/>
      <c r="S101" s="1457"/>
      <c r="T101" s="1457"/>
      <c r="U101" s="1457"/>
      <c r="V101" s="1457"/>
      <c r="W101" s="1457"/>
      <c r="X101" s="1457"/>
    </row>
    <row r="102" spans="1:24">
      <c r="A102" s="1514"/>
      <c r="B102" s="1479"/>
      <c r="C102" s="1479"/>
      <c r="D102" s="1514"/>
      <c r="E102" s="1479"/>
      <c r="F102" s="1479"/>
      <c r="G102" s="1457"/>
      <c r="H102" s="1457"/>
      <c r="I102" s="1457"/>
      <c r="J102" s="1458"/>
      <c r="K102" s="1458"/>
      <c r="L102" s="1457"/>
      <c r="M102" s="1457"/>
      <c r="N102" s="1457"/>
      <c r="O102" s="1457"/>
      <c r="P102" s="1457"/>
      <c r="Q102" s="1457"/>
      <c r="R102" s="1457"/>
      <c r="S102" s="1457"/>
      <c r="T102" s="1457"/>
      <c r="U102" s="1457"/>
      <c r="V102" s="1457"/>
      <c r="W102" s="1457"/>
      <c r="X102" s="1457"/>
    </row>
    <row r="103" spans="1:24">
      <c r="A103" s="1514"/>
      <c r="B103" s="1479"/>
      <c r="C103" s="1479"/>
      <c r="D103" s="1514"/>
      <c r="E103" s="1479"/>
      <c r="F103" s="1479"/>
      <c r="G103" s="1457"/>
      <c r="H103" s="1457"/>
      <c r="I103" s="1457"/>
      <c r="J103" s="1458"/>
      <c r="K103" s="1458"/>
      <c r="L103" s="1457"/>
      <c r="M103" s="1457"/>
      <c r="N103" s="1457"/>
      <c r="O103" s="1457"/>
      <c r="P103" s="1457"/>
      <c r="Q103" s="1457"/>
      <c r="R103" s="1457"/>
      <c r="S103" s="1457"/>
      <c r="T103" s="1457"/>
      <c r="U103" s="1457"/>
      <c r="V103" s="1457"/>
      <c r="W103" s="1457"/>
      <c r="X103" s="1457"/>
    </row>
    <row r="104" spans="1:24">
      <c r="A104" s="1514"/>
      <c r="B104" s="1479"/>
      <c r="C104" s="1479"/>
      <c r="D104" s="1514"/>
      <c r="E104" s="1479"/>
      <c r="F104" s="1479"/>
      <c r="G104" s="1457"/>
      <c r="H104" s="1457"/>
      <c r="I104" s="1457"/>
      <c r="J104" s="1458"/>
      <c r="K104" s="1458"/>
      <c r="L104" s="1457"/>
      <c r="M104" s="1457"/>
      <c r="N104" s="1457"/>
      <c r="O104" s="1457"/>
      <c r="P104" s="1457"/>
      <c r="Q104" s="1457"/>
      <c r="R104" s="1457"/>
      <c r="S104" s="1457"/>
      <c r="T104" s="1457"/>
      <c r="U104" s="1457"/>
      <c r="V104" s="1457"/>
      <c r="W104" s="1457"/>
      <c r="X104" s="1457"/>
    </row>
    <row r="105" spans="1:24">
      <c r="A105" s="1514"/>
      <c r="B105" s="1479"/>
      <c r="C105" s="1479"/>
      <c r="D105" s="1514"/>
      <c r="E105" s="1479"/>
      <c r="F105" s="1479"/>
      <c r="G105" s="1457"/>
      <c r="H105" s="1457"/>
      <c r="I105" s="1457"/>
      <c r="J105" s="1458"/>
      <c r="K105" s="1458"/>
      <c r="L105" s="1457"/>
      <c r="M105" s="1457"/>
      <c r="N105" s="1457"/>
      <c r="O105" s="1457"/>
      <c r="P105" s="1457"/>
      <c r="Q105" s="1457"/>
      <c r="R105" s="1457"/>
      <c r="S105" s="1457"/>
      <c r="T105" s="1457"/>
      <c r="U105" s="1457"/>
      <c r="V105" s="1457"/>
      <c r="W105" s="1457"/>
      <c r="X105" s="1457"/>
    </row>
    <row r="106" spans="1:24">
      <c r="A106" s="1514"/>
      <c r="B106" s="1479"/>
      <c r="C106" s="1479"/>
      <c r="D106" s="1514"/>
      <c r="E106" s="1479"/>
      <c r="F106" s="1479"/>
      <c r="G106" s="1457"/>
      <c r="H106" s="1457"/>
      <c r="I106" s="1457"/>
      <c r="J106" s="1458"/>
      <c r="K106" s="1458"/>
      <c r="L106" s="1457"/>
      <c r="M106" s="1457"/>
      <c r="N106" s="1457"/>
      <c r="O106" s="1457"/>
      <c r="P106" s="1457"/>
      <c r="Q106" s="1457"/>
      <c r="R106" s="1457"/>
      <c r="S106" s="1457"/>
      <c r="T106" s="1457"/>
      <c r="U106" s="1457"/>
      <c r="V106" s="1457"/>
      <c r="W106" s="1457"/>
      <c r="X106" s="1457"/>
    </row>
    <row r="107" spans="1:24">
      <c r="A107" s="1514"/>
      <c r="B107" s="1479"/>
      <c r="C107" s="1479"/>
      <c r="D107" s="1514"/>
      <c r="E107" s="1479"/>
      <c r="F107" s="1479"/>
      <c r="G107" s="1457"/>
      <c r="H107" s="1457"/>
      <c r="I107" s="1457"/>
      <c r="J107" s="1458"/>
      <c r="K107" s="1458"/>
      <c r="L107" s="1457"/>
      <c r="M107" s="1457"/>
      <c r="N107" s="1457"/>
      <c r="O107" s="1457"/>
      <c r="P107" s="1457"/>
      <c r="Q107" s="1457"/>
      <c r="R107" s="1457"/>
      <c r="S107" s="1457"/>
      <c r="T107" s="1457"/>
      <c r="U107" s="1457"/>
      <c r="V107" s="1457"/>
      <c r="W107" s="1457"/>
      <c r="X107" s="1457"/>
    </row>
    <row r="108" spans="1:24">
      <c r="A108" s="1514"/>
      <c r="B108" s="1479"/>
      <c r="C108" s="1479"/>
      <c r="D108" s="1514"/>
      <c r="E108" s="1479"/>
      <c r="F108" s="1479"/>
      <c r="G108" s="1457"/>
      <c r="H108" s="1457"/>
      <c r="I108" s="1457"/>
      <c r="J108" s="1458"/>
      <c r="K108" s="1458"/>
      <c r="L108" s="1457"/>
      <c r="M108" s="1457"/>
      <c r="N108" s="1457"/>
      <c r="O108" s="1457"/>
      <c r="P108" s="1457"/>
      <c r="Q108" s="1457"/>
      <c r="R108" s="1457"/>
      <c r="S108" s="1457"/>
      <c r="T108" s="1457"/>
      <c r="U108" s="1457"/>
      <c r="V108" s="1457"/>
      <c r="W108" s="1457"/>
      <c r="X108" s="1457"/>
    </row>
    <row r="109" spans="1:24">
      <c r="A109" s="1514"/>
      <c r="B109" s="1479"/>
      <c r="C109" s="1479"/>
      <c r="D109" s="1514"/>
      <c r="E109" s="1479"/>
      <c r="F109" s="1479"/>
      <c r="G109" s="1457"/>
      <c r="H109" s="1457"/>
      <c r="I109" s="1457"/>
      <c r="J109" s="1458"/>
      <c r="K109" s="1458"/>
      <c r="L109" s="1457"/>
      <c r="M109" s="1457"/>
      <c r="N109" s="1457"/>
      <c r="O109" s="1457"/>
      <c r="P109" s="1457"/>
      <c r="Q109" s="1457"/>
      <c r="R109" s="1457"/>
      <c r="S109" s="1457"/>
      <c r="T109" s="1457"/>
      <c r="U109" s="1457"/>
      <c r="V109" s="1457"/>
      <c r="W109" s="1457"/>
      <c r="X109" s="1457"/>
    </row>
    <row r="110" spans="1:24">
      <c r="A110" s="1514"/>
      <c r="B110" s="1479"/>
      <c r="C110" s="1479"/>
      <c r="D110" s="1514"/>
      <c r="E110" s="1479"/>
      <c r="F110" s="1479"/>
      <c r="G110" s="1457"/>
      <c r="H110" s="1457"/>
      <c r="I110" s="1457"/>
      <c r="J110" s="1458"/>
      <c r="K110" s="1458"/>
      <c r="L110" s="1457"/>
      <c r="M110" s="1457"/>
      <c r="N110" s="1457"/>
      <c r="O110" s="1457"/>
      <c r="P110" s="1457"/>
      <c r="Q110" s="1457"/>
      <c r="R110" s="1457"/>
      <c r="S110" s="1457"/>
      <c r="T110" s="1457"/>
      <c r="U110" s="1457"/>
      <c r="V110" s="1457"/>
      <c r="W110" s="1457"/>
      <c r="X110" s="1457"/>
    </row>
    <row r="111" spans="1:24">
      <c r="A111" s="1514"/>
      <c r="B111" s="1479"/>
      <c r="C111" s="1479"/>
      <c r="D111" s="1514"/>
      <c r="E111" s="1479"/>
      <c r="F111" s="1479"/>
      <c r="G111" s="1457"/>
      <c r="H111" s="1457"/>
      <c r="I111" s="1457"/>
      <c r="J111" s="1458"/>
      <c r="K111" s="1458"/>
      <c r="L111" s="1457"/>
      <c r="M111" s="1457"/>
      <c r="N111" s="1457"/>
      <c r="O111" s="1457"/>
      <c r="P111" s="1457"/>
      <c r="Q111" s="1457"/>
      <c r="R111" s="1457"/>
      <c r="S111" s="1457"/>
      <c r="T111" s="1457"/>
      <c r="U111" s="1457"/>
      <c r="V111" s="1457"/>
      <c r="W111" s="1457"/>
      <c r="X111" s="1457"/>
    </row>
    <row r="112" spans="1:24">
      <c r="A112" s="1514"/>
      <c r="B112" s="1479"/>
      <c r="C112" s="1479"/>
      <c r="D112" s="1514"/>
      <c r="E112" s="1479"/>
      <c r="F112" s="1479"/>
      <c r="G112" s="1457"/>
      <c r="H112" s="1457"/>
      <c r="I112" s="1457"/>
      <c r="J112" s="1458"/>
      <c r="K112" s="1458"/>
      <c r="L112" s="1457"/>
      <c r="M112" s="1457"/>
      <c r="N112" s="1457"/>
      <c r="O112" s="1457"/>
      <c r="P112" s="1457"/>
      <c r="Q112" s="1457"/>
      <c r="R112" s="1457"/>
      <c r="S112" s="1457"/>
      <c r="T112" s="1457"/>
      <c r="U112" s="1457"/>
      <c r="V112" s="1457"/>
      <c r="W112" s="1457"/>
      <c r="X112" s="1457"/>
    </row>
    <row r="113" spans="1:24">
      <c r="A113" s="1514"/>
      <c r="B113" s="1479"/>
      <c r="C113" s="1479"/>
      <c r="D113" s="1514"/>
      <c r="E113" s="1479"/>
      <c r="F113" s="1479"/>
      <c r="G113" s="1457"/>
      <c r="H113" s="1457"/>
      <c r="I113" s="1457"/>
      <c r="J113" s="1458"/>
      <c r="K113" s="1458"/>
      <c r="L113" s="1457"/>
      <c r="M113" s="1457"/>
      <c r="N113" s="1457"/>
      <c r="O113" s="1457"/>
      <c r="P113" s="1457"/>
      <c r="Q113" s="1457"/>
      <c r="R113" s="1457"/>
      <c r="S113" s="1457"/>
      <c r="T113" s="1457"/>
      <c r="U113" s="1457"/>
      <c r="V113" s="1457"/>
      <c r="W113" s="1457"/>
      <c r="X113" s="1457"/>
    </row>
    <row r="114" spans="1:24">
      <c r="A114" s="1514"/>
      <c r="B114" s="1479"/>
      <c r="C114" s="1479"/>
      <c r="D114" s="1514"/>
      <c r="E114" s="1479"/>
      <c r="F114" s="1479"/>
      <c r="G114" s="1457"/>
      <c r="H114" s="1457"/>
      <c r="I114" s="1457"/>
      <c r="J114" s="1458"/>
      <c r="K114" s="1458"/>
      <c r="L114" s="1457"/>
      <c r="M114" s="1457"/>
      <c r="N114" s="1457"/>
      <c r="O114" s="1457"/>
      <c r="P114" s="1457"/>
      <c r="Q114" s="1457"/>
      <c r="R114" s="1457"/>
      <c r="S114" s="1457"/>
      <c r="T114" s="1457"/>
      <c r="U114" s="1457"/>
      <c r="V114" s="1457"/>
      <c r="W114" s="1457"/>
      <c r="X114" s="1457"/>
    </row>
    <row r="115" spans="1:24">
      <c r="A115" s="1514"/>
      <c r="B115" s="1479"/>
      <c r="C115" s="1479"/>
      <c r="D115" s="1514"/>
      <c r="E115" s="1479"/>
      <c r="F115" s="1479"/>
      <c r="G115" s="1457"/>
      <c r="H115" s="1457"/>
      <c r="I115" s="1457"/>
      <c r="J115" s="1458"/>
      <c r="K115" s="1458"/>
      <c r="L115" s="1457"/>
      <c r="M115" s="1457"/>
      <c r="N115" s="1457"/>
      <c r="O115" s="1457"/>
      <c r="P115" s="1457"/>
      <c r="Q115" s="1457"/>
      <c r="R115" s="1457"/>
      <c r="S115" s="1457"/>
      <c r="T115" s="1457"/>
      <c r="U115" s="1457"/>
      <c r="V115" s="1457"/>
      <c r="W115" s="1457"/>
      <c r="X115" s="1457"/>
    </row>
    <row r="116" spans="1:24">
      <c r="A116" s="1514"/>
      <c r="B116" s="1479"/>
      <c r="C116" s="1479"/>
      <c r="D116" s="1514"/>
      <c r="E116" s="1479"/>
      <c r="F116" s="1479"/>
      <c r="G116" s="1457"/>
      <c r="H116" s="1457"/>
      <c r="I116" s="1457"/>
      <c r="J116" s="1458"/>
      <c r="K116" s="1458"/>
      <c r="L116" s="1457"/>
      <c r="M116" s="1457"/>
      <c r="N116" s="1457"/>
      <c r="O116" s="1457"/>
      <c r="P116" s="1457"/>
      <c r="Q116" s="1457"/>
      <c r="R116" s="1457"/>
      <c r="S116" s="1457"/>
      <c r="T116" s="1457"/>
      <c r="U116" s="1457"/>
      <c r="V116" s="1457"/>
      <c r="W116" s="1457"/>
      <c r="X116" s="1457"/>
    </row>
    <row r="117" spans="1:24">
      <c r="A117" s="1514"/>
      <c r="B117" s="1479"/>
      <c r="C117" s="1479"/>
      <c r="D117" s="1514"/>
      <c r="E117" s="1479"/>
      <c r="F117" s="1479"/>
      <c r="G117" s="1457"/>
      <c r="H117" s="1457"/>
      <c r="I117" s="1457"/>
      <c r="J117" s="1458"/>
      <c r="K117" s="1458"/>
      <c r="L117" s="1457"/>
      <c r="M117" s="1457"/>
      <c r="N117" s="1457"/>
      <c r="O117" s="1457"/>
      <c r="P117" s="1457"/>
      <c r="Q117" s="1457"/>
      <c r="R117" s="1457"/>
      <c r="S117" s="1457"/>
      <c r="T117" s="1457"/>
      <c r="U117" s="1457"/>
      <c r="V117" s="1457"/>
      <c r="W117" s="1457"/>
      <c r="X117" s="1457"/>
    </row>
    <row r="118" spans="1:24">
      <c r="A118" s="1514"/>
      <c r="B118" s="1479"/>
      <c r="C118" s="1479"/>
      <c r="D118" s="1514"/>
      <c r="E118" s="1479"/>
      <c r="F118" s="1479"/>
      <c r="G118" s="1457"/>
      <c r="H118" s="1457"/>
      <c r="I118" s="1457"/>
      <c r="J118" s="1458"/>
      <c r="K118" s="1458"/>
      <c r="L118" s="1457"/>
      <c r="M118" s="1457"/>
      <c r="N118" s="1457"/>
      <c r="O118" s="1457"/>
      <c r="P118" s="1457"/>
      <c r="Q118" s="1457"/>
      <c r="R118" s="1457"/>
      <c r="S118" s="1457"/>
      <c r="T118" s="1457"/>
      <c r="U118" s="1457"/>
      <c r="V118" s="1457"/>
      <c r="W118" s="1457"/>
      <c r="X118" s="1457"/>
    </row>
    <row r="119" spans="1:24">
      <c r="A119" s="1514"/>
      <c r="B119" s="1479"/>
      <c r="C119" s="1479"/>
      <c r="D119" s="1514"/>
      <c r="E119" s="1479"/>
      <c r="F119" s="1479"/>
      <c r="G119" s="1457"/>
      <c r="H119" s="1457"/>
      <c r="I119" s="1457"/>
      <c r="J119" s="1458"/>
      <c r="K119" s="1458"/>
      <c r="L119" s="1457"/>
      <c r="M119" s="1457"/>
      <c r="N119" s="1457"/>
      <c r="O119" s="1457"/>
      <c r="P119" s="1457"/>
      <c r="Q119" s="1457"/>
      <c r="R119" s="1457"/>
      <c r="S119" s="1457"/>
      <c r="T119" s="1457"/>
      <c r="U119" s="1457"/>
      <c r="V119" s="1457"/>
      <c r="W119" s="1457"/>
      <c r="X119" s="1457"/>
    </row>
    <row r="120" spans="1:24">
      <c r="A120" s="1514"/>
      <c r="B120" s="1479"/>
      <c r="C120" s="1479"/>
      <c r="D120" s="1514"/>
      <c r="E120" s="1479"/>
      <c r="F120" s="1479"/>
      <c r="G120" s="1457"/>
      <c r="H120" s="1457"/>
      <c r="I120" s="1457"/>
      <c r="J120" s="1458"/>
      <c r="K120" s="1458"/>
      <c r="L120" s="1457"/>
      <c r="M120" s="1457"/>
      <c r="N120" s="1457"/>
      <c r="O120" s="1457"/>
      <c r="P120" s="1457"/>
      <c r="Q120" s="1457"/>
      <c r="R120" s="1457"/>
      <c r="S120" s="1457"/>
      <c r="T120" s="1457"/>
      <c r="U120" s="1457"/>
      <c r="V120" s="1457"/>
      <c r="W120" s="1457"/>
      <c r="X120" s="1457"/>
    </row>
    <row r="121" spans="1:24">
      <c r="A121" s="1514"/>
      <c r="B121" s="1479"/>
      <c r="C121" s="1479"/>
      <c r="D121" s="1514"/>
      <c r="E121" s="1479"/>
      <c r="F121" s="1479"/>
      <c r="G121" s="1457"/>
      <c r="H121" s="1457"/>
      <c r="I121" s="1457"/>
      <c r="J121" s="1458"/>
      <c r="K121" s="1458"/>
      <c r="L121" s="1457"/>
      <c r="M121" s="1457"/>
      <c r="N121" s="1457"/>
      <c r="O121" s="1457"/>
      <c r="P121" s="1457"/>
      <c r="Q121" s="1457"/>
      <c r="R121" s="1457"/>
      <c r="S121" s="1457"/>
      <c r="T121" s="1457"/>
      <c r="U121" s="1457"/>
      <c r="V121" s="1457"/>
      <c r="W121" s="1457"/>
      <c r="X121" s="1457"/>
    </row>
    <row r="122" spans="1:24">
      <c r="A122" s="1514"/>
      <c r="B122" s="1479"/>
      <c r="C122" s="1479"/>
      <c r="D122" s="1514"/>
      <c r="E122" s="1479"/>
      <c r="F122" s="1479"/>
      <c r="G122" s="1457"/>
      <c r="H122" s="1457"/>
      <c r="I122" s="1457"/>
      <c r="J122" s="1458"/>
      <c r="K122" s="1458"/>
      <c r="L122" s="1457"/>
      <c r="M122" s="1457"/>
      <c r="N122" s="1457"/>
      <c r="O122" s="1457"/>
      <c r="P122" s="1457"/>
      <c r="Q122" s="1457"/>
      <c r="R122" s="1457"/>
      <c r="S122" s="1457"/>
      <c r="T122" s="1457"/>
      <c r="U122" s="1457"/>
      <c r="V122" s="1457"/>
      <c r="W122" s="1457"/>
      <c r="X122" s="1457"/>
    </row>
    <row r="123" spans="1:24">
      <c r="A123" s="1514"/>
      <c r="B123" s="1479"/>
      <c r="C123" s="1479"/>
      <c r="D123" s="1514"/>
      <c r="E123" s="1479"/>
      <c r="F123" s="1479"/>
      <c r="G123" s="1457"/>
      <c r="H123" s="1457"/>
      <c r="I123" s="1457"/>
      <c r="J123" s="1458"/>
      <c r="K123" s="1458"/>
      <c r="L123" s="1457"/>
      <c r="M123" s="1457"/>
      <c r="N123" s="1457"/>
      <c r="O123" s="1457"/>
      <c r="P123" s="1457"/>
      <c r="Q123" s="1457"/>
      <c r="R123" s="1457"/>
      <c r="S123" s="1457"/>
      <c r="T123" s="1457"/>
      <c r="U123" s="1457"/>
      <c r="V123" s="1457"/>
      <c r="W123" s="1457"/>
      <c r="X123" s="1457"/>
    </row>
    <row r="124" spans="1:24">
      <c r="A124" s="1514"/>
      <c r="B124" s="1479"/>
      <c r="C124" s="1479"/>
      <c r="D124" s="1514"/>
      <c r="E124" s="1479"/>
      <c r="F124" s="1479"/>
      <c r="G124" s="1457"/>
      <c r="H124" s="1457"/>
      <c r="I124" s="1457"/>
      <c r="J124" s="1458"/>
      <c r="K124" s="1458"/>
      <c r="L124" s="1457"/>
      <c r="M124" s="1457"/>
      <c r="N124" s="1457"/>
      <c r="O124" s="1457"/>
      <c r="P124" s="1457"/>
      <c r="Q124" s="1457"/>
      <c r="R124" s="1457"/>
      <c r="S124" s="1457"/>
      <c r="T124" s="1457"/>
      <c r="U124" s="1457"/>
      <c r="V124" s="1457"/>
      <c r="W124" s="1457"/>
      <c r="X124" s="1457"/>
    </row>
    <row r="125" spans="1:24">
      <c r="A125" s="1514"/>
      <c r="B125" s="1479"/>
      <c r="C125" s="1479"/>
      <c r="D125" s="1514"/>
      <c r="E125" s="1479"/>
      <c r="F125" s="1479"/>
      <c r="G125" s="1457"/>
      <c r="H125" s="1457"/>
      <c r="I125" s="1457"/>
      <c r="J125" s="1458"/>
      <c r="K125" s="1458"/>
      <c r="L125" s="1457"/>
      <c r="M125" s="1457"/>
      <c r="N125" s="1457"/>
      <c r="O125" s="1457"/>
      <c r="P125" s="1457"/>
      <c r="Q125" s="1457"/>
      <c r="R125" s="1457"/>
      <c r="S125" s="1457"/>
      <c r="T125" s="1457"/>
      <c r="U125" s="1457"/>
      <c r="V125" s="1457"/>
      <c r="W125" s="1457"/>
      <c r="X125" s="1457"/>
    </row>
    <row r="126" spans="1:24">
      <c r="A126" s="1514"/>
      <c r="B126" s="1479"/>
      <c r="C126" s="1479"/>
      <c r="D126" s="1514"/>
      <c r="E126" s="1479"/>
      <c r="F126" s="1479"/>
      <c r="G126" s="1457"/>
      <c r="H126" s="1457"/>
      <c r="I126" s="1457"/>
      <c r="J126" s="1458"/>
      <c r="K126" s="1458"/>
      <c r="L126" s="1457"/>
      <c r="M126" s="1457"/>
      <c r="N126" s="1457"/>
      <c r="O126" s="1457"/>
      <c r="P126" s="1457"/>
      <c r="Q126" s="1457"/>
      <c r="R126" s="1457"/>
      <c r="S126" s="1457"/>
      <c r="T126" s="1457"/>
      <c r="U126" s="1457"/>
      <c r="V126" s="1457"/>
      <c r="W126" s="1457"/>
      <c r="X126" s="1457"/>
    </row>
    <row r="127" spans="1:24">
      <c r="A127" s="1514"/>
      <c r="B127" s="1479"/>
      <c r="C127" s="1479"/>
      <c r="D127" s="1514"/>
      <c r="E127" s="1479"/>
      <c r="F127" s="1479"/>
      <c r="G127" s="1457"/>
      <c r="H127" s="1457"/>
      <c r="I127" s="1457"/>
      <c r="J127" s="1458"/>
      <c r="K127" s="1458"/>
      <c r="L127" s="1457"/>
      <c r="M127" s="1457"/>
      <c r="N127" s="1457"/>
      <c r="O127" s="1457"/>
      <c r="P127" s="1457"/>
      <c r="Q127" s="1457"/>
      <c r="R127" s="1457"/>
      <c r="S127" s="1457"/>
      <c r="T127" s="1457"/>
      <c r="U127" s="1457"/>
      <c r="V127" s="1457"/>
      <c r="W127" s="1457"/>
      <c r="X127" s="1457"/>
    </row>
    <row r="128" spans="1:24">
      <c r="A128" s="1514"/>
      <c r="B128" s="1479"/>
      <c r="C128" s="1479"/>
      <c r="D128" s="1514"/>
      <c r="E128" s="1479"/>
      <c r="F128" s="1479"/>
      <c r="G128" s="1457"/>
      <c r="H128" s="1457"/>
      <c r="I128" s="1457"/>
      <c r="J128" s="1458"/>
      <c r="K128" s="1458"/>
      <c r="L128" s="1457"/>
      <c r="M128" s="1457"/>
      <c r="N128" s="1457"/>
      <c r="O128" s="1457"/>
      <c r="P128" s="1457"/>
      <c r="Q128" s="1457"/>
      <c r="R128" s="1457"/>
      <c r="S128" s="1457"/>
      <c r="T128" s="1457"/>
      <c r="U128" s="1457"/>
      <c r="V128" s="1457"/>
      <c r="W128" s="1457"/>
      <c r="X128" s="1457"/>
    </row>
    <row r="129" spans="1:24">
      <c r="A129" s="1514"/>
      <c r="B129" s="1479"/>
      <c r="C129" s="1479"/>
      <c r="D129" s="1514"/>
      <c r="E129" s="1479"/>
      <c r="F129" s="1479"/>
      <c r="G129" s="1457"/>
      <c r="H129" s="1457"/>
      <c r="I129" s="1457"/>
      <c r="J129" s="1458"/>
      <c r="K129" s="1458"/>
      <c r="L129" s="1457"/>
      <c r="M129" s="1457"/>
      <c r="N129" s="1457"/>
      <c r="O129" s="1457"/>
      <c r="P129" s="1457"/>
      <c r="Q129" s="1457"/>
      <c r="R129" s="1457"/>
      <c r="S129" s="1457"/>
      <c r="T129" s="1457"/>
      <c r="U129" s="1457"/>
      <c r="V129" s="1457"/>
      <c r="W129" s="1457"/>
      <c r="X129" s="1457"/>
    </row>
    <row r="130" spans="1:24">
      <c r="A130" s="1514"/>
      <c r="B130" s="1479"/>
      <c r="C130" s="1479"/>
      <c r="D130" s="1514"/>
      <c r="E130" s="1479"/>
      <c r="F130" s="1479"/>
      <c r="G130" s="1457"/>
      <c r="H130" s="1457"/>
      <c r="I130" s="1457"/>
      <c r="J130" s="1458"/>
      <c r="K130" s="1458"/>
      <c r="L130" s="1457"/>
      <c r="M130" s="1457"/>
      <c r="N130" s="1457"/>
      <c r="O130" s="1457"/>
      <c r="P130" s="1457"/>
      <c r="Q130" s="1457"/>
      <c r="R130" s="1457"/>
      <c r="S130" s="1457"/>
      <c r="T130" s="1457"/>
      <c r="U130" s="1457"/>
      <c r="V130" s="1457"/>
      <c r="W130" s="1457"/>
      <c r="X130" s="1457"/>
    </row>
    <row r="131" spans="1:24">
      <c r="A131" s="1514"/>
      <c r="B131" s="1479"/>
      <c r="C131" s="1479"/>
      <c r="D131" s="1514"/>
      <c r="E131" s="1479"/>
      <c r="F131" s="1479"/>
      <c r="G131" s="1457"/>
      <c r="H131" s="1457"/>
      <c r="I131" s="1457"/>
      <c r="J131" s="1458"/>
      <c r="K131" s="1458"/>
      <c r="L131" s="1457"/>
      <c r="M131" s="1457"/>
      <c r="N131" s="1457"/>
      <c r="O131" s="1457"/>
      <c r="P131" s="1457"/>
      <c r="Q131" s="1457"/>
      <c r="R131" s="1457"/>
      <c r="S131" s="1457"/>
      <c r="T131" s="1457"/>
      <c r="U131" s="1457"/>
      <c r="V131" s="1457"/>
      <c r="W131" s="1457"/>
      <c r="X131" s="1457"/>
    </row>
    <row r="132" spans="1:24">
      <c r="A132" s="1514"/>
      <c r="B132" s="1479"/>
      <c r="C132" s="1479"/>
      <c r="D132" s="1514"/>
      <c r="E132" s="1479"/>
      <c r="F132" s="1479"/>
      <c r="G132" s="1457"/>
      <c r="H132" s="1457"/>
      <c r="I132" s="1457"/>
      <c r="J132" s="1458"/>
      <c r="K132" s="1458"/>
      <c r="L132" s="1457"/>
      <c r="M132" s="1457"/>
      <c r="N132" s="1457"/>
      <c r="O132" s="1457"/>
      <c r="P132" s="1457"/>
      <c r="Q132" s="1457"/>
      <c r="R132" s="1457"/>
      <c r="S132" s="1457"/>
      <c r="T132" s="1457"/>
      <c r="U132" s="1457"/>
      <c r="V132" s="1457"/>
      <c r="W132" s="1457"/>
      <c r="X132" s="1457"/>
    </row>
    <row r="133" spans="1:24">
      <c r="A133" s="1514"/>
      <c r="B133" s="1479"/>
      <c r="C133" s="1479"/>
      <c r="D133" s="1514"/>
      <c r="E133" s="1479"/>
      <c r="F133" s="1479"/>
      <c r="G133" s="1457"/>
      <c r="H133" s="1457"/>
      <c r="I133" s="1457"/>
      <c r="J133" s="1458"/>
      <c r="K133" s="1458"/>
      <c r="L133" s="1457"/>
      <c r="M133" s="1457"/>
      <c r="N133" s="1457"/>
      <c r="O133" s="1457"/>
      <c r="P133" s="1457"/>
      <c r="Q133" s="1457"/>
      <c r="R133" s="1457"/>
      <c r="S133" s="1457"/>
      <c r="T133" s="1457"/>
      <c r="U133" s="1457"/>
      <c r="V133" s="1457"/>
      <c r="W133" s="1457"/>
      <c r="X133" s="1457"/>
    </row>
    <row r="134" spans="1:24">
      <c r="A134" s="1514"/>
      <c r="B134" s="1479"/>
      <c r="C134" s="1479"/>
      <c r="D134" s="1514"/>
      <c r="E134" s="1479"/>
      <c r="F134" s="1479"/>
      <c r="G134" s="1457"/>
      <c r="H134" s="1457"/>
      <c r="I134" s="1457"/>
      <c r="J134" s="1458"/>
      <c r="K134" s="1458"/>
      <c r="L134" s="1457"/>
      <c r="M134" s="1457"/>
      <c r="N134" s="1457"/>
      <c r="O134" s="1457"/>
      <c r="P134" s="1457"/>
      <c r="Q134" s="1457"/>
      <c r="R134" s="1457"/>
      <c r="S134" s="1457"/>
      <c r="T134" s="1457"/>
      <c r="U134" s="1457"/>
      <c r="V134" s="1457"/>
      <c r="W134" s="1457"/>
      <c r="X134" s="1457"/>
    </row>
    <row r="135" spans="1:24">
      <c r="A135" s="1514"/>
      <c r="B135" s="1479"/>
      <c r="C135" s="1479"/>
      <c r="D135" s="1514"/>
      <c r="E135" s="1479"/>
      <c r="F135" s="1479"/>
      <c r="G135" s="1457"/>
      <c r="H135" s="1457"/>
      <c r="I135" s="1457"/>
      <c r="J135" s="1458"/>
      <c r="K135" s="1458"/>
      <c r="L135" s="1457"/>
      <c r="M135" s="1457"/>
      <c r="N135" s="1457"/>
      <c r="O135" s="1457"/>
      <c r="P135" s="1457"/>
      <c r="Q135" s="1457"/>
      <c r="R135" s="1457"/>
      <c r="S135" s="1457"/>
      <c r="T135" s="1457"/>
      <c r="U135" s="1457"/>
      <c r="V135" s="1457"/>
      <c r="W135" s="1457"/>
      <c r="X135" s="1457"/>
    </row>
    <row r="136" spans="1:24">
      <c r="A136" s="1514"/>
      <c r="B136" s="1479"/>
      <c r="C136" s="1479"/>
      <c r="D136" s="1514"/>
      <c r="E136" s="1479"/>
      <c r="F136" s="1479"/>
      <c r="G136" s="1457"/>
      <c r="H136" s="1457"/>
      <c r="I136" s="1457"/>
      <c r="J136" s="1458"/>
      <c r="K136" s="1458"/>
      <c r="L136" s="1457"/>
      <c r="M136" s="1457"/>
      <c r="N136" s="1457"/>
      <c r="O136" s="1457"/>
      <c r="P136" s="1457"/>
      <c r="Q136" s="1457"/>
      <c r="R136" s="1457"/>
      <c r="S136" s="1457"/>
      <c r="T136" s="1457"/>
      <c r="U136" s="1457"/>
      <c r="V136" s="1457"/>
      <c r="W136" s="1457"/>
      <c r="X136" s="1457"/>
    </row>
    <row r="137" spans="1:24">
      <c r="A137" s="1514"/>
      <c r="B137" s="1479"/>
      <c r="C137" s="1479"/>
      <c r="D137" s="1514"/>
      <c r="E137" s="1479"/>
      <c r="F137" s="1479"/>
      <c r="G137" s="1457"/>
      <c r="H137" s="1457"/>
      <c r="I137" s="1457"/>
      <c r="J137" s="1458"/>
      <c r="K137" s="1458"/>
      <c r="L137" s="1457"/>
      <c r="M137" s="1457"/>
      <c r="N137" s="1457"/>
      <c r="O137" s="1457"/>
      <c r="P137" s="1457"/>
      <c r="Q137" s="1457"/>
      <c r="R137" s="1457"/>
      <c r="S137" s="1457"/>
      <c r="T137" s="1457"/>
      <c r="U137" s="1457"/>
      <c r="V137" s="1457"/>
      <c r="W137" s="1457"/>
      <c r="X137" s="1457"/>
    </row>
    <row r="138" spans="1:24">
      <c r="A138" s="1514"/>
      <c r="B138" s="1479"/>
      <c r="C138" s="1479"/>
      <c r="D138" s="1514"/>
      <c r="E138" s="1479"/>
      <c r="F138" s="1479"/>
      <c r="G138" s="1457"/>
      <c r="H138" s="1457"/>
      <c r="I138" s="1457"/>
      <c r="J138" s="1458"/>
      <c r="K138" s="1458"/>
      <c r="L138" s="1457"/>
      <c r="M138" s="1457"/>
      <c r="N138" s="1457"/>
      <c r="O138" s="1457"/>
      <c r="P138" s="1457"/>
      <c r="Q138" s="1457"/>
      <c r="R138" s="1457"/>
      <c r="S138" s="1457"/>
      <c r="T138" s="1457"/>
      <c r="U138" s="1457"/>
      <c r="V138" s="1457"/>
      <c r="W138" s="1457"/>
      <c r="X138" s="1457"/>
    </row>
    <row r="139" spans="1:24">
      <c r="A139" s="1514"/>
      <c r="B139" s="1479"/>
      <c r="C139" s="1479"/>
      <c r="D139" s="1514"/>
      <c r="E139" s="1479"/>
      <c r="F139" s="1479"/>
      <c r="G139" s="1457"/>
      <c r="H139" s="1457"/>
      <c r="I139" s="1457"/>
      <c r="J139" s="1458"/>
      <c r="K139" s="1458"/>
      <c r="L139" s="1457"/>
      <c r="M139" s="1457"/>
      <c r="N139" s="1457"/>
      <c r="O139" s="1457"/>
      <c r="P139" s="1457"/>
      <c r="Q139" s="1457"/>
      <c r="R139" s="1457"/>
      <c r="S139" s="1457"/>
      <c r="T139" s="1457"/>
      <c r="U139" s="1457"/>
      <c r="V139" s="1457"/>
      <c r="W139" s="1457"/>
      <c r="X139" s="1457"/>
    </row>
    <row r="140" spans="1:24">
      <c r="A140" s="1514"/>
      <c r="B140" s="1479"/>
      <c r="C140" s="1479"/>
      <c r="D140" s="1514"/>
      <c r="E140" s="1479"/>
      <c r="F140" s="1479"/>
      <c r="G140" s="1457"/>
      <c r="H140" s="1457"/>
      <c r="I140" s="1457"/>
      <c r="J140" s="1458"/>
      <c r="K140" s="1458"/>
      <c r="L140" s="1457"/>
      <c r="M140" s="1457"/>
      <c r="N140" s="1457"/>
      <c r="O140" s="1457"/>
      <c r="P140" s="1457"/>
      <c r="Q140" s="1457"/>
      <c r="R140" s="1457"/>
      <c r="S140" s="1457"/>
      <c r="T140" s="1457"/>
      <c r="U140" s="1457"/>
      <c r="V140" s="1457"/>
      <c r="W140" s="1457"/>
      <c r="X140" s="1457"/>
    </row>
    <row r="141" spans="1:24">
      <c r="A141" s="1514"/>
      <c r="B141" s="1479"/>
      <c r="C141" s="1479"/>
      <c r="D141" s="1514"/>
      <c r="E141" s="1479"/>
      <c r="F141" s="1479"/>
      <c r="G141" s="1457"/>
      <c r="H141" s="1457"/>
      <c r="I141" s="1457"/>
      <c r="J141" s="1458"/>
      <c r="K141" s="1458"/>
      <c r="L141" s="1457"/>
      <c r="M141" s="1457"/>
      <c r="N141" s="1457"/>
      <c r="O141" s="1457"/>
      <c r="P141" s="1457"/>
      <c r="Q141" s="1457"/>
      <c r="R141" s="1457"/>
      <c r="S141" s="1457"/>
      <c r="T141" s="1457"/>
      <c r="U141" s="1457"/>
      <c r="V141" s="1457"/>
      <c r="W141" s="1457"/>
      <c r="X141" s="1457"/>
    </row>
    <row r="142" spans="1:24">
      <c r="A142" s="1514"/>
      <c r="B142" s="1479"/>
      <c r="C142" s="1479"/>
      <c r="D142" s="1514"/>
      <c r="E142" s="1479"/>
      <c r="F142" s="1479"/>
      <c r="G142" s="1457"/>
      <c r="H142" s="1457"/>
      <c r="I142" s="1457"/>
      <c r="J142" s="1458"/>
      <c r="K142" s="1458"/>
      <c r="L142" s="1457"/>
      <c r="M142" s="1457"/>
      <c r="N142" s="1457"/>
      <c r="O142" s="1457"/>
      <c r="P142" s="1457"/>
      <c r="Q142" s="1457"/>
      <c r="R142" s="1457"/>
      <c r="S142" s="1457"/>
      <c r="T142" s="1457"/>
      <c r="U142" s="1457"/>
      <c r="V142" s="1457"/>
      <c r="W142" s="1457"/>
      <c r="X142" s="1457"/>
    </row>
    <row r="143" spans="1:24">
      <c r="A143" s="1514"/>
      <c r="B143" s="1479"/>
      <c r="C143" s="1479"/>
      <c r="D143" s="1514"/>
      <c r="E143" s="1479"/>
      <c r="F143" s="1479"/>
      <c r="G143" s="1457"/>
      <c r="H143" s="1457"/>
      <c r="I143" s="1457"/>
      <c r="J143" s="1458"/>
      <c r="K143" s="1458"/>
      <c r="L143" s="1457"/>
      <c r="M143" s="1457"/>
      <c r="N143" s="1457"/>
      <c r="O143" s="1457"/>
      <c r="P143" s="1457"/>
      <c r="Q143" s="1457"/>
      <c r="R143" s="1457"/>
      <c r="S143" s="1457"/>
      <c r="T143" s="1457"/>
      <c r="U143" s="1457"/>
      <c r="V143" s="1457"/>
      <c r="W143" s="1457"/>
      <c r="X143" s="1457"/>
    </row>
    <row r="144" spans="1:24">
      <c r="A144" s="1514"/>
      <c r="B144" s="1479"/>
      <c r="C144" s="1479"/>
      <c r="D144" s="1514"/>
      <c r="E144" s="1479"/>
      <c r="F144" s="1479"/>
      <c r="G144" s="1457"/>
      <c r="H144" s="1457"/>
      <c r="I144" s="1457"/>
      <c r="J144" s="1458"/>
      <c r="K144" s="1458"/>
      <c r="L144" s="1457"/>
      <c r="M144" s="1457"/>
      <c r="N144" s="1457"/>
      <c r="O144" s="1457"/>
      <c r="P144" s="1457"/>
      <c r="Q144" s="1457"/>
      <c r="R144" s="1457"/>
      <c r="S144" s="1457"/>
      <c r="T144" s="1457"/>
      <c r="U144" s="1457"/>
      <c r="V144" s="1457"/>
      <c r="W144" s="1457"/>
      <c r="X144" s="1457"/>
    </row>
    <row r="145" spans="1:24">
      <c r="A145" s="1514"/>
      <c r="B145" s="1479"/>
      <c r="C145" s="1479"/>
      <c r="D145" s="1514"/>
      <c r="E145" s="1479"/>
      <c r="F145" s="1479"/>
      <c r="G145" s="1457"/>
      <c r="H145" s="1457"/>
      <c r="I145" s="1457"/>
      <c r="J145" s="1458"/>
      <c r="K145" s="1458"/>
      <c r="L145" s="1457"/>
      <c r="M145" s="1457"/>
      <c r="N145" s="1457"/>
      <c r="O145" s="1457"/>
      <c r="P145" s="1457"/>
      <c r="Q145" s="1457"/>
      <c r="R145" s="1457"/>
      <c r="S145" s="1457"/>
      <c r="T145" s="1457"/>
      <c r="U145" s="1457"/>
      <c r="V145" s="1457"/>
      <c r="W145" s="1457"/>
      <c r="X145" s="1457"/>
    </row>
    <row r="146" spans="1:24">
      <c r="A146" s="1514"/>
      <c r="B146" s="1479"/>
      <c r="C146" s="1479"/>
      <c r="D146" s="1514"/>
      <c r="E146" s="1479"/>
      <c r="F146" s="1479"/>
      <c r="G146" s="1457"/>
      <c r="H146" s="1457"/>
      <c r="I146" s="1457"/>
      <c r="J146" s="1458"/>
      <c r="K146" s="1458"/>
      <c r="L146" s="1457"/>
      <c r="M146" s="1457"/>
      <c r="N146" s="1457"/>
      <c r="O146" s="1457"/>
      <c r="P146" s="1457"/>
      <c r="Q146" s="1457"/>
      <c r="R146" s="1457"/>
      <c r="S146" s="1457"/>
      <c r="T146" s="1457"/>
      <c r="U146" s="1457"/>
      <c r="V146" s="1457"/>
      <c r="W146" s="1457"/>
      <c r="X146" s="1457"/>
    </row>
    <row r="147" spans="1:24">
      <c r="A147" s="1514"/>
      <c r="B147" s="1479"/>
      <c r="C147" s="1479"/>
      <c r="D147" s="1514"/>
      <c r="E147" s="1479"/>
      <c r="F147" s="1479"/>
      <c r="G147" s="1457"/>
      <c r="H147" s="1457"/>
      <c r="I147" s="1457"/>
      <c r="J147" s="1458"/>
      <c r="K147" s="1458"/>
      <c r="L147" s="1457"/>
      <c r="M147" s="1457"/>
      <c r="N147" s="1457"/>
      <c r="O147" s="1457"/>
      <c r="P147" s="1457"/>
      <c r="Q147" s="1457"/>
      <c r="R147" s="1457"/>
      <c r="S147" s="1457"/>
      <c r="T147" s="1457"/>
      <c r="U147" s="1457"/>
      <c r="V147" s="1457"/>
      <c r="W147" s="1457"/>
      <c r="X147" s="1457"/>
    </row>
    <row r="148" spans="1:24">
      <c r="A148" s="1514"/>
      <c r="B148" s="1479"/>
      <c r="C148" s="1479"/>
      <c r="D148" s="1514"/>
      <c r="E148" s="1479"/>
      <c r="F148" s="1479"/>
      <c r="G148" s="1457"/>
      <c r="H148" s="1457"/>
      <c r="I148" s="1457"/>
      <c r="J148" s="1458"/>
      <c r="K148" s="1458"/>
      <c r="L148" s="1457"/>
      <c r="M148" s="1457"/>
      <c r="N148" s="1457"/>
      <c r="O148" s="1457"/>
      <c r="P148" s="1457"/>
      <c r="Q148" s="1457"/>
      <c r="R148" s="1457"/>
      <c r="S148" s="1457"/>
      <c r="T148" s="1457"/>
      <c r="U148" s="1457"/>
      <c r="V148" s="1457"/>
      <c r="W148" s="1457"/>
      <c r="X148" s="1457"/>
    </row>
    <row r="149" spans="1:24">
      <c r="A149" s="1514"/>
      <c r="B149" s="1479"/>
      <c r="C149" s="1479"/>
      <c r="D149" s="1514"/>
      <c r="E149" s="1479"/>
      <c r="F149" s="1479"/>
      <c r="G149" s="1457"/>
      <c r="H149" s="1457"/>
      <c r="I149" s="1457"/>
      <c r="J149" s="1458"/>
      <c r="K149" s="1458"/>
      <c r="L149" s="1457"/>
      <c r="M149" s="1457"/>
      <c r="N149" s="1457"/>
      <c r="O149" s="1457"/>
      <c r="P149" s="1457"/>
      <c r="Q149" s="1457"/>
      <c r="R149" s="1457"/>
      <c r="S149" s="1457"/>
      <c r="T149" s="1457"/>
      <c r="U149" s="1457"/>
      <c r="V149" s="1457"/>
      <c r="W149" s="1457"/>
      <c r="X149" s="1457"/>
    </row>
    <row r="150" spans="1:24">
      <c r="A150" s="1514"/>
      <c r="B150" s="1479"/>
      <c r="C150" s="1479"/>
      <c r="D150" s="1514"/>
      <c r="E150" s="1479"/>
      <c r="F150" s="1479"/>
      <c r="G150" s="1457"/>
      <c r="H150" s="1457"/>
      <c r="I150" s="1457"/>
      <c r="J150" s="1458"/>
      <c r="K150" s="1458"/>
      <c r="L150" s="1457"/>
      <c r="M150" s="1457"/>
      <c r="N150" s="1457"/>
      <c r="O150" s="1457"/>
      <c r="P150" s="1457"/>
      <c r="Q150" s="1457"/>
      <c r="R150" s="1457"/>
      <c r="S150" s="1457"/>
      <c r="T150" s="1457"/>
      <c r="U150" s="1457"/>
      <c r="V150" s="1457"/>
      <c r="W150" s="1457"/>
      <c r="X150" s="1457"/>
    </row>
    <row r="151" spans="1:24">
      <c r="A151" s="1514"/>
      <c r="B151" s="1479"/>
      <c r="C151" s="1479"/>
      <c r="D151" s="1514"/>
      <c r="E151" s="1479"/>
      <c r="F151" s="1479"/>
      <c r="G151" s="1457"/>
      <c r="H151" s="1457"/>
      <c r="I151" s="1457"/>
      <c r="J151" s="1458"/>
      <c r="K151" s="1458"/>
      <c r="L151" s="1457"/>
      <c r="M151" s="1457"/>
      <c r="N151" s="1457"/>
      <c r="O151" s="1457"/>
      <c r="P151" s="1457"/>
      <c r="Q151" s="1457"/>
      <c r="R151" s="1457"/>
      <c r="S151" s="1457"/>
      <c r="T151" s="1457"/>
      <c r="U151" s="1457"/>
      <c r="V151" s="1457"/>
      <c r="W151" s="1457"/>
      <c r="X151" s="1457"/>
    </row>
    <row r="152" spans="1:24">
      <c r="A152" s="1514"/>
      <c r="B152" s="1479"/>
      <c r="C152" s="1479"/>
      <c r="D152" s="1514"/>
      <c r="E152" s="1479"/>
      <c r="F152" s="1479"/>
      <c r="G152" s="1457"/>
      <c r="H152" s="1457"/>
      <c r="I152" s="1457"/>
      <c r="J152" s="1458"/>
      <c r="K152" s="1458"/>
      <c r="L152" s="1457"/>
      <c r="M152" s="1457"/>
      <c r="N152" s="1457"/>
      <c r="O152" s="1457"/>
      <c r="P152" s="1457"/>
      <c r="Q152" s="1457"/>
      <c r="R152" s="1457"/>
      <c r="S152" s="1457"/>
      <c r="T152" s="1457"/>
      <c r="U152" s="1457"/>
      <c r="V152" s="1457"/>
      <c r="W152" s="1457"/>
      <c r="X152" s="1457"/>
    </row>
    <row r="153" spans="1:24">
      <c r="A153" s="1514"/>
      <c r="B153" s="1479"/>
      <c r="C153" s="1479"/>
      <c r="D153" s="1514"/>
      <c r="E153" s="1479"/>
      <c r="F153" s="1479"/>
      <c r="G153" s="1457"/>
      <c r="H153" s="1457"/>
      <c r="I153" s="1457"/>
      <c r="J153" s="1458"/>
      <c r="K153" s="1458"/>
      <c r="L153" s="1457"/>
      <c r="M153" s="1457"/>
      <c r="N153" s="1457"/>
      <c r="O153" s="1457"/>
      <c r="P153" s="1457"/>
      <c r="Q153" s="1457"/>
      <c r="R153" s="1457"/>
      <c r="S153" s="1457"/>
      <c r="T153" s="1457"/>
      <c r="U153" s="1457"/>
      <c r="V153" s="1457"/>
      <c r="W153" s="1457"/>
      <c r="X153" s="1457"/>
    </row>
    <row r="154" spans="1:24">
      <c r="A154" s="1514"/>
      <c r="B154" s="1479"/>
      <c r="C154" s="1479"/>
      <c r="D154" s="1514"/>
      <c r="E154" s="1479"/>
      <c r="F154" s="1479"/>
      <c r="G154" s="1457"/>
      <c r="H154" s="1457"/>
      <c r="I154" s="1457"/>
      <c r="J154" s="1458"/>
      <c r="K154" s="1458"/>
      <c r="L154" s="1457"/>
      <c r="M154" s="1457"/>
      <c r="N154" s="1457"/>
      <c r="O154" s="1457"/>
      <c r="P154" s="1457"/>
      <c r="Q154" s="1457"/>
      <c r="R154" s="1457"/>
      <c r="S154" s="1457"/>
      <c r="T154" s="1457"/>
      <c r="U154" s="1457"/>
      <c r="V154" s="1457"/>
      <c r="W154" s="1457"/>
      <c r="X154" s="1457"/>
    </row>
    <row r="155" spans="1:24">
      <c r="A155" s="1514"/>
      <c r="B155" s="1479"/>
      <c r="C155" s="1479"/>
      <c r="D155" s="1514"/>
      <c r="E155" s="1479"/>
      <c r="F155" s="1479"/>
      <c r="G155" s="1457"/>
      <c r="H155" s="1457"/>
      <c r="I155" s="1457"/>
      <c r="J155" s="1458"/>
      <c r="K155" s="1458"/>
      <c r="L155" s="1457"/>
      <c r="M155" s="1457"/>
      <c r="N155" s="1457"/>
      <c r="O155" s="1457"/>
      <c r="P155" s="1457"/>
      <c r="Q155" s="1457"/>
      <c r="R155" s="1457"/>
      <c r="S155" s="1457"/>
      <c r="T155" s="1457"/>
      <c r="U155" s="1457"/>
      <c r="V155" s="1457"/>
      <c r="W155" s="1457"/>
      <c r="X155" s="1457"/>
    </row>
    <row r="156" spans="1:24">
      <c r="A156" s="1514"/>
      <c r="B156" s="1479"/>
      <c r="C156" s="1479"/>
      <c r="D156" s="1514"/>
      <c r="E156" s="1479"/>
      <c r="F156" s="1479"/>
      <c r="G156" s="1457"/>
      <c r="H156" s="1457"/>
      <c r="I156" s="1457"/>
      <c r="J156" s="1458"/>
      <c r="K156" s="1458"/>
      <c r="L156" s="1457"/>
      <c r="M156" s="1457"/>
      <c r="N156" s="1457"/>
      <c r="O156" s="1457"/>
      <c r="P156" s="1457"/>
      <c r="Q156" s="1457"/>
      <c r="R156" s="1457"/>
      <c r="S156" s="1457"/>
      <c r="T156" s="1457"/>
      <c r="U156" s="1457"/>
      <c r="V156" s="1457"/>
      <c r="W156" s="1457"/>
      <c r="X156" s="1457"/>
    </row>
    <row r="157" spans="1:24">
      <c r="A157" s="1514"/>
      <c r="B157" s="1479"/>
      <c r="C157" s="1479"/>
      <c r="D157" s="1514"/>
      <c r="E157" s="1479"/>
      <c r="F157" s="1479"/>
      <c r="G157" s="1457"/>
      <c r="H157" s="1457"/>
      <c r="I157" s="1457"/>
      <c r="J157" s="1458"/>
      <c r="K157" s="1458"/>
      <c r="L157" s="1457"/>
      <c r="M157" s="1457"/>
      <c r="N157" s="1457"/>
      <c r="O157" s="1457"/>
      <c r="P157" s="1457"/>
      <c r="Q157" s="1457"/>
      <c r="R157" s="1457"/>
      <c r="S157" s="1457"/>
      <c r="T157" s="1457"/>
      <c r="U157" s="1457"/>
      <c r="V157" s="1457"/>
      <c r="W157" s="1457"/>
      <c r="X157" s="1457"/>
    </row>
    <row r="158" spans="1:24">
      <c r="A158" s="1514"/>
      <c r="B158" s="1479"/>
      <c r="C158" s="1479"/>
      <c r="D158" s="1514"/>
      <c r="E158" s="1479"/>
      <c r="F158" s="1479"/>
      <c r="G158" s="1457"/>
      <c r="H158" s="1457"/>
      <c r="I158" s="1457"/>
      <c r="J158" s="1458"/>
      <c r="K158" s="1458"/>
      <c r="L158" s="1457"/>
      <c r="M158" s="1457"/>
      <c r="N158" s="1457"/>
      <c r="O158" s="1457"/>
      <c r="P158" s="1457"/>
      <c r="Q158" s="1457"/>
      <c r="R158" s="1457"/>
      <c r="S158" s="1457"/>
      <c r="T158" s="1457"/>
      <c r="U158" s="1457"/>
      <c r="V158" s="1457"/>
      <c r="W158" s="1457"/>
      <c r="X158" s="1457"/>
    </row>
    <row r="159" spans="1:24">
      <c r="A159" s="1514"/>
      <c r="B159" s="1479"/>
      <c r="C159" s="1479"/>
      <c r="D159" s="1514"/>
      <c r="E159" s="1479"/>
      <c r="F159" s="1479"/>
      <c r="G159" s="1457"/>
      <c r="H159" s="1457"/>
      <c r="I159" s="1457"/>
      <c r="J159" s="1458"/>
      <c r="K159" s="1458"/>
      <c r="L159" s="1457"/>
      <c r="M159" s="1457"/>
      <c r="N159" s="1457"/>
      <c r="O159" s="1457"/>
      <c r="P159" s="1457"/>
      <c r="Q159" s="1457"/>
      <c r="R159" s="1457"/>
      <c r="S159" s="1457"/>
      <c r="T159" s="1457"/>
      <c r="U159" s="1457"/>
      <c r="V159" s="1457"/>
      <c r="W159" s="1457"/>
      <c r="X159" s="1457"/>
    </row>
    <row r="160" spans="1:24">
      <c r="A160" s="1514"/>
      <c r="B160" s="1479"/>
      <c r="C160" s="1479"/>
      <c r="D160" s="1514"/>
      <c r="E160" s="1479"/>
      <c r="F160" s="1479"/>
      <c r="G160" s="1457"/>
      <c r="H160" s="1457"/>
      <c r="I160" s="1457"/>
      <c r="J160" s="1458"/>
      <c r="K160" s="1458"/>
      <c r="L160" s="1457"/>
      <c r="M160" s="1457"/>
      <c r="N160" s="1457"/>
      <c r="O160" s="1457"/>
      <c r="P160" s="1457"/>
      <c r="Q160" s="1457"/>
      <c r="R160" s="1457"/>
      <c r="S160" s="1457"/>
      <c r="T160" s="1457"/>
      <c r="U160" s="1457"/>
      <c r="V160" s="1457"/>
      <c r="W160" s="1457"/>
      <c r="X160" s="1457"/>
    </row>
    <row r="161" spans="1:24">
      <c r="A161" s="1514"/>
      <c r="B161" s="1479"/>
      <c r="C161" s="1479"/>
      <c r="D161" s="1514"/>
      <c r="E161" s="1479"/>
      <c r="F161" s="1479"/>
      <c r="G161" s="1457"/>
      <c r="H161" s="1457"/>
      <c r="I161" s="1457"/>
      <c r="J161" s="1458"/>
      <c r="K161" s="1458"/>
      <c r="L161" s="1457"/>
      <c r="M161" s="1457"/>
      <c r="N161" s="1457"/>
      <c r="O161" s="1457"/>
      <c r="P161" s="1457"/>
      <c r="Q161" s="1457"/>
      <c r="R161" s="1457"/>
      <c r="S161" s="1457"/>
      <c r="T161" s="1457"/>
      <c r="U161" s="1457"/>
      <c r="V161" s="1457"/>
      <c r="W161" s="1457"/>
      <c r="X161" s="1457"/>
    </row>
    <row r="162" spans="1:24">
      <c r="A162" s="1514"/>
      <c r="B162" s="1479"/>
      <c r="C162" s="1479"/>
      <c r="D162" s="1514"/>
      <c r="E162" s="1479"/>
      <c r="F162" s="1479"/>
      <c r="G162" s="1457"/>
      <c r="H162" s="1457"/>
      <c r="I162" s="1457"/>
      <c r="J162" s="1458"/>
      <c r="K162" s="1458"/>
      <c r="L162" s="1457"/>
      <c r="M162" s="1457"/>
      <c r="N162" s="1457"/>
      <c r="O162" s="1457"/>
      <c r="P162" s="1457"/>
      <c r="Q162" s="1457"/>
      <c r="R162" s="1457"/>
      <c r="S162" s="1457"/>
      <c r="T162" s="1457"/>
      <c r="U162" s="1457"/>
      <c r="V162" s="1457"/>
      <c r="W162" s="1457"/>
      <c r="X162" s="1457"/>
    </row>
    <row r="163" spans="1:24">
      <c r="A163" s="1514"/>
      <c r="B163" s="1479"/>
      <c r="C163" s="1479"/>
      <c r="D163" s="1514"/>
      <c r="E163" s="1479"/>
      <c r="F163" s="1479"/>
      <c r="G163" s="1457"/>
      <c r="H163" s="1457"/>
      <c r="I163" s="1457"/>
      <c r="J163" s="1458"/>
      <c r="K163" s="1458"/>
      <c r="L163" s="1457"/>
      <c r="M163" s="1457"/>
      <c r="N163" s="1457"/>
      <c r="O163" s="1457"/>
      <c r="P163" s="1457"/>
      <c r="Q163" s="1457"/>
      <c r="R163" s="1457"/>
      <c r="S163" s="1457"/>
      <c r="T163" s="1457"/>
      <c r="U163" s="1457"/>
      <c r="V163" s="1457"/>
      <c r="W163" s="1457"/>
      <c r="X163" s="1457"/>
    </row>
    <row r="164" spans="1:24">
      <c r="A164" s="1514"/>
      <c r="B164" s="1479"/>
      <c r="C164" s="1479"/>
      <c r="D164" s="1514"/>
      <c r="E164" s="1479"/>
      <c r="F164" s="1479"/>
      <c r="G164" s="1457"/>
      <c r="H164" s="1457"/>
      <c r="I164" s="1457"/>
      <c r="J164" s="1458"/>
      <c r="K164" s="1458"/>
      <c r="L164" s="1457"/>
      <c r="M164" s="1457"/>
      <c r="N164" s="1457"/>
      <c r="O164" s="1457"/>
      <c r="P164" s="1457"/>
      <c r="Q164" s="1457"/>
      <c r="R164" s="1457"/>
      <c r="S164" s="1457"/>
      <c r="T164" s="1457"/>
      <c r="U164" s="1457"/>
      <c r="V164" s="1457"/>
      <c r="W164" s="1457"/>
      <c r="X164" s="1457"/>
    </row>
    <row r="165" spans="1:24">
      <c r="A165" s="1514"/>
      <c r="B165" s="1479"/>
      <c r="C165" s="1479"/>
      <c r="D165" s="1514"/>
      <c r="E165" s="1479"/>
      <c r="F165" s="1479"/>
      <c r="G165" s="1457"/>
      <c r="H165" s="1457"/>
      <c r="I165" s="1457"/>
      <c r="J165" s="1458"/>
      <c r="K165" s="1458"/>
      <c r="L165" s="1457"/>
      <c r="M165" s="1457"/>
      <c r="N165" s="1457"/>
      <c r="O165" s="1457"/>
      <c r="P165" s="1457"/>
      <c r="Q165" s="1457"/>
      <c r="R165" s="1457"/>
      <c r="S165" s="1457"/>
      <c r="T165" s="1457"/>
      <c r="U165" s="1457"/>
      <c r="V165" s="1457"/>
      <c r="W165" s="1457"/>
      <c r="X165" s="1457"/>
    </row>
    <row r="166" spans="1:24">
      <c r="A166" s="1514"/>
      <c r="B166" s="1479"/>
      <c r="C166" s="1479"/>
      <c r="D166" s="1514"/>
      <c r="E166" s="1479"/>
      <c r="F166" s="1479"/>
      <c r="G166" s="1457"/>
      <c r="H166" s="1457"/>
      <c r="I166" s="1457"/>
      <c r="J166" s="1458"/>
      <c r="K166" s="1458"/>
      <c r="L166" s="1457"/>
      <c r="M166" s="1457"/>
      <c r="N166" s="1457"/>
      <c r="O166" s="1457"/>
      <c r="P166" s="1457"/>
      <c r="Q166" s="1457"/>
      <c r="R166" s="1457"/>
      <c r="S166" s="1457"/>
      <c r="T166" s="1457"/>
      <c r="U166" s="1457"/>
      <c r="V166" s="1457"/>
      <c r="W166" s="1457"/>
      <c r="X166" s="1457"/>
    </row>
    <row r="167" spans="1:24">
      <c r="A167" s="1514"/>
      <c r="B167" s="1479"/>
      <c r="C167" s="1479"/>
      <c r="D167" s="1514"/>
      <c r="E167" s="1479"/>
      <c r="F167" s="1479"/>
      <c r="G167" s="1457"/>
      <c r="H167" s="1457"/>
      <c r="I167" s="1457"/>
      <c r="J167" s="1458"/>
      <c r="K167" s="1458"/>
      <c r="L167" s="1457"/>
      <c r="M167" s="1457"/>
      <c r="N167" s="1457"/>
      <c r="O167" s="1457"/>
      <c r="P167" s="1457"/>
      <c r="Q167" s="1457"/>
      <c r="R167" s="1457"/>
      <c r="S167" s="1457"/>
      <c r="T167" s="1457"/>
      <c r="U167" s="1457"/>
      <c r="V167" s="1457"/>
      <c r="W167" s="1457"/>
      <c r="X167" s="1457"/>
    </row>
    <row r="168" spans="1:24">
      <c r="A168" s="1514"/>
      <c r="B168" s="1479"/>
      <c r="C168" s="1479"/>
      <c r="D168" s="1514"/>
      <c r="E168" s="1479"/>
      <c r="F168" s="1479"/>
      <c r="G168" s="1457"/>
      <c r="H168" s="1457"/>
      <c r="I168" s="1457"/>
      <c r="J168" s="1458"/>
      <c r="K168" s="1458"/>
      <c r="L168" s="1457"/>
      <c r="M168" s="1457"/>
      <c r="N168" s="1457"/>
      <c r="O168" s="1457"/>
      <c r="P168" s="1457"/>
      <c r="Q168" s="1457"/>
      <c r="R168" s="1457"/>
      <c r="S168" s="1457"/>
      <c r="T168" s="1457"/>
      <c r="U168" s="1457"/>
      <c r="V168" s="1457"/>
      <c r="W168" s="1457"/>
      <c r="X168" s="1457"/>
    </row>
    <row r="169" spans="1:24">
      <c r="A169" s="1514"/>
      <c r="B169" s="1479"/>
      <c r="C169" s="1479"/>
      <c r="D169" s="1514"/>
      <c r="E169" s="1479"/>
      <c r="F169" s="1479"/>
      <c r="G169" s="1457"/>
      <c r="H169" s="1457"/>
      <c r="I169" s="1457"/>
      <c r="J169" s="1458"/>
      <c r="K169" s="1458"/>
      <c r="L169" s="1457"/>
      <c r="M169" s="1457"/>
      <c r="N169" s="1457"/>
      <c r="O169" s="1457"/>
      <c r="P169" s="1457"/>
      <c r="Q169" s="1457"/>
      <c r="R169" s="1457"/>
      <c r="S169" s="1457"/>
      <c r="T169" s="1457"/>
      <c r="U169" s="1457"/>
      <c r="V169" s="1457"/>
      <c r="W169" s="1457"/>
      <c r="X169" s="1457"/>
    </row>
    <row r="170" spans="1:24">
      <c r="A170" s="1514"/>
      <c r="B170" s="1479"/>
      <c r="C170" s="1479"/>
      <c r="D170" s="1514"/>
      <c r="E170" s="1479"/>
      <c r="F170" s="1479"/>
      <c r="G170" s="1457"/>
      <c r="H170" s="1457"/>
      <c r="I170" s="1457"/>
      <c r="J170" s="1458"/>
      <c r="K170" s="1458"/>
      <c r="L170" s="1457"/>
      <c r="M170" s="1457"/>
      <c r="N170" s="1457"/>
      <c r="O170" s="1457"/>
      <c r="P170" s="1457"/>
      <c r="Q170" s="1457"/>
      <c r="R170" s="1457"/>
      <c r="S170" s="1457"/>
      <c r="T170" s="1457"/>
      <c r="U170" s="1457"/>
      <c r="V170" s="1457"/>
      <c r="W170" s="1457"/>
      <c r="X170" s="1457"/>
    </row>
    <row r="171" spans="1:24">
      <c r="A171" s="1514"/>
      <c r="B171" s="1479"/>
      <c r="C171" s="1479"/>
      <c r="D171" s="1514"/>
      <c r="E171" s="1479"/>
      <c r="F171" s="1479"/>
      <c r="G171" s="1457"/>
      <c r="H171" s="1457"/>
      <c r="I171" s="1457"/>
      <c r="J171" s="1458"/>
      <c r="K171" s="1458"/>
      <c r="L171" s="1457"/>
      <c r="M171" s="1457"/>
      <c r="N171" s="1457"/>
      <c r="O171" s="1457"/>
      <c r="P171" s="1457"/>
      <c r="Q171" s="1457"/>
      <c r="R171" s="1457"/>
      <c r="S171" s="1457"/>
      <c r="T171" s="1457"/>
      <c r="U171" s="1457"/>
      <c r="V171" s="1457"/>
      <c r="W171" s="1457"/>
      <c r="X171" s="1457"/>
    </row>
    <row r="172" spans="1:24">
      <c r="A172" s="1514"/>
      <c r="B172" s="1479"/>
      <c r="C172" s="1479"/>
      <c r="D172" s="1514"/>
      <c r="E172" s="1479"/>
      <c r="F172" s="1479"/>
      <c r="G172" s="1457"/>
      <c r="H172" s="1457"/>
      <c r="I172" s="1457"/>
      <c r="J172" s="1458"/>
      <c r="K172" s="1458"/>
      <c r="L172" s="1457"/>
      <c r="M172" s="1457"/>
      <c r="N172" s="1457"/>
      <c r="O172" s="1457"/>
      <c r="P172" s="1457"/>
      <c r="Q172" s="1457"/>
      <c r="R172" s="1457"/>
      <c r="S172" s="1457"/>
      <c r="T172" s="1457"/>
      <c r="U172" s="1457"/>
      <c r="V172" s="1457"/>
      <c r="W172" s="1457"/>
      <c r="X172" s="1457"/>
    </row>
    <row r="173" spans="1:24">
      <c r="A173" s="1514"/>
      <c r="B173" s="1479"/>
      <c r="C173" s="1479"/>
      <c r="D173" s="1514"/>
      <c r="E173" s="1479"/>
      <c r="F173" s="1479"/>
      <c r="G173" s="1457"/>
      <c r="H173" s="1457"/>
      <c r="I173" s="1457"/>
      <c r="J173" s="1458"/>
      <c r="K173" s="1458"/>
      <c r="L173" s="1457"/>
      <c r="M173" s="1457"/>
      <c r="N173" s="1457"/>
      <c r="O173" s="1457"/>
      <c r="P173" s="1457"/>
      <c r="Q173" s="1457"/>
      <c r="R173" s="1457"/>
      <c r="S173" s="1457"/>
      <c r="T173" s="1457"/>
      <c r="U173" s="1457"/>
      <c r="V173" s="1457"/>
      <c r="W173" s="1457"/>
      <c r="X173" s="1457"/>
    </row>
    <row r="174" spans="1:24">
      <c r="A174" s="1514"/>
      <c r="B174" s="1479"/>
      <c r="C174" s="1479"/>
      <c r="D174" s="1514"/>
      <c r="E174" s="1479"/>
      <c r="F174" s="1479"/>
      <c r="G174" s="1457"/>
      <c r="H174" s="1457"/>
      <c r="I174" s="1457"/>
      <c r="J174" s="1458"/>
      <c r="K174" s="1458"/>
      <c r="L174" s="1457"/>
      <c r="M174" s="1457"/>
      <c r="N174" s="1457"/>
      <c r="O174" s="1457"/>
      <c r="P174" s="1457"/>
      <c r="Q174" s="1457"/>
      <c r="R174" s="1457"/>
      <c r="S174" s="1457"/>
      <c r="T174" s="1457"/>
      <c r="U174" s="1457"/>
      <c r="V174" s="1457"/>
      <c r="W174" s="1457"/>
      <c r="X174" s="1457"/>
    </row>
    <row r="175" spans="1:24">
      <c r="A175" s="1514"/>
      <c r="B175" s="1479"/>
      <c r="C175" s="1479"/>
      <c r="D175" s="1514"/>
      <c r="E175" s="1479"/>
      <c r="F175" s="1479"/>
      <c r="G175" s="1457"/>
      <c r="H175" s="1457"/>
      <c r="I175" s="1457"/>
      <c r="J175" s="1458"/>
      <c r="K175" s="1458"/>
      <c r="L175" s="1457"/>
      <c r="M175" s="1457"/>
      <c r="N175" s="1457"/>
      <c r="O175" s="1457"/>
      <c r="P175" s="1457"/>
      <c r="Q175" s="1457"/>
      <c r="R175" s="1457"/>
      <c r="S175" s="1457"/>
      <c r="T175" s="1457"/>
      <c r="U175" s="1457"/>
      <c r="V175" s="1457"/>
      <c r="W175" s="1457"/>
      <c r="X175" s="1457"/>
    </row>
    <row r="176" spans="1:24">
      <c r="A176" s="1514"/>
      <c r="B176" s="1479"/>
      <c r="C176" s="1479"/>
      <c r="D176" s="1514"/>
      <c r="E176" s="1479"/>
      <c r="F176" s="1479"/>
      <c r="G176" s="1457"/>
      <c r="H176" s="1457"/>
      <c r="I176" s="1457"/>
      <c r="J176" s="1458"/>
      <c r="K176" s="1458"/>
      <c r="L176" s="1457"/>
      <c r="M176" s="1457"/>
      <c r="N176" s="1457"/>
      <c r="O176" s="1457"/>
      <c r="P176" s="1457"/>
      <c r="Q176" s="1457"/>
      <c r="R176" s="1457"/>
      <c r="S176" s="1457"/>
      <c r="T176" s="1457"/>
      <c r="U176" s="1457"/>
      <c r="V176" s="1457"/>
      <c r="W176" s="1457"/>
      <c r="X176" s="1457"/>
    </row>
    <row r="177" spans="1:24">
      <c r="A177" s="1514"/>
      <c r="B177" s="1479"/>
      <c r="C177" s="1479"/>
      <c r="D177" s="1514"/>
      <c r="E177" s="1479"/>
      <c r="F177" s="1479"/>
      <c r="G177" s="1457"/>
      <c r="H177" s="1457"/>
      <c r="I177" s="1457"/>
      <c r="J177" s="1458"/>
      <c r="K177" s="1458"/>
      <c r="L177" s="1457"/>
      <c r="M177" s="1457"/>
      <c r="N177" s="1457"/>
      <c r="O177" s="1457"/>
      <c r="P177" s="1457"/>
      <c r="Q177" s="1457"/>
      <c r="R177" s="1457"/>
      <c r="S177" s="1457"/>
      <c r="T177" s="1457"/>
      <c r="U177" s="1457"/>
      <c r="V177" s="1457"/>
      <c r="W177" s="1457"/>
      <c r="X177" s="1457"/>
    </row>
    <row r="178" spans="1:24">
      <c r="A178" s="1514"/>
      <c r="B178" s="1479"/>
      <c r="C178" s="1479"/>
      <c r="D178" s="1514"/>
      <c r="E178" s="1479"/>
      <c r="F178" s="1479"/>
      <c r="G178" s="1457"/>
      <c r="H178" s="1457"/>
      <c r="I178" s="1457"/>
      <c r="J178" s="1458"/>
      <c r="K178" s="1458"/>
      <c r="L178" s="1457"/>
      <c r="M178" s="1457"/>
      <c r="N178" s="1457"/>
      <c r="O178" s="1457"/>
      <c r="P178" s="1457"/>
      <c r="Q178" s="1457"/>
      <c r="R178" s="1457"/>
      <c r="S178" s="1457"/>
      <c r="T178" s="1457"/>
      <c r="U178" s="1457"/>
      <c r="V178" s="1457"/>
      <c r="W178" s="1457"/>
      <c r="X178" s="1457"/>
    </row>
    <row r="179" spans="1:24">
      <c r="A179" s="1514"/>
      <c r="B179" s="1479"/>
      <c r="C179" s="1479"/>
      <c r="D179" s="1514"/>
      <c r="E179" s="1479"/>
      <c r="F179" s="1479"/>
      <c r="G179" s="1457"/>
      <c r="H179" s="1457"/>
      <c r="I179" s="1457"/>
      <c r="J179" s="1458"/>
      <c r="K179" s="1458"/>
      <c r="L179" s="1457"/>
      <c r="M179" s="1457"/>
      <c r="N179" s="1457"/>
      <c r="O179" s="1457"/>
      <c r="P179" s="1457"/>
      <c r="Q179" s="1457"/>
      <c r="R179" s="1457"/>
      <c r="S179" s="1457"/>
      <c r="T179" s="1457"/>
      <c r="U179" s="1457"/>
      <c r="V179" s="1457"/>
      <c r="W179" s="1457"/>
      <c r="X179" s="1457"/>
    </row>
    <row r="180" spans="1:24">
      <c r="A180" s="1514"/>
      <c r="B180" s="1479"/>
      <c r="C180" s="1479"/>
      <c r="D180" s="1514"/>
      <c r="E180" s="1479"/>
      <c r="F180" s="1479"/>
      <c r="G180" s="1457"/>
      <c r="H180" s="1457"/>
      <c r="I180" s="1457"/>
      <c r="J180" s="1458"/>
      <c r="K180" s="1458"/>
      <c r="L180" s="1457"/>
      <c r="M180" s="1457"/>
      <c r="N180" s="1457"/>
      <c r="O180" s="1457"/>
      <c r="P180" s="1457"/>
      <c r="Q180" s="1457"/>
      <c r="R180" s="1457"/>
      <c r="S180" s="1457"/>
      <c r="T180" s="1457"/>
      <c r="U180" s="1457"/>
      <c r="V180" s="1457"/>
      <c r="W180" s="1457"/>
      <c r="X180" s="1457"/>
    </row>
    <row r="181" spans="1:24">
      <c r="A181" s="1514"/>
      <c r="B181" s="1479"/>
      <c r="C181" s="1479"/>
      <c r="D181" s="1514"/>
      <c r="E181" s="1479"/>
      <c r="F181" s="1479"/>
      <c r="G181" s="1457"/>
      <c r="H181" s="1457"/>
      <c r="I181" s="1457"/>
      <c r="J181" s="1458"/>
      <c r="K181" s="1458"/>
      <c r="L181" s="1457"/>
      <c r="M181" s="1457"/>
      <c r="N181" s="1457"/>
      <c r="O181" s="1457"/>
      <c r="P181" s="1457"/>
      <c r="Q181" s="1457"/>
      <c r="R181" s="1457"/>
      <c r="S181" s="1457"/>
      <c r="T181" s="1457"/>
      <c r="U181" s="1457"/>
      <c r="V181" s="1457"/>
      <c r="W181" s="1457"/>
      <c r="X181" s="1457"/>
    </row>
    <row r="182" spans="1:24">
      <c r="A182" s="1514"/>
      <c r="B182" s="1479"/>
      <c r="C182" s="1479"/>
      <c r="D182" s="1514"/>
      <c r="E182" s="1479"/>
      <c r="F182" s="1479"/>
      <c r="G182" s="1457"/>
      <c r="H182" s="1457"/>
      <c r="I182" s="1457"/>
      <c r="J182" s="1458"/>
      <c r="K182" s="1458"/>
      <c r="L182" s="1457"/>
      <c r="M182" s="1457"/>
      <c r="N182" s="1457"/>
      <c r="O182" s="1457"/>
      <c r="P182" s="1457"/>
      <c r="Q182" s="1457"/>
      <c r="R182" s="1457"/>
      <c r="S182" s="1457"/>
      <c r="T182" s="1457"/>
      <c r="U182" s="1457"/>
      <c r="V182" s="1457"/>
      <c r="W182" s="1457"/>
      <c r="X182" s="1457"/>
    </row>
    <row r="183" spans="1:24">
      <c r="A183" s="1514"/>
      <c r="B183" s="1479"/>
      <c r="C183" s="1479"/>
      <c r="D183" s="1514"/>
      <c r="E183" s="1479"/>
      <c r="F183" s="1479"/>
      <c r="G183" s="1457"/>
      <c r="H183" s="1457"/>
      <c r="I183" s="1457"/>
      <c r="J183" s="1458"/>
      <c r="K183" s="1458"/>
      <c r="L183" s="1457"/>
      <c r="M183" s="1457"/>
      <c r="N183" s="1457"/>
      <c r="O183" s="1457"/>
      <c r="P183" s="1457"/>
      <c r="Q183" s="1457"/>
      <c r="R183" s="1457"/>
      <c r="S183" s="1457"/>
      <c r="T183" s="1457"/>
      <c r="U183" s="1457"/>
      <c r="V183" s="1457"/>
      <c r="W183" s="1457"/>
      <c r="X183" s="1457"/>
    </row>
    <row r="184" spans="1:24">
      <c r="A184" s="1514"/>
      <c r="B184" s="1479"/>
      <c r="C184" s="1479"/>
      <c r="D184" s="1514"/>
      <c r="E184" s="1479"/>
      <c r="F184" s="1479"/>
      <c r="G184" s="1457"/>
      <c r="H184" s="1457"/>
      <c r="I184" s="1457"/>
      <c r="J184" s="1458"/>
      <c r="K184" s="1458"/>
      <c r="L184" s="1457"/>
      <c r="M184" s="1457"/>
      <c r="N184" s="1457"/>
      <c r="O184" s="1457"/>
      <c r="P184" s="1457"/>
      <c r="Q184" s="1457"/>
      <c r="R184" s="1457"/>
      <c r="S184" s="1457"/>
      <c r="T184" s="1457"/>
      <c r="U184" s="1457"/>
      <c r="V184" s="1457"/>
      <c r="W184" s="1457"/>
      <c r="X184" s="1457"/>
    </row>
    <row r="185" spans="1:24">
      <c r="A185" s="1514"/>
      <c r="B185" s="1479"/>
      <c r="C185" s="1479"/>
      <c r="D185" s="1514"/>
      <c r="E185" s="1479"/>
      <c r="F185" s="1479"/>
      <c r="G185" s="1457"/>
      <c r="H185" s="1457"/>
      <c r="I185" s="1457"/>
      <c r="J185" s="1458"/>
      <c r="K185" s="1458"/>
      <c r="L185" s="1457"/>
      <c r="M185" s="1457"/>
      <c r="N185" s="1457"/>
      <c r="O185" s="1457"/>
      <c r="P185" s="1457"/>
      <c r="Q185" s="1457"/>
      <c r="R185" s="1457"/>
      <c r="S185" s="1457"/>
      <c r="T185" s="1457"/>
      <c r="U185" s="1457"/>
      <c r="V185" s="1457"/>
      <c r="W185" s="1457"/>
      <c r="X185" s="1457"/>
    </row>
    <row r="186" spans="1:24">
      <c r="A186" s="1514"/>
      <c r="B186" s="1479"/>
      <c r="C186" s="1479"/>
      <c r="D186" s="1514"/>
      <c r="E186" s="1479"/>
      <c r="F186" s="1479"/>
      <c r="G186" s="1457"/>
      <c r="H186" s="1457"/>
      <c r="I186" s="1457"/>
      <c r="J186" s="1458"/>
      <c r="K186" s="1458"/>
      <c r="L186" s="1457"/>
      <c r="M186" s="1457"/>
      <c r="N186" s="1457"/>
      <c r="O186" s="1457"/>
      <c r="P186" s="1457"/>
      <c r="Q186" s="1457"/>
      <c r="R186" s="1457"/>
      <c r="S186" s="1457"/>
      <c r="T186" s="1457"/>
      <c r="U186" s="1457"/>
      <c r="V186" s="1457"/>
      <c r="W186" s="1457"/>
      <c r="X186" s="1457"/>
    </row>
    <row r="187" spans="1:24">
      <c r="A187" s="1514"/>
      <c r="B187" s="1479"/>
      <c r="C187" s="1479"/>
      <c r="D187" s="1514"/>
      <c r="E187" s="1479"/>
      <c r="F187" s="1479"/>
      <c r="G187" s="1457"/>
      <c r="H187" s="1457"/>
      <c r="I187" s="1457"/>
      <c r="J187" s="1458"/>
      <c r="K187" s="1458"/>
      <c r="L187" s="1457"/>
      <c r="M187" s="1457"/>
      <c r="N187" s="1457"/>
      <c r="O187" s="1457"/>
      <c r="P187" s="1457"/>
      <c r="Q187" s="1457"/>
      <c r="R187" s="1457"/>
      <c r="S187" s="1457"/>
      <c r="T187" s="1457"/>
      <c r="U187" s="1457"/>
      <c r="V187" s="1457"/>
      <c r="W187" s="1457"/>
      <c r="X187" s="1457"/>
    </row>
    <row r="188" spans="1:24">
      <c r="A188" s="1514"/>
      <c r="B188" s="1479"/>
      <c r="C188" s="1479"/>
      <c r="D188" s="1514"/>
      <c r="E188" s="1479"/>
      <c r="F188" s="1479"/>
      <c r="G188" s="1457"/>
      <c r="H188" s="1457"/>
      <c r="I188" s="1457"/>
      <c r="J188" s="1458"/>
      <c r="K188" s="1458"/>
      <c r="L188" s="1457"/>
      <c r="M188" s="1457"/>
      <c r="N188" s="1457"/>
      <c r="O188" s="1457"/>
      <c r="P188" s="1457"/>
      <c r="Q188" s="1457"/>
      <c r="R188" s="1457"/>
      <c r="S188" s="1457"/>
      <c r="T188" s="1457"/>
      <c r="U188" s="1457"/>
      <c r="V188" s="1457"/>
      <c r="W188" s="1457"/>
      <c r="X188" s="1457"/>
    </row>
    <row r="189" spans="1:24">
      <c r="A189" s="1514"/>
      <c r="B189" s="1479"/>
      <c r="C189" s="1479"/>
      <c r="D189" s="1514"/>
      <c r="E189" s="1479"/>
      <c r="F189" s="1479"/>
      <c r="G189" s="1457"/>
      <c r="H189" s="1457"/>
      <c r="I189" s="1457"/>
      <c r="J189" s="1458"/>
      <c r="K189" s="1458"/>
      <c r="L189" s="1457"/>
      <c r="M189" s="1457"/>
      <c r="N189" s="1457"/>
      <c r="O189" s="1457"/>
      <c r="P189" s="1457"/>
      <c r="Q189" s="1457"/>
      <c r="R189" s="1457"/>
      <c r="S189" s="1457"/>
      <c r="T189" s="1457"/>
      <c r="U189" s="1457"/>
      <c r="V189" s="1457"/>
      <c r="W189" s="1457"/>
      <c r="X189" s="1457"/>
    </row>
    <row r="190" spans="1:24">
      <c r="A190" s="1514"/>
      <c r="B190" s="1479"/>
      <c r="C190" s="1479"/>
      <c r="D190" s="1514"/>
      <c r="E190" s="1479"/>
      <c r="F190" s="1479"/>
      <c r="G190" s="1457"/>
      <c r="H190" s="1457"/>
      <c r="I190" s="1457"/>
      <c r="J190" s="1458"/>
      <c r="K190" s="1458"/>
      <c r="L190" s="1457"/>
      <c r="M190" s="1457"/>
      <c r="N190" s="1457"/>
      <c r="O190" s="1457"/>
      <c r="P190" s="1457"/>
      <c r="Q190" s="1457"/>
      <c r="R190" s="1457"/>
      <c r="S190" s="1457"/>
      <c r="T190" s="1457"/>
      <c r="U190" s="1457"/>
      <c r="V190" s="1457"/>
      <c r="W190" s="1457"/>
      <c r="X190" s="1457"/>
    </row>
    <row r="191" spans="1:24">
      <c r="A191" s="1514"/>
      <c r="B191" s="1479"/>
      <c r="C191" s="1479"/>
      <c r="D191" s="1514"/>
      <c r="E191" s="1479"/>
      <c r="F191" s="1479"/>
      <c r="G191" s="1457"/>
      <c r="H191" s="1457"/>
      <c r="I191" s="1457"/>
      <c r="J191" s="1458"/>
      <c r="K191" s="1458"/>
      <c r="L191" s="1457"/>
      <c r="M191" s="1457"/>
      <c r="N191" s="1457"/>
      <c r="O191" s="1457"/>
      <c r="P191" s="1457"/>
      <c r="Q191" s="1457"/>
      <c r="R191" s="1457"/>
      <c r="S191" s="1457"/>
      <c r="T191" s="1457"/>
      <c r="U191" s="1457"/>
      <c r="V191" s="1457"/>
      <c r="W191" s="1457"/>
      <c r="X191" s="1457"/>
    </row>
    <row r="192" spans="1:24">
      <c r="A192" s="1514"/>
      <c r="B192" s="1479"/>
      <c r="C192" s="1479"/>
      <c r="D192" s="1514"/>
      <c r="E192" s="1479"/>
      <c r="F192" s="1479"/>
      <c r="G192" s="1457"/>
      <c r="H192" s="1457"/>
      <c r="I192" s="1457"/>
      <c r="J192" s="1458"/>
      <c r="K192" s="1458"/>
      <c r="L192" s="1457"/>
      <c r="M192" s="1457"/>
      <c r="N192" s="1457"/>
      <c r="O192" s="1457"/>
      <c r="P192" s="1457"/>
      <c r="Q192" s="1457"/>
      <c r="R192" s="1457"/>
      <c r="S192" s="1457"/>
      <c r="T192" s="1457"/>
      <c r="U192" s="1457"/>
      <c r="V192" s="1457"/>
      <c r="W192" s="1457"/>
      <c r="X192" s="1457"/>
    </row>
    <row r="193" spans="1:24">
      <c r="A193" s="1514"/>
      <c r="B193" s="1479"/>
      <c r="C193" s="1479"/>
      <c r="D193" s="1514"/>
      <c r="E193" s="1479"/>
      <c r="F193" s="1479"/>
      <c r="G193" s="1457"/>
      <c r="H193" s="1457"/>
      <c r="I193" s="1457"/>
      <c r="J193" s="1458"/>
      <c r="K193" s="1458"/>
      <c r="L193" s="1457"/>
      <c r="M193" s="1457"/>
      <c r="N193" s="1457"/>
      <c r="O193" s="1457"/>
      <c r="P193" s="1457"/>
      <c r="Q193" s="1457"/>
      <c r="R193" s="1457"/>
      <c r="S193" s="1457"/>
      <c r="T193" s="1457"/>
      <c r="U193" s="1457"/>
      <c r="V193" s="1457"/>
      <c r="W193" s="1457"/>
      <c r="X193" s="1457"/>
    </row>
    <row r="194" spans="1:24">
      <c r="A194" s="1514"/>
      <c r="B194" s="1479"/>
      <c r="C194" s="1479"/>
      <c r="D194" s="1514"/>
      <c r="E194" s="1479"/>
      <c r="F194" s="1479"/>
      <c r="G194" s="1457"/>
      <c r="H194" s="1457"/>
      <c r="I194" s="1457"/>
      <c r="J194" s="1458"/>
      <c r="K194" s="1458"/>
      <c r="L194" s="1457"/>
      <c r="M194" s="1457"/>
      <c r="N194" s="1457"/>
      <c r="O194" s="1457"/>
      <c r="P194" s="1457"/>
      <c r="Q194" s="1457"/>
      <c r="R194" s="1457"/>
      <c r="S194" s="1457"/>
      <c r="T194" s="1457"/>
      <c r="U194" s="1457"/>
      <c r="V194" s="1457"/>
      <c r="W194" s="1457"/>
      <c r="X194" s="1457"/>
    </row>
    <row r="195" spans="1:24">
      <c r="A195" s="1514"/>
      <c r="B195" s="1479"/>
      <c r="C195" s="1479"/>
      <c r="D195" s="1514"/>
      <c r="E195" s="1479"/>
      <c r="F195" s="1479"/>
      <c r="G195" s="1457"/>
      <c r="H195" s="1457"/>
      <c r="I195" s="1457"/>
      <c r="J195" s="1458"/>
      <c r="K195" s="1458"/>
      <c r="L195" s="1457"/>
      <c r="M195" s="1457"/>
      <c r="N195" s="1457"/>
      <c r="O195" s="1457"/>
      <c r="P195" s="1457"/>
      <c r="Q195" s="1457"/>
      <c r="R195" s="1457"/>
      <c r="S195" s="1457"/>
      <c r="T195" s="1457"/>
      <c r="U195" s="1457"/>
      <c r="V195" s="1457"/>
      <c r="W195" s="1457"/>
      <c r="X195" s="1457"/>
    </row>
    <row r="196" spans="1:24">
      <c r="A196" s="1514"/>
      <c r="B196" s="1479"/>
      <c r="C196" s="1479"/>
      <c r="D196" s="1514"/>
      <c r="E196" s="1479"/>
      <c r="F196" s="1479"/>
      <c r="G196" s="1457"/>
      <c r="H196" s="1457"/>
      <c r="I196" s="1457"/>
      <c r="J196" s="1458"/>
      <c r="K196" s="1458"/>
      <c r="L196" s="1457"/>
      <c r="M196" s="1457"/>
      <c r="N196" s="1457"/>
      <c r="O196" s="1457"/>
      <c r="P196" s="1457"/>
      <c r="Q196" s="1457"/>
      <c r="R196" s="1457"/>
      <c r="S196" s="1457"/>
      <c r="T196" s="1457"/>
      <c r="U196" s="1457"/>
      <c r="V196" s="1457"/>
      <c r="W196" s="1457"/>
      <c r="X196" s="1457"/>
    </row>
    <row r="197" spans="1:24">
      <c r="A197" s="1514"/>
      <c r="B197" s="1479"/>
      <c r="C197" s="1479"/>
      <c r="D197" s="1514"/>
      <c r="E197" s="1479"/>
      <c r="F197" s="1479"/>
      <c r="G197" s="1457"/>
      <c r="H197" s="1457"/>
      <c r="I197" s="1457"/>
      <c r="J197" s="1458"/>
      <c r="K197" s="1458"/>
      <c r="L197" s="1457"/>
      <c r="M197" s="1457"/>
      <c r="N197" s="1457"/>
      <c r="O197" s="1457"/>
      <c r="P197" s="1457"/>
      <c r="Q197" s="1457"/>
      <c r="R197" s="1457"/>
      <c r="S197" s="1457"/>
      <c r="T197" s="1457"/>
      <c r="U197" s="1457"/>
      <c r="V197" s="1457"/>
      <c r="W197" s="1457"/>
      <c r="X197" s="1457"/>
    </row>
    <row r="198" spans="1:24">
      <c r="A198" s="1514"/>
      <c r="B198" s="1479"/>
      <c r="C198" s="1479"/>
      <c r="D198" s="1514"/>
      <c r="E198" s="1479"/>
      <c r="F198" s="1479"/>
      <c r="G198" s="1457"/>
      <c r="H198" s="1457"/>
      <c r="I198" s="1457"/>
      <c r="J198" s="1458"/>
      <c r="K198" s="1458"/>
      <c r="L198" s="1457"/>
      <c r="M198" s="1457"/>
      <c r="N198" s="1457"/>
      <c r="O198" s="1457"/>
      <c r="P198" s="1457"/>
      <c r="Q198" s="1457"/>
      <c r="R198" s="1457"/>
      <c r="S198" s="1457"/>
      <c r="T198" s="1457"/>
      <c r="U198" s="1457"/>
      <c r="V198" s="1457"/>
      <c r="W198" s="1457"/>
      <c r="X198" s="1457"/>
    </row>
    <row r="199" spans="1:24">
      <c r="A199" s="1514"/>
      <c r="B199" s="1479"/>
      <c r="C199" s="1479"/>
      <c r="D199" s="1514"/>
      <c r="E199" s="1479"/>
      <c r="F199" s="1479"/>
      <c r="G199" s="1457"/>
      <c r="H199" s="1457"/>
      <c r="I199" s="1457"/>
      <c r="J199" s="1458"/>
      <c r="K199" s="1458"/>
      <c r="L199" s="1457"/>
      <c r="M199" s="1457"/>
      <c r="N199" s="1457"/>
      <c r="O199" s="1457"/>
      <c r="P199" s="1457"/>
      <c r="Q199" s="1457"/>
      <c r="R199" s="1457"/>
      <c r="S199" s="1457"/>
      <c r="T199" s="1457"/>
      <c r="U199" s="1457"/>
      <c r="V199" s="1457"/>
      <c r="W199" s="1457"/>
      <c r="X199" s="1457"/>
    </row>
    <row r="200" spans="1:24">
      <c r="A200" s="1514"/>
      <c r="B200" s="1479"/>
      <c r="C200" s="1479"/>
      <c r="D200" s="1514"/>
      <c r="E200" s="1479"/>
      <c r="F200" s="1479"/>
      <c r="G200" s="1457"/>
      <c r="H200" s="1457"/>
      <c r="I200" s="1457"/>
      <c r="J200" s="1458"/>
      <c r="K200" s="1458"/>
      <c r="L200" s="1457"/>
      <c r="M200" s="1457"/>
      <c r="N200" s="1457"/>
      <c r="O200" s="1457"/>
      <c r="P200" s="1457"/>
      <c r="Q200" s="1457"/>
      <c r="R200" s="1457"/>
      <c r="S200" s="1457"/>
      <c r="T200" s="1457"/>
      <c r="U200" s="1457"/>
      <c r="V200" s="1457"/>
      <c r="W200" s="1457"/>
      <c r="X200" s="1457"/>
    </row>
    <row r="201" spans="1:24">
      <c r="A201" s="1514"/>
      <c r="B201" s="1479"/>
      <c r="C201" s="1479"/>
      <c r="D201" s="1514"/>
      <c r="E201" s="1479"/>
      <c r="F201" s="1479"/>
      <c r="G201" s="1457"/>
      <c r="H201" s="1457"/>
      <c r="I201" s="1457"/>
      <c r="J201" s="1458"/>
      <c r="K201" s="1458"/>
      <c r="L201" s="1457"/>
      <c r="M201" s="1457"/>
      <c r="N201" s="1457"/>
      <c r="O201" s="1457"/>
      <c r="P201" s="1457"/>
      <c r="Q201" s="1457"/>
      <c r="R201" s="1457"/>
      <c r="S201" s="1457"/>
      <c r="T201" s="1457"/>
      <c r="U201" s="1457"/>
      <c r="V201" s="1457"/>
      <c r="W201" s="1457"/>
      <c r="X201" s="1457"/>
    </row>
    <row r="202" spans="1:24">
      <c r="A202" s="1514"/>
      <c r="B202" s="1479"/>
      <c r="C202" s="1479"/>
      <c r="D202" s="1514"/>
      <c r="E202" s="1479"/>
      <c r="F202" s="1479"/>
      <c r="G202" s="1457"/>
      <c r="H202" s="1457"/>
      <c r="I202" s="1457"/>
      <c r="J202" s="1458"/>
      <c r="K202" s="1458"/>
      <c r="L202" s="1457"/>
      <c r="M202" s="1457"/>
      <c r="N202" s="1457"/>
      <c r="O202" s="1457"/>
      <c r="P202" s="1457"/>
      <c r="Q202" s="1457"/>
      <c r="R202" s="1457"/>
      <c r="S202" s="1457"/>
      <c r="T202" s="1457"/>
      <c r="U202" s="1457"/>
      <c r="V202" s="1457"/>
      <c r="W202" s="1457"/>
      <c r="X202" s="1457"/>
    </row>
    <row r="203" spans="1:24">
      <c r="A203" s="1514"/>
      <c r="B203" s="1479"/>
      <c r="C203" s="1479"/>
      <c r="D203" s="1514"/>
      <c r="E203" s="1479"/>
      <c r="F203" s="1479"/>
      <c r="G203" s="1457"/>
      <c r="H203" s="1457"/>
      <c r="I203" s="1457"/>
      <c r="J203" s="1458"/>
      <c r="K203" s="1458"/>
      <c r="L203" s="1457"/>
      <c r="M203" s="1457"/>
      <c r="N203" s="1457"/>
      <c r="O203" s="1457"/>
      <c r="P203" s="1457"/>
      <c r="Q203" s="1457"/>
      <c r="R203" s="1457"/>
      <c r="S203" s="1457"/>
      <c r="T203" s="1457"/>
      <c r="U203" s="1457"/>
      <c r="V203" s="1457"/>
      <c r="W203" s="1457"/>
      <c r="X203" s="1457"/>
    </row>
    <row r="204" spans="1:24">
      <c r="A204" s="1514"/>
      <c r="B204" s="1479"/>
      <c r="C204" s="1479"/>
      <c r="D204" s="1514"/>
      <c r="E204" s="1479"/>
      <c r="F204" s="1479"/>
      <c r="G204" s="1457"/>
      <c r="H204" s="1457"/>
      <c r="I204" s="1457"/>
      <c r="J204" s="1458"/>
      <c r="K204" s="1458"/>
      <c r="L204" s="1457"/>
      <c r="M204" s="1457"/>
      <c r="N204" s="1457"/>
      <c r="O204" s="1457"/>
      <c r="P204" s="1457"/>
      <c r="Q204" s="1457"/>
      <c r="R204" s="1457"/>
      <c r="S204" s="1457"/>
      <c r="T204" s="1457"/>
      <c r="U204" s="1457"/>
      <c r="V204" s="1457"/>
      <c r="W204" s="1457"/>
      <c r="X204" s="1457"/>
    </row>
    <row r="205" spans="1:24">
      <c r="A205" s="1514"/>
      <c r="B205" s="1479"/>
      <c r="C205" s="1479"/>
      <c r="D205" s="1514"/>
      <c r="E205" s="1479"/>
      <c r="F205" s="1479"/>
      <c r="G205" s="1457"/>
      <c r="H205" s="1457"/>
      <c r="I205" s="1457"/>
      <c r="J205" s="1458"/>
      <c r="K205" s="1458"/>
      <c r="L205" s="1457"/>
      <c r="M205" s="1457"/>
      <c r="N205" s="1457"/>
      <c r="O205" s="1457"/>
      <c r="P205" s="1457"/>
      <c r="Q205" s="1457"/>
      <c r="R205" s="1457"/>
      <c r="S205" s="1457"/>
      <c r="T205" s="1457"/>
      <c r="U205" s="1457"/>
      <c r="V205" s="1457"/>
      <c r="W205" s="1457"/>
      <c r="X205" s="1457"/>
    </row>
    <row r="206" spans="1:24">
      <c r="A206" s="1514"/>
      <c r="B206" s="1479"/>
      <c r="C206" s="1479"/>
      <c r="D206" s="1514"/>
      <c r="E206" s="1479"/>
      <c r="F206" s="1479"/>
      <c r="G206" s="1457"/>
      <c r="H206" s="1457"/>
      <c r="I206" s="1457"/>
      <c r="J206" s="1458"/>
      <c r="K206" s="1458"/>
      <c r="L206" s="1457"/>
      <c r="M206" s="1457"/>
      <c r="N206" s="1457"/>
      <c r="O206" s="1457"/>
      <c r="P206" s="1457"/>
      <c r="Q206" s="1457"/>
      <c r="R206" s="1457"/>
      <c r="S206" s="1457"/>
      <c r="T206" s="1457"/>
      <c r="U206" s="1457"/>
      <c r="V206" s="1457"/>
      <c r="W206" s="1457"/>
      <c r="X206" s="1457"/>
    </row>
    <row r="207" spans="1:24">
      <c r="A207" s="1514"/>
      <c r="B207" s="1479"/>
      <c r="C207" s="1479"/>
      <c r="D207" s="1514"/>
      <c r="E207" s="1479"/>
      <c r="F207" s="1479"/>
      <c r="G207" s="1457"/>
      <c r="H207" s="1457"/>
      <c r="I207" s="1457"/>
      <c r="J207" s="1458"/>
      <c r="K207" s="1458"/>
      <c r="L207" s="1457"/>
      <c r="M207" s="1457"/>
      <c r="N207" s="1457"/>
      <c r="O207" s="1457"/>
      <c r="P207" s="1457"/>
      <c r="Q207" s="1457"/>
      <c r="R207" s="1457"/>
      <c r="S207" s="1457"/>
      <c r="T207" s="1457"/>
      <c r="U207" s="1457"/>
      <c r="V207" s="1457"/>
      <c r="W207" s="1457"/>
      <c r="X207" s="1457"/>
    </row>
    <row r="208" spans="1:24">
      <c r="A208" s="1514"/>
      <c r="B208" s="1479"/>
      <c r="C208" s="1479"/>
      <c r="D208" s="1514"/>
      <c r="E208" s="1479"/>
      <c r="F208" s="1479"/>
      <c r="G208" s="1457"/>
      <c r="H208" s="1457"/>
      <c r="I208" s="1457"/>
      <c r="J208" s="1458"/>
      <c r="K208" s="1458"/>
      <c r="L208" s="1457"/>
      <c r="M208" s="1457"/>
      <c r="N208" s="1457"/>
      <c r="O208" s="1457"/>
      <c r="P208" s="1457"/>
      <c r="Q208" s="1457"/>
      <c r="R208" s="1457"/>
      <c r="S208" s="1457"/>
      <c r="T208" s="1457"/>
      <c r="U208" s="1457"/>
      <c r="V208" s="1457"/>
      <c r="W208" s="1457"/>
      <c r="X208" s="1457"/>
    </row>
    <row r="209" spans="1:24">
      <c r="A209" s="1514"/>
      <c r="B209" s="1479"/>
      <c r="C209" s="1479"/>
      <c r="D209" s="1514"/>
      <c r="E209" s="1479"/>
      <c r="F209" s="1479"/>
      <c r="G209" s="1457"/>
      <c r="H209" s="1457"/>
      <c r="I209" s="1457"/>
      <c r="J209" s="1458"/>
      <c r="K209" s="1458"/>
      <c r="L209" s="1457"/>
      <c r="M209" s="1457"/>
      <c r="N209" s="1457"/>
      <c r="O209" s="1457"/>
      <c r="P209" s="1457"/>
      <c r="Q209" s="1457"/>
      <c r="R209" s="1457"/>
      <c r="S209" s="1457"/>
      <c r="T209" s="1457"/>
      <c r="U209" s="1457"/>
      <c r="V209" s="1457"/>
      <c r="W209" s="1457"/>
      <c r="X209" s="1457"/>
    </row>
    <row r="210" spans="1:24">
      <c r="A210" s="1514"/>
      <c r="B210" s="1479"/>
      <c r="C210" s="1479"/>
      <c r="D210" s="1514"/>
      <c r="E210" s="1479"/>
      <c r="F210" s="1479"/>
      <c r="G210" s="1457"/>
      <c r="H210" s="1457"/>
      <c r="I210" s="1457"/>
      <c r="J210" s="1458"/>
      <c r="K210" s="1458"/>
      <c r="L210" s="1457"/>
      <c r="M210" s="1457"/>
      <c r="N210" s="1457"/>
      <c r="O210" s="1457"/>
      <c r="P210" s="1457"/>
      <c r="Q210" s="1457"/>
      <c r="R210" s="1457"/>
      <c r="S210" s="1457"/>
      <c r="T210" s="1457"/>
      <c r="U210" s="1457"/>
      <c r="V210" s="1457"/>
      <c r="W210" s="1457"/>
      <c r="X210" s="1457"/>
    </row>
    <row r="211" spans="1:24">
      <c r="A211" s="1514"/>
      <c r="B211" s="1479"/>
      <c r="C211" s="1479"/>
      <c r="D211" s="1514"/>
      <c r="E211" s="1479"/>
      <c r="F211" s="1479"/>
      <c r="G211" s="1457"/>
      <c r="H211" s="1457"/>
      <c r="I211" s="1457"/>
      <c r="J211" s="1458"/>
      <c r="K211" s="1458"/>
      <c r="L211" s="1457"/>
      <c r="M211" s="1457"/>
      <c r="N211" s="1457"/>
      <c r="O211" s="1457"/>
      <c r="P211" s="1457"/>
      <c r="Q211" s="1457"/>
      <c r="R211" s="1457"/>
      <c r="S211" s="1457"/>
      <c r="T211" s="1457"/>
      <c r="U211" s="1457"/>
      <c r="V211" s="1457"/>
      <c r="W211" s="1457"/>
      <c r="X211" s="1457"/>
    </row>
    <row r="212" spans="1:24">
      <c r="A212" s="1514"/>
      <c r="B212" s="1479"/>
      <c r="C212" s="1479"/>
      <c r="D212" s="1514"/>
      <c r="E212" s="1479"/>
      <c r="F212" s="1479"/>
      <c r="G212" s="1457"/>
      <c r="H212" s="1457"/>
      <c r="I212" s="1457"/>
      <c r="J212" s="1458"/>
      <c r="K212" s="1458"/>
      <c r="L212" s="1457"/>
      <c r="M212" s="1457"/>
      <c r="N212" s="1457"/>
      <c r="O212" s="1457"/>
      <c r="P212" s="1457"/>
      <c r="Q212" s="1457"/>
      <c r="R212" s="1457"/>
      <c r="S212" s="1457"/>
      <c r="T212" s="1457"/>
      <c r="U212" s="1457"/>
      <c r="V212" s="1457"/>
      <c r="W212" s="1457"/>
      <c r="X212" s="1457"/>
    </row>
    <row r="213" spans="1:24">
      <c r="A213" s="1514"/>
      <c r="B213" s="1479"/>
      <c r="C213" s="1479"/>
      <c r="D213" s="1514"/>
      <c r="E213" s="1479"/>
      <c r="F213" s="1479"/>
      <c r="G213" s="1457"/>
      <c r="H213" s="1457"/>
      <c r="I213" s="1457"/>
      <c r="J213" s="1458"/>
      <c r="K213" s="1458"/>
      <c r="L213" s="1457"/>
      <c r="M213" s="1457"/>
      <c r="N213" s="1457"/>
      <c r="O213" s="1457"/>
      <c r="P213" s="1457"/>
      <c r="Q213" s="1457"/>
      <c r="R213" s="1457"/>
      <c r="S213" s="1457"/>
      <c r="T213" s="1457"/>
      <c r="U213" s="1457"/>
      <c r="V213" s="1457"/>
      <c r="W213" s="1457"/>
      <c r="X213" s="1457"/>
    </row>
    <row r="214" spans="1:24">
      <c r="A214" s="1514"/>
      <c r="B214" s="1479"/>
      <c r="C214" s="1479"/>
      <c r="D214" s="1514"/>
      <c r="E214" s="1479"/>
      <c r="F214" s="1479"/>
      <c r="G214" s="1457"/>
      <c r="H214" s="1457"/>
      <c r="I214" s="1457"/>
      <c r="J214" s="1458"/>
      <c r="K214" s="1458"/>
      <c r="L214" s="1457"/>
      <c r="M214" s="1457"/>
      <c r="N214" s="1457"/>
      <c r="O214" s="1457"/>
      <c r="P214" s="1457"/>
      <c r="Q214" s="1457"/>
      <c r="R214" s="1457"/>
      <c r="S214" s="1457"/>
      <c r="T214" s="1457"/>
      <c r="U214" s="1457"/>
      <c r="V214" s="1457"/>
      <c r="W214" s="1457"/>
      <c r="X214" s="1457"/>
    </row>
    <row r="215" spans="1:24">
      <c r="A215" s="1514"/>
      <c r="B215" s="1479"/>
      <c r="C215" s="1479"/>
      <c r="D215" s="1514"/>
      <c r="E215" s="1479"/>
      <c r="F215" s="1479"/>
      <c r="G215" s="1457"/>
      <c r="H215" s="1457"/>
      <c r="I215" s="1457"/>
      <c r="J215" s="1458"/>
      <c r="K215" s="1458"/>
      <c r="L215" s="1457"/>
      <c r="M215" s="1457"/>
      <c r="N215" s="1457"/>
      <c r="O215" s="1457"/>
      <c r="P215" s="1457"/>
      <c r="Q215" s="1457"/>
      <c r="R215" s="1457"/>
      <c r="S215" s="1457"/>
      <c r="T215" s="1457"/>
      <c r="U215" s="1457"/>
      <c r="V215" s="1457"/>
      <c r="W215" s="1457"/>
      <c r="X215" s="1457"/>
    </row>
    <row r="216" spans="1:24">
      <c r="A216" s="1514"/>
      <c r="B216" s="1479"/>
      <c r="C216" s="1479"/>
      <c r="D216" s="1514"/>
      <c r="E216" s="1479"/>
      <c r="F216" s="1479"/>
      <c r="G216" s="1457"/>
      <c r="H216" s="1457"/>
      <c r="I216" s="1457"/>
      <c r="J216" s="1458"/>
      <c r="K216" s="1458"/>
      <c r="L216" s="1457"/>
      <c r="M216" s="1457"/>
      <c r="N216" s="1457"/>
      <c r="O216" s="1457"/>
      <c r="P216" s="1457"/>
      <c r="Q216" s="1457"/>
      <c r="R216" s="1457"/>
      <c r="S216" s="1457"/>
      <c r="T216" s="1457"/>
      <c r="U216" s="1457"/>
      <c r="V216" s="1457"/>
      <c r="W216" s="1457"/>
      <c r="X216" s="1457"/>
    </row>
    <row r="217" spans="1:24">
      <c r="A217" s="1514"/>
      <c r="B217" s="1479"/>
      <c r="C217" s="1479"/>
      <c r="D217" s="1514"/>
      <c r="E217" s="1479"/>
      <c r="F217" s="1479"/>
      <c r="G217" s="1457"/>
      <c r="H217" s="1457"/>
      <c r="I217" s="1457"/>
      <c r="J217" s="1458"/>
      <c r="K217" s="1458"/>
      <c r="L217" s="1457"/>
      <c r="M217" s="1457"/>
      <c r="N217" s="1457"/>
      <c r="O217" s="1457"/>
      <c r="P217" s="1457"/>
      <c r="Q217" s="1457"/>
      <c r="R217" s="1457"/>
      <c r="S217" s="1457"/>
      <c r="T217" s="1457"/>
      <c r="U217" s="1457"/>
      <c r="V217" s="1457"/>
      <c r="W217" s="1457"/>
      <c r="X217" s="1457"/>
    </row>
    <row r="218" spans="1:24">
      <c r="A218" s="1514"/>
      <c r="B218" s="1479"/>
      <c r="C218" s="1479"/>
      <c r="D218" s="1514"/>
      <c r="E218" s="1479"/>
      <c r="F218" s="1479"/>
      <c r="G218" s="1457"/>
      <c r="H218" s="1457"/>
      <c r="I218" s="1457"/>
      <c r="J218" s="1458"/>
      <c r="K218" s="1458"/>
      <c r="L218" s="1457"/>
      <c r="M218" s="1457"/>
      <c r="N218" s="1457"/>
      <c r="O218" s="1457"/>
      <c r="P218" s="1457"/>
      <c r="Q218" s="1457"/>
      <c r="R218" s="1457"/>
      <c r="S218" s="1457"/>
      <c r="T218" s="1457"/>
      <c r="U218" s="1457"/>
      <c r="V218" s="1457"/>
      <c r="W218" s="1457"/>
      <c r="X218" s="1457"/>
    </row>
    <row r="219" spans="1:24">
      <c r="A219" s="1514"/>
      <c r="B219" s="1479"/>
      <c r="C219" s="1479"/>
      <c r="D219" s="1514"/>
      <c r="E219" s="1479"/>
      <c r="F219" s="1479"/>
      <c r="G219" s="1457"/>
      <c r="H219" s="1457"/>
      <c r="I219" s="1457"/>
      <c r="J219" s="1458"/>
      <c r="K219" s="1458"/>
      <c r="L219" s="1457"/>
      <c r="M219" s="1457"/>
      <c r="N219" s="1457"/>
      <c r="O219" s="1457"/>
      <c r="P219" s="1457"/>
      <c r="Q219" s="1457"/>
      <c r="R219" s="1457"/>
      <c r="S219" s="1457"/>
      <c r="T219" s="1457"/>
      <c r="U219" s="1457"/>
      <c r="V219" s="1457"/>
      <c r="W219" s="1457"/>
      <c r="X219" s="1457"/>
    </row>
    <row r="220" spans="1:24">
      <c r="A220" s="1514"/>
      <c r="B220" s="1479"/>
      <c r="C220" s="1479"/>
      <c r="D220" s="1514"/>
      <c r="E220" s="1479"/>
      <c r="F220" s="1479"/>
      <c r="G220" s="1457"/>
      <c r="H220" s="1457"/>
      <c r="I220" s="1457"/>
      <c r="J220" s="1458"/>
      <c r="K220" s="1458"/>
      <c r="L220" s="1457"/>
      <c r="M220" s="1457"/>
      <c r="N220" s="1457"/>
      <c r="O220" s="1457"/>
      <c r="P220" s="1457"/>
      <c r="Q220" s="1457"/>
      <c r="R220" s="1457"/>
      <c r="S220" s="1457"/>
      <c r="T220" s="1457"/>
      <c r="U220" s="1457"/>
      <c r="V220" s="1457"/>
      <c r="W220" s="1457"/>
      <c r="X220" s="1457"/>
    </row>
    <row r="221" spans="1:24">
      <c r="A221" s="1514"/>
      <c r="B221" s="1479"/>
      <c r="C221" s="1479"/>
      <c r="D221" s="1514"/>
      <c r="E221" s="1479"/>
      <c r="F221" s="1479"/>
      <c r="G221" s="1457"/>
      <c r="H221" s="1457"/>
      <c r="I221" s="1457"/>
      <c r="J221" s="1458"/>
      <c r="K221" s="1458"/>
      <c r="L221" s="1457"/>
      <c r="M221" s="1457"/>
      <c r="N221" s="1457"/>
      <c r="O221" s="1457"/>
      <c r="P221" s="1457"/>
      <c r="Q221" s="1457"/>
      <c r="R221" s="1457"/>
      <c r="S221" s="1457"/>
      <c r="T221" s="1457"/>
      <c r="U221" s="1457"/>
      <c r="V221" s="1457"/>
      <c r="W221" s="1457"/>
      <c r="X221" s="1457"/>
    </row>
    <row r="222" spans="1:24">
      <c r="A222" s="1514"/>
      <c r="B222" s="1479"/>
      <c r="C222" s="1479"/>
      <c r="D222" s="1514"/>
      <c r="E222" s="1479"/>
      <c r="F222" s="1479"/>
      <c r="G222" s="1457"/>
      <c r="H222" s="1457"/>
      <c r="I222" s="1457"/>
      <c r="J222" s="1458"/>
      <c r="K222" s="1458"/>
      <c r="L222" s="1457"/>
      <c r="M222" s="1457"/>
      <c r="N222" s="1457"/>
      <c r="O222" s="1457"/>
      <c r="P222" s="1457"/>
      <c r="Q222" s="1457"/>
      <c r="R222" s="1457"/>
      <c r="S222" s="1457"/>
      <c r="T222" s="1457"/>
      <c r="U222" s="1457"/>
      <c r="V222" s="1457"/>
      <c r="W222" s="1457"/>
      <c r="X222" s="1457"/>
    </row>
    <row r="223" spans="1:24">
      <c r="A223" s="1514"/>
      <c r="B223" s="1479"/>
      <c r="C223" s="1479"/>
      <c r="D223" s="1514"/>
      <c r="E223" s="1479"/>
      <c r="F223" s="1479"/>
      <c r="G223" s="1457"/>
      <c r="H223" s="1457"/>
      <c r="I223" s="1457"/>
      <c r="J223" s="1458"/>
      <c r="K223" s="1458"/>
      <c r="L223" s="1457"/>
      <c r="M223" s="1457"/>
      <c r="N223" s="1457"/>
      <c r="O223" s="1457"/>
      <c r="P223" s="1457"/>
      <c r="Q223" s="1457"/>
      <c r="R223" s="1457"/>
      <c r="S223" s="1457"/>
      <c r="T223" s="1457"/>
      <c r="U223" s="1457"/>
      <c r="V223" s="1457"/>
      <c r="W223" s="1457"/>
      <c r="X223" s="1457"/>
    </row>
    <row r="224" spans="1:24">
      <c r="A224" s="1514"/>
      <c r="B224" s="1479"/>
      <c r="C224" s="1479"/>
      <c r="D224" s="1514"/>
      <c r="E224" s="1479"/>
      <c r="F224" s="1479"/>
      <c r="G224" s="1457"/>
      <c r="H224" s="1457"/>
      <c r="I224" s="1457"/>
      <c r="J224" s="1458"/>
      <c r="K224" s="1458"/>
      <c r="L224" s="1457"/>
      <c r="M224" s="1457"/>
      <c r="N224" s="1457"/>
      <c r="O224" s="1457"/>
      <c r="P224" s="1457"/>
      <c r="Q224" s="1457"/>
      <c r="R224" s="1457"/>
      <c r="S224" s="1457"/>
      <c r="T224" s="1457"/>
      <c r="U224" s="1457"/>
      <c r="V224" s="1457"/>
      <c r="W224" s="1457"/>
      <c r="X224" s="1457"/>
    </row>
    <row r="225" spans="1:24">
      <c r="A225" s="1514"/>
      <c r="B225" s="1479"/>
      <c r="C225" s="1479"/>
      <c r="D225" s="1514"/>
      <c r="E225" s="1479"/>
      <c r="F225" s="1479"/>
      <c r="G225" s="1457"/>
      <c r="H225" s="1457"/>
      <c r="I225" s="1457"/>
      <c r="J225" s="1458"/>
      <c r="K225" s="1458"/>
      <c r="L225" s="1457"/>
      <c r="M225" s="1457"/>
      <c r="N225" s="1457"/>
      <c r="O225" s="1457"/>
      <c r="P225" s="1457"/>
      <c r="Q225" s="1457"/>
      <c r="R225" s="1457"/>
      <c r="S225" s="1457"/>
      <c r="T225" s="1457"/>
      <c r="U225" s="1457"/>
      <c r="V225" s="1457"/>
      <c r="W225" s="1457"/>
      <c r="X225" s="1457"/>
    </row>
    <row r="226" spans="1:24">
      <c r="A226" s="1514"/>
      <c r="B226" s="1479"/>
      <c r="C226" s="1479"/>
      <c r="D226" s="1514"/>
      <c r="E226" s="1479"/>
      <c r="F226" s="1479"/>
      <c r="G226" s="1457"/>
      <c r="H226" s="1457"/>
      <c r="I226" s="1457"/>
      <c r="J226" s="1458"/>
      <c r="K226" s="1458"/>
      <c r="L226" s="1457"/>
      <c r="M226" s="1457"/>
      <c r="N226" s="1457"/>
      <c r="O226" s="1457"/>
      <c r="P226" s="1457"/>
      <c r="Q226" s="1457"/>
      <c r="R226" s="1457"/>
      <c r="S226" s="1457"/>
      <c r="T226" s="1457"/>
      <c r="U226" s="1457"/>
      <c r="V226" s="1457"/>
      <c r="W226" s="1457"/>
      <c r="X226" s="1457"/>
    </row>
    <row r="227" spans="1:24">
      <c r="A227" s="1514"/>
      <c r="B227" s="1479"/>
      <c r="C227" s="1479"/>
      <c r="D227" s="1514"/>
      <c r="E227" s="1479"/>
      <c r="F227" s="1479"/>
      <c r="G227" s="1457"/>
      <c r="H227" s="1457"/>
      <c r="I227" s="1457"/>
      <c r="J227" s="1458"/>
      <c r="K227" s="1458"/>
      <c r="L227" s="1457"/>
      <c r="M227" s="1457"/>
      <c r="N227" s="1457"/>
      <c r="O227" s="1457"/>
      <c r="P227" s="1457"/>
      <c r="Q227" s="1457"/>
      <c r="R227" s="1457"/>
      <c r="S227" s="1457"/>
      <c r="T227" s="1457"/>
      <c r="U227" s="1457"/>
      <c r="V227" s="1457"/>
      <c r="W227" s="1457"/>
      <c r="X227" s="1457"/>
    </row>
    <row r="228" spans="1:24">
      <c r="A228" s="1514"/>
      <c r="B228" s="1479"/>
      <c r="C228" s="1479"/>
      <c r="D228" s="1514"/>
      <c r="E228" s="1479"/>
      <c r="F228" s="1479"/>
      <c r="G228" s="1457"/>
      <c r="H228" s="1457"/>
      <c r="I228" s="1457"/>
      <c r="J228" s="1458"/>
      <c r="K228" s="1458"/>
      <c r="L228" s="1457"/>
      <c r="M228" s="1457"/>
      <c r="N228" s="1457"/>
      <c r="O228" s="1457"/>
      <c r="P228" s="1457"/>
      <c r="Q228" s="1457"/>
      <c r="R228" s="1457"/>
      <c r="S228" s="1457"/>
      <c r="T228" s="1457"/>
      <c r="U228" s="1457"/>
      <c r="V228" s="1457"/>
      <c r="W228" s="1457"/>
      <c r="X228" s="1457"/>
    </row>
    <row r="229" spans="1:24">
      <c r="A229" s="1514"/>
      <c r="B229" s="1479"/>
      <c r="C229" s="1479"/>
      <c r="D229" s="1514"/>
      <c r="E229" s="1479"/>
      <c r="F229" s="1479"/>
      <c r="G229" s="1457"/>
      <c r="H229" s="1457"/>
      <c r="I229" s="1457"/>
      <c r="J229" s="1458"/>
      <c r="K229" s="1458"/>
      <c r="L229" s="1457"/>
      <c r="M229" s="1457"/>
      <c r="N229" s="1457"/>
      <c r="O229" s="1457"/>
      <c r="P229" s="1457"/>
      <c r="Q229" s="1457"/>
      <c r="R229" s="1457"/>
      <c r="S229" s="1457"/>
      <c r="T229" s="1457"/>
      <c r="U229" s="1457"/>
      <c r="V229" s="1457"/>
      <c r="W229" s="1457"/>
      <c r="X229" s="1457"/>
    </row>
    <row r="230" spans="1:24">
      <c r="A230" s="1514"/>
      <c r="B230" s="1479"/>
      <c r="C230" s="1479"/>
      <c r="D230" s="1514"/>
      <c r="E230" s="1479"/>
      <c r="F230" s="1479"/>
      <c r="G230" s="1457"/>
      <c r="H230" s="1457"/>
      <c r="I230" s="1457"/>
      <c r="J230" s="1458"/>
      <c r="K230" s="1458"/>
      <c r="L230" s="1457"/>
      <c r="M230" s="1457"/>
      <c r="N230" s="1457"/>
      <c r="O230" s="1457"/>
      <c r="P230" s="1457"/>
      <c r="Q230" s="1457"/>
      <c r="R230" s="1457"/>
      <c r="S230" s="1457"/>
      <c r="T230" s="1457"/>
      <c r="U230" s="1457"/>
      <c r="V230" s="1457"/>
      <c r="W230" s="1457"/>
      <c r="X230" s="1457"/>
    </row>
    <row r="231" spans="1:24">
      <c r="A231" s="1514"/>
      <c r="B231" s="1479"/>
      <c r="C231" s="1479"/>
      <c r="D231" s="1514"/>
      <c r="E231" s="1479"/>
      <c r="F231" s="1479"/>
      <c r="G231" s="1457"/>
      <c r="H231" s="1457"/>
      <c r="I231" s="1457"/>
      <c r="J231" s="1458"/>
      <c r="K231" s="1458"/>
      <c r="L231" s="1457"/>
      <c r="M231" s="1457"/>
      <c r="N231" s="1457"/>
      <c r="O231" s="1457"/>
      <c r="P231" s="1457"/>
      <c r="Q231" s="1457"/>
      <c r="R231" s="1457"/>
      <c r="S231" s="1457"/>
      <c r="T231" s="1457"/>
      <c r="U231" s="1457"/>
      <c r="V231" s="1457"/>
      <c r="W231" s="1457"/>
      <c r="X231" s="1457"/>
    </row>
    <row r="232" spans="1:24">
      <c r="A232" s="1514"/>
      <c r="B232" s="1479"/>
      <c r="C232" s="1479"/>
      <c r="D232" s="1514"/>
      <c r="E232" s="1479"/>
      <c r="F232" s="1479"/>
      <c r="G232" s="1457"/>
      <c r="H232" s="1457"/>
      <c r="I232" s="1457"/>
      <c r="J232" s="1458"/>
      <c r="K232" s="1458"/>
      <c r="L232" s="1457"/>
      <c r="M232" s="1457"/>
      <c r="N232" s="1457"/>
      <c r="O232" s="1457"/>
      <c r="P232" s="1457"/>
      <c r="Q232" s="1457"/>
      <c r="R232" s="1457"/>
      <c r="S232" s="1457"/>
      <c r="T232" s="1457"/>
      <c r="U232" s="1457"/>
      <c r="V232" s="1457"/>
      <c r="W232" s="1457"/>
      <c r="X232" s="1457"/>
    </row>
    <row r="233" spans="1:24">
      <c r="A233" s="1514"/>
      <c r="B233" s="1479"/>
      <c r="C233" s="1479"/>
      <c r="D233" s="1514"/>
      <c r="E233" s="1479"/>
      <c r="F233" s="1479"/>
      <c r="G233" s="1457"/>
      <c r="H233" s="1457"/>
      <c r="I233" s="1457"/>
      <c r="J233" s="1458"/>
      <c r="K233" s="1458"/>
      <c r="L233" s="1457"/>
      <c r="M233" s="1457"/>
      <c r="N233" s="1457"/>
      <c r="O233" s="1457"/>
      <c r="P233" s="1457"/>
      <c r="Q233" s="1457"/>
      <c r="R233" s="1457"/>
      <c r="S233" s="1457"/>
      <c r="T233" s="1457"/>
      <c r="U233" s="1457"/>
      <c r="V233" s="1457"/>
      <c r="W233" s="1457"/>
      <c r="X233" s="1457"/>
    </row>
    <row r="234" spans="1:24">
      <c r="A234" s="1514"/>
      <c r="B234" s="1479"/>
      <c r="C234" s="1479"/>
      <c r="D234" s="1514"/>
      <c r="E234" s="1479"/>
      <c r="F234" s="1479"/>
      <c r="G234" s="1457"/>
      <c r="H234" s="1457"/>
      <c r="I234" s="1457"/>
      <c r="J234" s="1458"/>
      <c r="K234" s="1458"/>
      <c r="L234" s="1457"/>
      <c r="M234" s="1457"/>
      <c r="N234" s="1457"/>
      <c r="O234" s="1457"/>
      <c r="P234" s="1457"/>
      <c r="Q234" s="1457"/>
      <c r="R234" s="1457"/>
      <c r="S234" s="1457"/>
      <c r="T234" s="1457"/>
      <c r="U234" s="1457"/>
      <c r="V234" s="1457"/>
      <c r="W234" s="1457"/>
      <c r="X234" s="1457"/>
    </row>
    <row r="235" spans="1:24">
      <c r="A235" s="1514"/>
      <c r="B235" s="1479"/>
      <c r="C235" s="1479"/>
      <c r="D235" s="1514"/>
      <c r="E235" s="1479"/>
      <c r="F235" s="1479"/>
      <c r="G235" s="1457"/>
      <c r="H235" s="1457"/>
      <c r="I235" s="1457"/>
      <c r="J235" s="1458"/>
      <c r="K235" s="1458"/>
      <c r="L235" s="1457"/>
      <c r="M235" s="1457"/>
      <c r="N235" s="1457"/>
      <c r="O235" s="1457"/>
      <c r="P235" s="1457"/>
      <c r="Q235" s="1457"/>
      <c r="R235" s="1457"/>
      <c r="S235" s="1457"/>
      <c r="T235" s="1457"/>
      <c r="U235" s="1457"/>
      <c r="V235" s="1457"/>
      <c r="W235" s="1457"/>
      <c r="X235" s="1457"/>
    </row>
    <row r="236" spans="1:24">
      <c r="A236" s="1514"/>
      <c r="B236" s="1479"/>
      <c r="C236" s="1479"/>
      <c r="D236" s="1514"/>
      <c r="E236" s="1479"/>
      <c r="F236" s="1479"/>
      <c r="G236" s="1457"/>
      <c r="H236" s="1457"/>
      <c r="I236" s="1457"/>
      <c r="J236" s="1458"/>
      <c r="K236" s="1458"/>
      <c r="L236" s="1457"/>
      <c r="M236" s="1457"/>
      <c r="N236" s="1457"/>
      <c r="O236" s="1457"/>
      <c r="P236" s="1457"/>
      <c r="Q236" s="1457"/>
      <c r="R236" s="1457"/>
      <c r="S236" s="1457"/>
      <c r="T236" s="1457"/>
      <c r="U236" s="1457"/>
      <c r="V236" s="1457"/>
      <c r="W236" s="1457"/>
      <c r="X236" s="1457"/>
    </row>
    <row r="237" spans="1:24">
      <c r="A237" s="1514"/>
      <c r="B237" s="1479"/>
      <c r="C237" s="1479"/>
      <c r="D237" s="1514"/>
      <c r="E237" s="1479"/>
      <c r="F237" s="1479"/>
      <c r="G237" s="1457"/>
      <c r="H237" s="1457"/>
      <c r="I237" s="1457"/>
      <c r="J237" s="1458"/>
      <c r="K237" s="1458"/>
      <c r="L237" s="1457"/>
      <c r="M237" s="1457"/>
      <c r="N237" s="1457"/>
      <c r="O237" s="1457"/>
      <c r="P237" s="1457"/>
      <c r="Q237" s="1457"/>
      <c r="R237" s="1457"/>
      <c r="S237" s="1457"/>
      <c r="T237" s="1457"/>
      <c r="U237" s="1457"/>
      <c r="V237" s="1457"/>
      <c r="W237" s="1457"/>
      <c r="X237" s="1457"/>
    </row>
    <row r="238" spans="1:24">
      <c r="A238" s="1514"/>
      <c r="B238" s="1479"/>
      <c r="C238" s="1479"/>
      <c r="D238" s="1514"/>
      <c r="E238" s="1479"/>
      <c r="F238" s="1479"/>
      <c r="G238" s="1457"/>
      <c r="H238" s="1457"/>
      <c r="I238" s="1457"/>
      <c r="J238" s="1458"/>
      <c r="K238" s="1458"/>
      <c r="L238" s="1457"/>
      <c r="M238" s="1457"/>
      <c r="N238" s="1457"/>
      <c r="O238" s="1457"/>
      <c r="P238" s="1457"/>
      <c r="Q238" s="1457"/>
      <c r="R238" s="1457"/>
      <c r="S238" s="1457"/>
      <c r="T238" s="1457"/>
      <c r="U238" s="1457"/>
      <c r="V238" s="1457"/>
      <c r="W238" s="1457"/>
      <c r="X238" s="1457"/>
    </row>
    <row r="239" spans="1:24">
      <c r="A239" s="1514"/>
      <c r="B239" s="1479"/>
      <c r="C239" s="1479"/>
      <c r="D239" s="1514"/>
      <c r="E239" s="1479"/>
      <c r="F239" s="1479"/>
      <c r="G239" s="1457"/>
      <c r="H239" s="1457"/>
      <c r="I239" s="1457"/>
      <c r="J239" s="1458"/>
      <c r="K239" s="1458"/>
      <c r="L239" s="1457"/>
      <c r="M239" s="1457"/>
      <c r="N239" s="1457"/>
      <c r="O239" s="1457"/>
      <c r="P239" s="1457"/>
      <c r="Q239" s="1457"/>
      <c r="R239" s="1457"/>
      <c r="S239" s="1457"/>
      <c r="T239" s="1457"/>
      <c r="U239" s="1457"/>
      <c r="V239" s="1457"/>
      <c r="W239" s="1457"/>
      <c r="X239" s="1457"/>
    </row>
    <row r="240" spans="1:24">
      <c r="A240" s="1514"/>
      <c r="B240" s="1479"/>
      <c r="C240" s="1479"/>
      <c r="D240" s="1514"/>
      <c r="E240" s="1479"/>
      <c r="F240" s="1479"/>
      <c r="G240" s="1457"/>
      <c r="H240" s="1457"/>
      <c r="I240" s="1457"/>
      <c r="J240" s="1458"/>
      <c r="K240" s="1458"/>
      <c r="L240" s="1457"/>
      <c r="M240" s="1457"/>
      <c r="N240" s="1457"/>
      <c r="O240" s="1457"/>
      <c r="P240" s="1457"/>
      <c r="Q240" s="1457"/>
      <c r="R240" s="1457"/>
      <c r="S240" s="1457"/>
      <c r="T240" s="1457"/>
      <c r="U240" s="1457"/>
      <c r="V240" s="1457"/>
      <c r="W240" s="1457"/>
      <c r="X240" s="1457"/>
    </row>
    <row r="241" spans="1:24">
      <c r="A241" s="1514"/>
      <c r="B241" s="1479"/>
      <c r="C241" s="1479"/>
      <c r="D241" s="1514"/>
      <c r="E241" s="1479"/>
      <c r="F241" s="1479"/>
      <c r="G241" s="1457"/>
      <c r="H241" s="1457"/>
      <c r="I241" s="1457"/>
      <c r="J241" s="1458"/>
      <c r="K241" s="1458"/>
      <c r="L241" s="1457"/>
      <c r="M241" s="1457"/>
      <c r="N241" s="1457"/>
      <c r="O241" s="1457"/>
      <c r="P241" s="1457"/>
      <c r="Q241" s="1457"/>
      <c r="R241" s="1457"/>
      <c r="S241" s="1457"/>
      <c r="T241" s="1457"/>
      <c r="U241" s="1457"/>
      <c r="V241" s="1457"/>
      <c r="W241" s="1457"/>
      <c r="X241" s="1457"/>
    </row>
    <row r="242" spans="1:24">
      <c r="A242" s="1514"/>
      <c r="B242" s="1479"/>
      <c r="C242" s="1479"/>
      <c r="D242" s="1514"/>
      <c r="E242" s="1479"/>
      <c r="F242" s="1479"/>
      <c r="G242" s="1457"/>
      <c r="H242" s="1457"/>
      <c r="I242" s="1457"/>
      <c r="J242" s="1458"/>
      <c r="K242" s="1458"/>
      <c r="L242" s="1457"/>
      <c r="M242" s="1457"/>
      <c r="N242" s="1457"/>
      <c r="O242" s="1457"/>
      <c r="P242" s="1457"/>
      <c r="Q242" s="1457"/>
      <c r="R242" s="1457"/>
      <c r="S242" s="1457"/>
      <c r="T242" s="1457"/>
      <c r="U242" s="1457"/>
      <c r="V242" s="1457"/>
      <c r="W242" s="1457"/>
      <c r="X242" s="1457"/>
    </row>
    <row r="243" spans="1:24">
      <c r="A243" s="1514"/>
      <c r="B243" s="1479"/>
      <c r="C243" s="1479"/>
      <c r="D243" s="1514"/>
      <c r="E243" s="1479"/>
      <c r="F243" s="1479"/>
      <c r="G243" s="1457"/>
      <c r="H243" s="1457"/>
      <c r="I243" s="1457"/>
      <c r="J243" s="1458"/>
      <c r="K243" s="1458"/>
      <c r="L243" s="1457"/>
      <c r="M243" s="1457"/>
      <c r="N243" s="1457"/>
      <c r="O243" s="1457"/>
      <c r="P243" s="1457"/>
      <c r="Q243" s="1457"/>
      <c r="R243" s="1457"/>
      <c r="S243" s="1457"/>
      <c r="T243" s="1457"/>
      <c r="U243" s="1457"/>
      <c r="V243" s="1457"/>
      <c r="W243" s="1457"/>
      <c r="X243" s="1457"/>
    </row>
    <row r="244" spans="1:24">
      <c r="A244" s="1514"/>
      <c r="B244" s="1479"/>
      <c r="C244" s="1479"/>
      <c r="D244" s="1514"/>
      <c r="E244" s="1479"/>
      <c r="F244" s="1479"/>
      <c r="G244" s="1457"/>
      <c r="H244" s="1457"/>
      <c r="I244" s="1457"/>
      <c r="J244" s="1458"/>
      <c r="K244" s="1458"/>
      <c r="L244" s="1457"/>
      <c r="M244" s="1457"/>
      <c r="N244" s="1457"/>
      <c r="O244" s="1457"/>
      <c r="P244" s="1457"/>
      <c r="Q244" s="1457"/>
      <c r="R244" s="1457"/>
      <c r="S244" s="1457"/>
      <c r="T244" s="1457"/>
      <c r="U244" s="1457"/>
      <c r="V244" s="1457"/>
      <c r="W244" s="1457"/>
      <c r="X244" s="1457"/>
    </row>
    <row r="245" spans="1:24">
      <c r="A245" s="1514"/>
      <c r="B245" s="1479"/>
      <c r="C245" s="1479"/>
      <c r="D245" s="1514"/>
      <c r="E245" s="1479"/>
      <c r="F245" s="1479"/>
      <c r="G245" s="1457"/>
      <c r="H245" s="1457"/>
      <c r="I245" s="1457"/>
      <c r="J245" s="1458"/>
      <c r="K245" s="1458"/>
      <c r="L245" s="1457"/>
      <c r="M245" s="1457"/>
      <c r="N245" s="1457"/>
      <c r="O245" s="1457"/>
      <c r="P245" s="1457"/>
      <c r="Q245" s="1457"/>
      <c r="R245" s="1457"/>
      <c r="S245" s="1457"/>
      <c r="T245" s="1457"/>
      <c r="U245" s="1457"/>
      <c r="V245" s="1457"/>
      <c r="W245" s="1457"/>
      <c r="X245" s="1457"/>
    </row>
    <row r="246" spans="1:24">
      <c r="A246" s="1514"/>
      <c r="B246" s="1479"/>
      <c r="C246" s="1479"/>
      <c r="D246" s="1514"/>
      <c r="E246" s="1479"/>
      <c r="F246" s="1479"/>
      <c r="G246" s="1457"/>
      <c r="H246" s="1457"/>
      <c r="I246" s="1457"/>
      <c r="J246" s="1458"/>
      <c r="K246" s="1458"/>
      <c r="L246" s="1457"/>
      <c r="M246" s="1457"/>
      <c r="N246" s="1457"/>
      <c r="O246" s="1457"/>
      <c r="P246" s="1457"/>
      <c r="Q246" s="1457"/>
      <c r="R246" s="1457"/>
      <c r="S246" s="1457"/>
      <c r="T246" s="1457"/>
      <c r="U246" s="1457"/>
      <c r="V246" s="1457"/>
      <c r="W246" s="1457"/>
      <c r="X246" s="1457"/>
    </row>
    <row r="247" spans="1:24">
      <c r="A247" s="1514"/>
      <c r="B247" s="1479"/>
      <c r="C247" s="1479"/>
      <c r="D247" s="1514"/>
      <c r="E247" s="1479"/>
      <c r="F247" s="1479"/>
      <c r="G247" s="1457"/>
      <c r="H247" s="1457"/>
      <c r="I247" s="1457"/>
      <c r="J247" s="1458"/>
      <c r="K247" s="1458"/>
      <c r="L247" s="1457"/>
      <c r="M247" s="1457"/>
      <c r="N247" s="1457"/>
      <c r="O247" s="1457"/>
      <c r="P247" s="1457"/>
      <c r="Q247" s="1457"/>
      <c r="R247" s="1457"/>
      <c r="S247" s="1457"/>
      <c r="T247" s="1457"/>
      <c r="U247" s="1457"/>
      <c r="V247" s="1457"/>
      <c r="W247" s="1457"/>
      <c r="X247" s="1457"/>
    </row>
    <row r="248" spans="1:24">
      <c r="A248" s="1514"/>
      <c r="B248" s="1479"/>
      <c r="C248" s="1479"/>
      <c r="D248" s="1514"/>
      <c r="E248" s="1479"/>
      <c r="F248" s="1479"/>
      <c r="G248" s="1457"/>
      <c r="H248" s="1457"/>
      <c r="I248" s="1457"/>
      <c r="J248" s="1458"/>
      <c r="K248" s="1458"/>
      <c r="L248" s="1457"/>
      <c r="M248" s="1457"/>
      <c r="N248" s="1457"/>
      <c r="O248" s="1457"/>
      <c r="P248" s="1457"/>
      <c r="Q248" s="1457"/>
      <c r="R248" s="1457"/>
      <c r="S248" s="1457"/>
      <c r="T248" s="1457"/>
      <c r="U248" s="1457"/>
      <c r="V248" s="1457"/>
      <c r="W248" s="1457"/>
      <c r="X248" s="1457"/>
    </row>
    <row r="249" spans="1:24">
      <c r="A249" s="1514"/>
      <c r="B249" s="1479"/>
      <c r="C249" s="1479"/>
      <c r="D249" s="1514"/>
      <c r="E249" s="1479"/>
      <c r="F249" s="1479"/>
      <c r="G249" s="1457"/>
      <c r="H249" s="1457"/>
      <c r="I249" s="1457"/>
      <c r="J249" s="1458"/>
      <c r="K249" s="1458"/>
      <c r="L249" s="1457"/>
      <c r="M249" s="1457"/>
      <c r="N249" s="1457"/>
      <c r="O249" s="1457"/>
      <c r="P249" s="1457"/>
      <c r="Q249" s="1457"/>
      <c r="R249" s="1457"/>
      <c r="S249" s="1457"/>
      <c r="T249" s="1457"/>
      <c r="U249" s="1457"/>
      <c r="V249" s="1457"/>
      <c r="W249" s="1457"/>
      <c r="X249" s="1457"/>
    </row>
    <row r="250" spans="1:24">
      <c r="A250" s="1514"/>
      <c r="B250" s="1479"/>
      <c r="C250" s="1479"/>
      <c r="D250" s="1514"/>
      <c r="E250" s="1479"/>
      <c r="F250" s="1479"/>
      <c r="G250" s="1457"/>
      <c r="H250" s="1457"/>
      <c r="I250" s="1457"/>
      <c r="J250" s="1458"/>
      <c r="K250" s="1458"/>
      <c r="L250" s="1457"/>
      <c r="M250" s="1457"/>
      <c r="N250" s="1457"/>
      <c r="O250" s="1457"/>
      <c r="P250" s="1457"/>
      <c r="Q250" s="1457"/>
      <c r="R250" s="1457"/>
      <c r="S250" s="1457"/>
      <c r="T250" s="1457"/>
      <c r="U250" s="1457"/>
      <c r="V250" s="1457"/>
      <c r="W250" s="1457"/>
      <c r="X250" s="1457"/>
    </row>
    <row r="251" spans="1:24">
      <c r="A251" s="1514"/>
      <c r="B251" s="1479"/>
      <c r="C251" s="1479"/>
      <c r="D251" s="1514"/>
      <c r="E251" s="1479"/>
      <c r="F251" s="1479"/>
      <c r="G251" s="1457"/>
      <c r="H251" s="1457"/>
      <c r="I251" s="1457"/>
      <c r="J251" s="1458"/>
      <c r="K251" s="1458"/>
      <c r="L251" s="1457"/>
      <c r="M251" s="1457"/>
      <c r="N251" s="1457"/>
      <c r="O251" s="1457"/>
      <c r="P251" s="1457"/>
      <c r="Q251" s="1457"/>
      <c r="R251" s="1457"/>
      <c r="S251" s="1457"/>
      <c r="T251" s="1457"/>
      <c r="U251" s="1457"/>
      <c r="V251" s="1457"/>
      <c r="W251" s="1457"/>
      <c r="X251" s="1457"/>
    </row>
    <row r="252" spans="1:24">
      <c r="A252" s="1514"/>
      <c r="B252" s="1479"/>
      <c r="C252" s="1479"/>
      <c r="D252" s="1514"/>
      <c r="E252" s="1479"/>
      <c r="F252" s="1479"/>
      <c r="G252" s="1457"/>
      <c r="H252" s="1457"/>
      <c r="I252" s="1457"/>
      <c r="J252" s="1458"/>
      <c r="K252" s="1458"/>
      <c r="L252" s="1457"/>
      <c r="M252" s="1457"/>
      <c r="N252" s="1457"/>
      <c r="O252" s="1457"/>
      <c r="P252" s="1457"/>
      <c r="Q252" s="1457"/>
      <c r="R252" s="1457"/>
      <c r="S252" s="1457"/>
      <c r="T252" s="1457"/>
      <c r="U252" s="1457"/>
      <c r="V252" s="1457"/>
      <c r="W252" s="1457"/>
      <c r="X252" s="1457"/>
    </row>
    <row r="253" spans="1:24">
      <c r="A253" s="1514"/>
      <c r="B253" s="1479"/>
      <c r="C253" s="1479"/>
      <c r="D253" s="1514"/>
      <c r="E253" s="1479"/>
      <c r="F253" s="1479"/>
      <c r="G253" s="1457"/>
      <c r="H253" s="1457"/>
      <c r="I253" s="1457"/>
      <c r="J253" s="1458"/>
      <c r="K253" s="1458"/>
      <c r="L253" s="1457"/>
      <c r="M253" s="1457"/>
      <c r="N253" s="1457"/>
      <c r="O253" s="1457"/>
      <c r="P253" s="1457"/>
      <c r="Q253" s="1457"/>
      <c r="R253" s="1457"/>
      <c r="S253" s="1457"/>
      <c r="T253" s="1457"/>
      <c r="U253" s="1457"/>
      <c r="V253" s="1457"/>
      <c r="W253" s="1457"/>
      <c r="X253" s="1457"/>
    </row>
    <row r="254" spans="1:24">
      <c r="A254" s="1514"/>
      <c r="B254" s="1479"/>
      <c r="C254" s="1479"/>
      <c r="D254" s="1514"/>
      <c r="E254" s="1479"/>
      <c r="F254" s="1479"/>
      <c r="G254" s="1457"/>
      <c r="H254" s="1457"/>
      <c r="I254" s="1457"/>
      <c r="J254" s="1458"/>
      <c r="K254" s="1458"/>
      <c r="L254" s="1457"/>
      <c r="M254" s="1457"/>
      <c r="N254" s="1457"/>
      <c r="O254" s="1457"/>
      <c r="P254" s="1457"/>
      <c r="Q254" s="1457"/>
      <c r="R254" s="1457"/>
      <c r="S254" s="1457"/>
      <c r="T254" s="1457"/>
      <c r="U254" s="1457"/>
      <c r="V254" s="1457"/>
      <c r="W254" s="1457"/>
      <c r="X254" s="1457"/>
    </row>
    <row r="255" spans="1:24">
      <c r="A255" s="1514"/>
      <c r="B255" s="1479"/>
      <c r="C255" s="1479"/>
      <c r="D255" s="1514"/>
      <c r="E255" s="1479"/>
      <c r="F255" s="1479"/>
      <c r="G255" s="1457"/>
      <c r="H255" s="1457"/>
      <c r="I255" s="1457"/>
      <c r="J255" s="1458"/>
      <c r="K255" s="1458"/>
      <c r="L255" s="1457"/>
      <c r="M255" s="1457"/>
      <c r="N255" s="1457"/>
      <c r="O255" s="1457"/>
      <c r="P255" s="1457"/>
      <c r="Q255" s="1457"/>
      <c r="R255" s="1457"/>
      <c r="S255" s="1457"/>
      <c r="T255" s="1457"/>
      <c r="U255" s="1457"/>
      <c r="V255" s="1457"/>
      <c r="W255" s="1457"/>
      <c r="X255" s="1457"/>
    </row>
    <row r="256" spans="1:24">
      <c r="A256" s="1514"/>
      <c r="B256" s="1479"/>
      <c r="C256" s="1479"/>
      <c r="D256" s="1514"/>
      <c r="E256" s="1479"/>
      <c r="F256" s="1479"/>
      <c r="G256" s="1457"/>
      <c r="H256" s="1457"/>
      <c r="I256" s="1457"/>
      <c r="J256" s="1458"/>
      <c r="K256" s="1458"/>
      <c r="L256" s="1457"/>
      <c r="M256" s="1457"/>
      <c r="N256" s="1457"/>
      <c r="O256" s="1457"/>
      <c r="P256" s="1457"/>
      <c r="Q256" s="1457"/>
      <c r="R256" s="1457"/>
      <c r="S256" s="1457"/>
      <c r="T256" s="1457"/>
      <c r="U256" s="1457"/>
      <c r="V256" s="1457"/>
      <c r="W256" s="1457"/>
      <c r="X256" s="1457"/>
    </row>
    <row r="257" spans="1:24">
      <c r="A257" s="1514"/>
      <c r="B257" s="1479"/>
      <c r="C257" s="1479"/>
      <c r="D257" s="1514"/>
      <c r="E257" s="1479"/>
      <c r="F257" s="1479"/>
      <c r="G257" s="1457"/>
      <c r="H257" s="1457"/>
      <c r="I257" s="1457"/>
      <c r="J257" s="1458"/>
      <c r="K257" s="1458"/>
      <c r="L257" s="1457"/>
      <c r="M257" s="1457"/>
      <c r="N257" s="1457"/>
      <c r="O257" s="1457"/>
      <c r="P257" s="1457"/>
      <c r="Q257" s="1457"/>
      <c r="R257" s="1457"/>
      <c r="S257" s="1457"/>
      <c r="T257" s="1457"/>
      <c r="U257" s="1457"/>
      <c r="V257" s="1457"/>
      <c r="W257" s="1457"/>
      <c r="X257" s="1457"/>
    </row>
    <row r="258" spans="1:24">
      <c r="A258" s="1514"/>
      <c r="B258" s="1479"/>
      <c r="C258" s="1479"/>
      <c r="D258" s="1514"/>
      <c r="E258" s="1479"/>
      <c r="F258" s="1479"/>
      <c r="G258" s="1457"/>
      <c r="H258" s="1457"/>
      <c r="I258" s="1457"/>
      <c r="J258" s="1458"/>
      <c r="K258" s="1458"/>
      <c r="L258" s="1457"/>
      <c r="M258" s="1457"/>
      <c r="N258" s="1457"/>
      <c r="O258" s="1457"/>
      <c r="P258" s="1457"/>
      <c r="Q258" s="1457"/>
      <c r="R258" s="1457"/>
      <c r="S258" s="1457"/>
      <c r="T258" s="1457"/>
      <c r="U258" s="1457"/>
      <c r="V258" s="1457"/>
      <c r="W258" s="1457"/>
      <c r="X258" s="1457"/>
    </row>
    <row r="259" spans="1:24">
      <c r="A259" s="1514"/>
      <c r="B259" s="1479"/>
      <c r="C259" s="1479"/>
      <c r="D259" s="1514"/>
      <c r="E259" s="1479"/>
      <c r="F259" s="1479"/>
      <c r="G259" s="1457"/>
      <c r="H259" s="1457"/>
      <c r="I259" s="1457"/>
      <c r="J259" s="1458"/>
      <c r="K259" s="1458"/>
      <c r="L259" s="1457"/>
      <c r="M259" s="1457"/>
      <c r="N259" s="1457"/>
      <c r="O259" s="1457"/>
      <c r="P259" s="1457"/>
      <c r="Q259" s="1457"/>
      <c r="R259" s="1457"/>
      <c r="S259" s="1457"/>
      <c r="T259" s="1457"/>
      <c r="U259" s="1457"/>
      <c r="V259" s="1457"/>
      <c r="W259" s="1457"/>
      <c r="X259" s="1457"/>
    </row>
    <row r="260" spans="1:24">
      <c r="A260" s="1514"/>
      <c r="B260" s="1479"/>
      <c r="C260" s="1479"/>
      <c r="D260" s="1514"/>
      <c r="E260" s="1479"/>
      <c r="F260" s="1479"/>
      <c r="G260" s="1457"/>
      <c r="H260" s="1457"/>
      <c r="I260" s="1457"/>
      <c r="J260" s="1458"/>
      <c r="K260" s="1458"/>
      <c r="L260" s="1457"/>
      <c r="M260" s="1457"/>
      <c r="N260" s="1457"/>
      <c r="O260" s="1457"/>
      <c r="P260" s="1457"/>
      <c r="Q260" s="1457"/>
      <c r="R260" s="1457"/>
      <c r="S260" s="1457"/>
      <c r="T260" s="1457"/>
      <c r="U260" s="1457"/>
      <c r="V260" s="1457"/>
      <c r="W260" s="1457"/>
      <c r="X260" s="1457"/>
    </row>
    <row r="261" spans="1:24">
      <c r="A261" s="1514"/>
      <c r="B261" s="1479"/>
      <c r="C261" s="1479"/>
      <c r="D261" s="1514"/>
      <c r="E261" s="1479"/>
      <c r="F261" s="1479"/>
      <c r="G261" s="1457"/>
      <c r="H261" s="1457"/>
      <c r="I261" s="1457"/>
      <c r="J261" s="1458"/>
      <c r="K261" s="1458"/>
      <c r="L261" s="1457"/>
      <c r="M261" s="1457"/>
      <c r="N261" s="1457"/>
      <c r="O261" s="1457"/>
      <c r="P261" s="1457"/>
      <c r="Q261" s="1457"/>
      <c r="R261" s="1457"/>
      <c r="S261" s="1457"/>
      <c r="T261" s="1457"/>
      <c r="U261" s="1457"/>
      <c r="V261" s="1457"/>
      <c r="W261" s="1457"/>
      <c r="X261" s="1457"/>
    </row>
    <row r="262" spans="1:24">
      <c r="A262" s="1514"/>
      <c r="B262" s="1479"/>
      <c r="C262" s="1479"/>
      <c r="D262" s="1514"/>
      <c r="E262" s="1479"/>
      <c r="F262" s="1479"/>
      <c r="G262" s="1457"/>
      <c r="H262" s="1457"/>
      <c r="I262" s="1457"/>
      <c r="J262" s="1458"/>
      <c r="K262" s="1458"/>
      <c r="L262" s="1457"/>
      <c r="M262" s="1457"/>
      <c r="N262" s="1457"/>
      <c r="O262" s="1457"/>
      <c r="P262" s="1457"/>
      <c r="Q262" s="1457"/>
      <c r="R262" s="1457"/>
      <c r="S262" s="1457"/>
      <c r="T262" s="1457"/>
      <c r="U262" s="1457"/>
      <c r="V262" s="1457"/>
      <c r="W262" s="1457"/>
      <c r="X262" s="1457"/>
    </row>
    <row r="263" spans="1:24">
      <c r="A263" s="1514"/>
      <c r="B263" s="1479"/>
      <c r="C263" s="1479"/>
      <c r="D263" s="1514"/>
      <c r="E263" s="1479"/>
      <c r="F263" s="1479"/>
      <c r="G263" s="1457"/>
      <c r="H263" s="1457"/>
      <c r="I263" s="1457"/>
      <c r="J263" s="1458"/>
      <c r="K263" s="1458"/>
      <c r="L263" s="1457"/>
      <c r="M263" s="1457"/>
      <c r="N263" s="1457"/>
      <c r="O263" s="1457"/>
      <c r="P263" s="1457"/>
      <c r="Q263" s="1457"/>
      <c r="R263" s="1457"/>
      <c r="S263" s="1457"/>
      <c r="T263" s="1457"/>
      <c r="U263" s="1457"/>
      <c r="V263" s="1457"/>
      <c r="W263" s="1457"/>
      <c r="X263" s="1457"/>
    </row>
    <row r="264" spans="1:24">
      <c r="A264" s="1514"/>
      <c r="B264" s="1479"/>
      <c r="C264" s="1479"/>
      <c r="D264" s="1514"/>
      <c r="E264" s="1479"/>
      <c r="F264" s="1479"/>
      <c r="G264" s="1457"/>
      <c r="H264" s="1457"/>
      <c r="I264" s="1457"/>
      <c r="J264" s="1458"/>
      <c r="K264" s="1458"/>
      <c r="L264" s="1457"/>
      <c r="M264" s="1457"/>
      <c r="N264" s="1457"/>
      <c r="O264" s="1457"/>
      <c r="P264" s="1457"/>
      <c r="Q264" s="1457"/>
      <c r="R264" s="1457"/>
      <c r="S264" s="1457"/>
      <c r="T264" s="1457"/>
      <c r="U264" s="1457"/>
      <c r="V264" s="1457"/>
      <c r="W264" s="1457"/>
      <c r="X264" s="1457"/>
    </row>
    <row r="265" spans="1:24">
      <c r="A265" s="1514"/>
      <c r="B265" s="1479"/>
      <c r="C265" s="1479"/>
      <c r="D265" s="1514"/>
      <c r="E265" s="1479"/>
      <c r="F265" s="1479"/>
      <c r="G265" s="1457"/>
      <c r="H265" s="1457"/>
      <c r="I265" s="1457"/>
      <c r="J265" s="1458"/>
      <c r="K265" s="1458"/>
      <c r="L265" s="1457"/>
      <c r="M265" s="1457"/>
      <c r="N265" s="1457"/>
      <c r="O265" s="1457"/>
      <c r="P265" s="1457"/>
      <c r="Q265" s="1457"/>
      <c r="R265" s="1457"/>
      <c r="S265" s="1457"/>
      <c r="T265" s="1457"/>
      <c r="U265" s="1457"/>
      <c r="V265" s="1457"/>
      <c r="W265" s="1457"/>
      <c r="X265" s="1457"/>
    </row>
    <row r="266" spans="1:24">
      <c r="A266" s="1514"/>
      <c r="B266" s="1479"/>
      <c r="C266" s="1479"/>
      <c r="D266" s="1514"/>
      <c r="E266" s="1479"/>
      <c r="F266" s="1479"/>
      <c r="G266" s="1457"/>
      <c r="H266" s="1457"/>
      <c r="I266" s="1457"/>
      <c r="J266" s="1458"/>
      <c r="K266" s="1458"/>
      <c r="L266" s="1457"/>
      <c r="M266" s="1457"/>
      <c r="N266" s="1457"/>
      <c r="O266" s="1457"/>
      <c r="P266" s="1457"/>
      <c r="Q266" s="1457"/>
      <c r="R266" s="1457"/>
      <c r="S266" s="1457"/>
      <c r="T266" s="1457"/>
      <c r="U266" s="1457"/>
      <c r="V266" s="1457"/>
      <c r="W266" s="1457"/>
      <c r="X266" s="1457"/>
    </row>
    <row r="267" spans="1:24">
      <c r="A267" s="1514"/>
      <c r="B267" s="1479"/>
      <c r="C267" s="1479"/>
      <c r="D267" s="1514"/>
      <c r="E267" s="1479"/>
      <c r="F267" s="1479"/>
      <c r="G267" s="1457"/>
      <c r="H267" s="1457"/>
      <c r="I267" s="1457"/>
      <c r="J267" s="1458"/>
      <c r="K267" s="1458"/>
      <c r="L267" s="1457"/>
      <c r="M267" s="1457"/>
      <c r="N267" s="1457"/>
      <c r="O267" s="1457"/>
      <c r="P267" s="1457"/>
      <c r="Q267" s="1457"/>
      <c r="R267" s="1457"/>
      <c r="S267" s="1457"/>
      <c r="T267" s="1457"/>
      <c r="U267" s="1457"/>
      <c r="V267" s="1457"/>
      <c r="W267" s="1457"/>
      <c r="X267" s="1457"/>
    </row>
    <row r="268" spans="1:24">
      <c r="A268" s="1514"/>
      <c r="B268" s="1479"/>
      <c r="C268" s="1479"/>
      <c r="D268" s="1514"/>
      <c r="E268" s="1479"/>
      <c r="F268" s="1479"/>
      <c r="G268" s="1457"/>
      <c r="H268" s="1457"/>
      <c r="I268" s="1457"/>
      <c r="J268" s="1458"/>
      <c r="K268" s="1458"/>
      <c r="L268" s="1457"/>
      <c r="M268" s="1457"/>
      <c r="N268" s="1457"/>
      <c r="O268" s="1457"/>
      <c r="P268" s="1457"/>
      <c r="Q268" s="1457"/>
      <c r="R268" s="1457"/>
      <c r="S268" s="1457"/>
      <c r="T268" s="1457"/>
      <c r="U268" s="1457"/>
      <c r="V268" s="1457"/>
      <c r="W268" s="1457"/>
      <c r="X268" s="1457"/>
    </row>
    <row r="269" spans="1:24">
      <c r="A269" s="1514"/>
      <c r="B269" s="1479"/>
      <c r="C269" s="1479"/>
      <c r="D269" s="1514"/>
      <c r="E269" s="1479"/>
      <c r="F269" s="1479"/>
      <c r="G269" s="1457"/>
      <c r="H269" s="1457"/>
      <c r="I269" s="1457"/>
      <c r="J269" s="1458"/>
      <c r="K269" s="1458"/>
      <c r="L269" s="1457"/>
      <c r="M269" s="1457"/>
      <c r="N269" s="1457"/>
      <c r="O269" s="1457"/>
      <c r="P269" s="1457"/>
      <c r="Q269" s="1457"/>
      <c r="R269" s="1457"/>
      <c r="S269" s="1457"/>
      <c r="T269" s="1457"/>
      <c r="U269" s="1457"/>
      <c r="V269" s="1457"/>
      <c r="W269" s="1457"/>
      <c r="X269" s="1457"/>
    </row>
    <row r="270" spans="1:24">
      <c r="A270" s="1514"/>
      <c r="B270" s="1479"/>
      <c r="C270" s="1479"/>
      <c r="D270" s="1514"/>
      <c r="E270" s="1479"/>
      <c r="F270" s="1479"/>
      <c r="G270" s="1457"/>
      <c r="H270" s="1457"/>
      <c r="I270" s="1457"/>
      <c r="J270" s="1458"/>
      <c r="K270" s="1458"/>
      <c r="L270" s="1457"/>
      <c r="M270" s="1457"/>
      <c r="N270" s="1457"/>
      <c r="O270" s="1457"/>
      <c r="P270" s="1457"/>
      <c r="Q270" s="1457"/>
      <c r="R270" s="1457"/>
      <c r="S270" s="1457"/>
      <c r="T270" s="1457"/>
      <c r="U270" s="1457"/>
      <c r="V270" s="1457"/>
      <c r="W270" s="1457"/>
      <c r="X270" s="1457"/>
    </row>
    <row r="271" spans="1:24">
      <c r="A271" s="1514"/>
      <c r="B271" s="1479"/>
      <c r="C271" s="1479"/>
      <c r="D271" s="1514"/>
      <c r="E271" s="1479"/>
      <c r="F271" s="1479"/>
      <c r="G271" s="1457"/>
      <c r="H271" s="1457"/>
      <c r="I271" s="1457"/>
      <c r="J271" s="1458"/>
      <c r="K271" s="1458"/>
      <c r="L271" s="1457"/>
      <c r="M271" s="1457"/>
      <c r="N271" s="1457"/>
      <c r="O271" s="1457"/>
      <c r="P271" s="1457"/>
      <c r="Q271" s="1457"/>
      <c r="R271" s="1457"/>
      <c r="S271" s="1457"/>
      <c r="T271" s="1457"/>
      <c r="U271" s="1457"/>
      <c r="V271" s="1457"/>
      <c r="W271" s="1457"/>
      <c r="X271" s="1457"/>
    </row>
    <row r="272" spans="1:24">
      <c r="A272" s="1514"/>
      <c r="B272" s="1479"/>
      <c r="C272" s="1479"/>
      <c r="D272" s="1514"/>
      <c r="E272" s="1479"/>
      <c r="F272" s="1479"/>
      <c r="G272" s="1457"/>
      <c r="H272" s="1457"/>
      <c r="I272" s="1457"/>
      <c r="J272" s="1458"/>
      <c r="K272" s="1458"/>
      <c r="L272" s="1457"/>
      <c r="M272" s="1457"/>
      <c r="N272" s="1457"/>
      <c r="O272" s="1457"/>
      <c r="P272" s="1457"/>
      <c r="Q272" s="1457"/>
      <c r="R272" s="1457"/>
      <c r="S272" s="1457"/>
      <c r="T272" s="1457"/>
      <c r="U272" s="1457"/>
      <c r="V272" s="1457"/>
      <c r="W272" s="1457"/>
      <c r="X272" s="1457"/>
    </row>
    <row r="273" spans="1:24">
      <c r="A273" s="1514"/>
      <c r="B273" s="1479"/>
      <c r="C273" s="1479"/>
      <c r="D273" s="1514"/>
      <c r="E273" s="1479"/>
      <c r="F273" s="1479"/>
      <c r="G273" s="1457"/>
      <c r="H273" s="1457"/>
      <c r="I273" s="1457"/>
      <c r="J273" s="1458"/>
      <c r="K273" s="1458"/>
      <c r="L273" s="1457"/>
      <c r="M273" s="1457"/>
      <c r="N273" s="1457"/>
      <c r="O273" s="1457"/>
      <c r="P273" s="1457"/>
      <c r="Q273" s="1457"/>
      <c r="R273" s="1457"/>
      <c r="S273" s="1457"/>
      <c r="T273" s="1457"/>
      <c r="U273" s="1457"/>
      <c r="V273" s="1457"/>
      <c r="W273" s="1457"/>
      <c r="X273" s="1457"/>
    </row>
  </sheetData>
  <mergeCells count="5">
    <mergeCell ref="A1:F1"/>
    <mergeCell ref="A2:F2"/>
    <mergeCell ref="A3:F3"/>
    <mergeCell ref="A4:F4"/>
    <mergeCell ref="A5:F5"/>
  </mergeCells>
  <printOptions horizontalCentered="1"/>
  <pageMargins left="0.23622047244094491" right="0.11811023622047245" top="0.27559055118110237" bottom="0.23622047244094491" header="0.31496062992125984" footer="0.19685039370078741"/>
  <pageSetup scale="58" fitToHeight="2"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8"/>
  </sheetPr>
  <dimension ref="A1:X273"/>
  <sheetViews>
    <sheetView showGridLines="0" view="pageBreakPreview" topLeftCell="A61" zoomScale="115" zoomScaleNormal="115" zoomScaleSheetLayoutView="115" zoomScalePageLayoutView="115" workbookViewId="0">
      <selection activeCell="D12" sqref="D12"/>
    </sheetView>
  </sheetViews>
  <sheetFormatPr baseColWidth="10" defaultRowHeight="12"/>
  <cols>
    <col min="1" max="1" width="52.28515625" style="71" customWidth="1"/>
    <col min="2" max="3" width="15.7109375" style="70" customWidth="1"/>
    <col min="4" max="4" width="52.28515625" style="71" customWidth="1"/>
    <col min="5" max="6" width="15.7109375" style="70" customWidth="1"/>
    <col min="7" max="7" width="1.42578125" style="64" customWidth="1"/>
    <col min="8" max="8" width="12" style="64" customWidth="1"/>
    <col min="9" max="9" width="14.5703125" style="64" bestFit="1" customWidth="1"/>
    <col min="10" max="11" width="8.140625" style="68" customWidth="1"/>
    <col min="12" max="24" width="8.140625" style="64" customWidth="1"/>
    <col min="25" max="16384" width="11.42578125" style="64"/>
  </cols>
  <sheetData>
    <row r="1" spans="1:24" s="77" customFormat="1" ht="16.5" customHeight="1">
      <c r="A1" s="1589" t="s">
        <v>284</v>
      </c>
      <c r="B1" s="1589"/>
      <c r="C1" s="1589"/>
      <c r="D1" s="1589"/>
      <c r="E1" s="1589"/>
      <c r="F1" s="1589"/>
      <c r="G1" s="336"/>
      <c r="H1" s="75"/>
      <c r="I1" s="75"/>
      <c r="J1" s="76"/>
      <c r="K1" s="76"/>
      <c r="L1" s="75"/>
      <c r="M1" s="75"/>
      <c r="N1" s="75"/>
      <c r="O1" s="75"/>
      <c r="P1" s="75"/>
      <c r="Q1" s="75"/>
      <c r="R1" s="75"/>
      <c r="S1" s="75"/>
      <c r="T1" s="75"/>
      <c r="U1" s="75"/>
      <c r="V1" s="75"/>
      <c r="W1" s="75"/>
      <c r="X1" s="75"/>
    </row>
    <row r="2" spans="1:24" s="77" customFormat="1" ht="16.5" customHeight="1">
      <c r="A2" s="1589" t="s">
        <v>283</v>
      </c>
      <c r="B2" s="1589"/>
      <c r="C2" s="1589"/>
      <c r="D2" s="1589"/>
      <c r="E2" s="1589"/>
      <c r="F2" s="1589"/>
      <c r="G2" s="336"/>
      <c r="H2" s="75"/>
      <c r="I2" s="75"/>
      <c r="J2" s="76"/>
      <c r="K2" s="76"/>
      <c r="L2" s="75"/>
      <c r="M2" s="75"/>
      <c r="N2" s="75"/>
      <c r="O2" s="75"/>
      <c r="P2" s="75"/>
      <c r="Q2" s="75"/>
      <c r="R2" s="75"/>
      <c r="S2" s="75"/>
      <c r="T2" s="75"/>
      <c r="U2" s="75"/>
      <c r="V2" s="75"/>
      <c r="W2" s="75"/>
      <c r="X2" s="75"/>
    </row>
    <row r="3" spans="1:24" s="77" customFormat="1" ht="16.5" customHeight="1">
      <c r="A3" s="1589" t="s">
        <v>230</v>
      </c>
      <c r="B3" s="1589"/>
      <c r="C3" s="1589"/>
      <c r="D3" s="1589"/>
      <c r="E3" s="1589"/>
      <c r="F3" s="1589"/>
      <c r="G3" s="336"/>
      <c r="H3" s="75"/>
      <c r="I3" s="75"/>
      <c r="J3" s="76"/>
      <c r="K3" s="76"/>
      <c r="L3" s="75"/>
      <c r="M3" s="75"/>
      <c r="N3" s="75"/>
      <c r="O3" s="75"/>
      <c r="P3" s="75"/>
      <c r="Q3" s="75"/>
      <c r="R3" s="75"/>
      <c r="S3" s="75"/>
      <c r="T3" s="75"/>
      <c r="U3" s="75"/>
      <c r="V3" s="75"/>
      <c r="W3" s="75"/>
      <c r="X3" s="75"/>
    </row>
    <row r="4" spans="1:24" s="77" customFormat="1" ht="16.5" customHeight="1">
      <c r="A4" s="1589" t="s">
        <v>280</v>
      </c>
      <c r="B4" s="1589"/>
      <c r="C4" s="1589"/>
      <c r="D4" s="1589"/>
      <c r="E4" s="1589"/>
      <c r="F4" s="1589"/>
      <c r="G4" s="336"/>
      <c r="H4" s="75"/>
      <c r="I4" s="75"/>
      <c r="J4" s="76"/>
      <c r="K4" s="76"/>
      <c r="L4" s="75"/>
      <c r="M4" s="75"/>
      <c r="N4" s="75"/>
      <c r="O4" s="75"/>
      <c r="P4" s="75"/>
      <c r="Q4" s="75"/>
      <c r="R4" s="75"/>
      <c r="S4" s="75"/>
      <c r="T4" s="75"/>
      <c r="U4" s="75"/>
      <c r="V4" s="75"/>
      <c r="W4" s="75"/>
      <c r="X4" s="75"/>
    </row>
    <row r="5" spans="1:24" s="77" customFormat="1" ht="16.5" customHeight="1">
      <c r="A5" s="1588" t="s">
        <v>162</v>
      </c>
      <c r="B5" s="1588"/>
      <c r="C5" s="1588"/>
      <c r="D5" s="1588"/>
      <c r="E5" s="1588"/>
      <c r="F5" s="1588"/>
      <c r="G5" s="336"/>
      <c r="H5" s="75"/>
      <c r="I5" s="75"/>
      <c r="J5" s="76"/>
      <c r="K5" s="76"/>
      <c r="L5" s="75"/>
      <c r="M5" s="75"/>
      <c r="N5" s="75"/>
      <c r="O5" s="75"/>
      <c r="P5" s="75"/>
      <c r="Q5" s="75"/>
      <c r="R5" s="75"/>
      <c r="S5" s="75"/>
      <c r="T5" s="75"/>
      <c r="U5" s="75"/>
      <c r="V5" s="75"/>
      <c r="W5" s="75"/>
      <c r="X5" s="75"/>
    </row>
    <row r="6" spans="1:24" ht="25.5">
      <c r="A6" s="155" t="s">
        <v>0</v>
      </c>
      <c r="B6" s="156" t="s">
        <v>281</v>
      </c>
      <c r="C6" s="193" t="s">
        <v>276</v>
      </c>
      <c r="D6" s="224" t="s">
        <v>0</v>
      </c>
      <c r="E6" s="156" t="s">
        <v>282</v>
      </c>
      <c r="F6" s="193" t="s">
        <v>276</v>
      </c>
      <c r="G6" s="62"/>
      <c r="H6" s="62"/>
      <c r="I6" s="62"/>
      <c r="J6" s="63"/>
      <c r="K6" s="63"/>
      <c r="L6" s="62"/>
      <c r="M6" s="62"/>
      <c r="N6" s="62"/>
      <c r="O6" s="62"/>
      <c r="P6" s="62"/>
      <c r="Q6" s="62"/>
      <c r="R6" s="62"/>
      <c r="S6" s="62"/>
      <c r="T6" s="62"/>
      <c r="U6" s="62"/>
      <c r="V6" s="62"/>
      <c r="W6" s="62"/>
      <c r="X6" s="62"/>
    </row>
    <row r="7" spans="1:24" ht="13.5" customHeight="1">
      <c r="A7" s="274" t="s">
        <v>1</v>
      </c>
      <c r="B7" s="174"/>
      <c r="C7" s="199"/>
      <c r="D7" s="225" t="s">
        <v>2</v>
      </c>
      <c r="E7" s="289"/>
      <c r="F7" s="236"/>
      <c r="G7" s="62"/>
      <c r="H7" s="62"/>
      <c r="I7" s="62"/>
      <c r="J7" s="63"/>
      <c r="K7" s="63"/>
      <c r="L7" s="62"/>
      <c r="M7" s="62"/>
      <c r="N7" s="62"/>
      <c r="O7" s="62"/>
      <c r="P7" s="62"/>
      <c r="Q7" s="62"/>
      <c r="R7" s="62"/>
      <c r="S7" s="62"/>
      <c r="T7" s="62"/>
      <c r="U7" s="62"/>
      <c r="V7" s="62"/>
      <c r="W7" s="62"/>
      <c r="X7" s="62"/>
    </row>
    <row r="8" spans="1:24" s="74" customFormat="1" ht="13.5" customHeight="1">
      <c r="A8" s="275" t="s">
        <v>3</v>
      </c>
      <c r="B8" s="175"/>
      <c r="C8" s="200"/>
      <c r="D8" s="226" t="s">
        <v>4</v>
      </c>
      <c r="E8" s="290"/>
      <c r="F8" s="237"/>
      <c r="G8" s="72"/>
      <c r="H8" s="72"/>
      <c r="I8" s="72"/>
      <c r="J8" s="73"/>
      <c r="K8" s="73"/>
      <c r="L8" s="72"/>
      <c r="M8" s="72"/>
      <c r="N8" s="72"/>
      <c r="O8" s="72"/>
      <c r="P8" s="72"/>
      <c r="Q8" s="72"/>
      <c r="R8" s="72"/>
      <c r="S8" s="72"/>
      <c r="T8" s="72"/>
      <c r="U8" s="72"/>
      <c r="V8" s="72"/>
      <c r="W8" s="72"/>
      <c r="X8" s="72"/>
    </row>
    <row r="9" spans="1:24" ht="13.5" customHeight="1">
      <c r="A9" s="276" t="s">
        <v>114</v>
      </c>
      <c r="B9" s="161">
        <v>7747860638</v>
      </c>
      <c r="C9" s="201">
        <v>2616240779</v>
      </c>
      <c r="D9" s="227" t="s">
        <v>117</v>
      </c>
      <c r="E9" s="291">
        <v>4388133083.9799995</v>
      </c>
      <c r="F9" s="201">
        <v>3216482158.5900002</v>
      </c>
      <c r="G9" s="65"/>
      <c r="H9" s="48"/>
      <c r="I9" s="48"/>
      <c r="J9" s="66"/>
      <c r="K9" s="66"/>
      <c r="L9" s="62"/>
      <c r="M9" s="62"/>
      <c r="N9" s="62"/>
      <c r="O9" s="62"/>
      <c r="P9" s="62"/>
      <c r="Q9" s="62"/>
      <c r="R9" s="62"/>
      <c r="S9" s="62"/>
      <c r="T9" s="62"/>
      <c r="U9" s="62"/>
      <c r="V9" s="62"/>
      <c r="W9" s="62"/>
      <c r="X9" s="62"/>
    </row>
    <row r="10" spans="1:24" ht="13.5" customHeight="1">
      <c r="A10" s="277" t="s">
        <v>163</v>
      </c>
      <c r="B10" s="165">
        <v>306601</v>
      </c>
      <c r="C10" s="202">
        <v>330233</v>
      </c>
      <c r="D10" s="228" t="s">
        <v>164</v>
      </c>
      <c r="E10" s="292">
        <v>48189846</v>
      </c>
      <c r="F10" s="202">
        <v>47375864</v>
      </c>
      <c r="G10" s="62"/>
      <c r="H10" s="48"/>
      <c r="I10" s="48"/>
      <c r="J10" s="66"/>
      <c r="K10" s="66"/>
      <c r="L10" s="62"/>
      <c r="M10" s="62"/>
      <c r="N10" s="62"/>
      <c r="O10" s="62"/>
      <c r="P10" s="62"/>
      <c r="Q10" s="62"/>
      <c r="R10" s="62"/>
      <c r="S10" s="62"/>
      <c r="T10" s="62"/>
      <c r="U10" s="62"/>
      <c r="V10" s="62"/>
      <c r="W10" s="62"/>
      <c r="X10" s="62"/>
    </row>
    <row r="11" spans="1:24" ht="13.5" customHeight="1">
      <c r="A11" s="277" t="s">
        <v>165</v>
      </c>
      <c r="B11" s="309">
        <v>3908835048</v>
      </c>
      <c r="C11" s="202">
        <v>1390394346</v>
      </c>
      <c r="D11" s="228" t="s">
        <v>166</v>
      </c>
      <c r="E11" s="292">
        <v>331504875</v>
      </c>
      <c r="F11" s="202">
        <v>272009356</v>
      </c>
      <c r="G11" s="62"/>
      <c r="H11" s="48"/>
      <c r="I11" s="48"/>
      <c r="J11" s="66"/>
      <c r="K11" s="66"/>
      <c r="L11" s="62"/>
      <c r="M11" s="62"/>
      <c r="N11" s="62"/>
      <c r="O11" s="62"/>
      <c r="P11" s="62"/>
      <c r="Q11" s="62"/>
      <c r="R11" s="62"/>
      <c r="S11" s="62"/>
      <c r="T11" s="62"/>
      <c r="U11" s="62"/>
      <c r="V11" s="62"/>
      <c r="W11" s="62"/>
      <c r="X11" s="62"/>
    </row>
    <row r="12" spans="1:24" ht="33" customHeight="1">
      <c r="A12" s="277" t="s">
        <v>167</v>
      </c>
      <c r="B12" s="165">
        <v>804247770</v>
      </c>
      <c r="C12" s="202">
        <v>343217136</v>
      </c>
      <c r="D12" s="228" t="s">
        <v>168</v>
      </c>
      <c r="E12" s="292">
        <v>170727635</v>
      </c>
      <c r="F12" s="202">
        <v>126232735</v>
      </c>
      <c r="G12" s="62"/>
      <c r="H12" s="67"/>
      <c r="I12" s="48"/>
      <c r="J12" s="66"/>
      <c r="K12" s="66"/>
      <c r="L12" s="62"/>
      <c r="M12" s="62"/>
      <c r="N12" s="62"/>
      <c r="O12" s="62"/>
      <c r="P12" s="62"/>
      <c r="Q12" s="62"/>
      <c r="R12" s="62"/>
      <c r="S12" s="62"/>
      <c r="T12" s="62"/>
      <c r="U12" s="62"/>
      <c r="V12" s="62"/>
      <c r="W12" s="62"/>
      <c r="X12" s="62"/>
    </row>
    <row r="13" spans="1:24" ht="13.5" customHeight="1">
      <c r="A13" s="277" t="s">
        <v>169</v>
      </c>
      <c r="B13" s="165">
        <v>3033899207</v>
      </c>
      <c r="C13" s="202">
        <v>881727051</v>
      </c>
      <c r="D13" s="228" t="s">
        <v>170</v>
      </c>
      <c r="E13" s="292">
        <v>0</v>
      </c>
      <c r="F13" s="202">
        <v>0</v>
      </c>
      <c r="G13" s="62"/>
      <c r="H13" s="67"/>
      <c r="I13" s="48"/>
      <c r="J13" s="66"/>
      <c r="K13" s="66"/>
      <c r="L13" s="62"/>
      <c r="M13" s="62"/>
      <c r="N13" s="62"/>
      <c r="O13" s="62"/>
      <c r="P13" s="62"/>
      <c r="Q13" s="62"/>
      <c r="R13" s="62"/>
      <c r="S13" s="62"/>
      <c r="T13" s="62"/>
      <c r="U13" s="62"/>
      <c r="V13" s="62"/>
      <c r="W13" s="62"/>
      <c r="X13" s="62"/>
    </row>
    <row r="14" spans="1:24" ht="13.5" customHeight="1">
      <c r="A14" s="277" t="s">
        <v>171</v>
      </c>
      <c r="B14" s="165">
        <v>0</v>
      </c>
      <c r="C14" s="202">
        <v>0</v>
      </c>
      <c r="D14" s="228" t="s">
        <v>172</v>
      </c>
      <c r="E14" s="292">
        <v>99397427</v>
      </c>
      <c r="F14" s="202">
        <v>149738978</v>
      </c>
      <c r="G14" s="62"/>
      <c r="H14" s="67"/>
      <c r="I14" s="48"/>
      <c r="J14" s="66"/>
      <c r="K14" s="66"/>
      <c r="L14" s="62"/>
      <c r="M14" s="62"/>
      <c r="N14" s="62"/>
      <c r="O14" s="62"/>
      <c r="P14" s="62"/>
      <c r="Q14" s="62"/>
      <c r="R14" s="62"/>
      <c r="S14" s="62"/>
      <c r="T14" s="62"/>
      <c r="U14" s="62"/>
      <c r="V14" s="62"/>
      <c r="W14" s="62"/>
      <c r="X14" s="62"/>
    </row>
    <row r="15" spans="1:24" ht="27" customHeight="1">
      <c r="A15" s="277" t="s">
        <v>173</v>
      </c>
      <c r="B15" s="165">
        <v>572013</v>
      </c>
      <c r="C15" s="202">
        <v>572013</v>
      </c>
      <c r="D15" s="228" t="s">
        <v>174</v>
      </c>
      <c r="E15" s="292">
        <v>30847756</v>
      </c>
      <c r="F15" s="202">
        <v>29647536</v>
      </c>
      <c r="G15" s="62"/>
      <c r="H15" s="67"/>
      <c r="I15" s="48"/>
      <c r="J15" s="66"/>
      <c r="K15" s="66"/>
      <c r="L15" s="62"/>
      <c r="M15" s="62"/>
      <c r="N15" s="62"/>
      <c r="O15" s="62"/>
      <c r="P15" s="62"/>
      <c r="Q15" s="62"/>
      <c r="R15" s="62"/>
      <c r="S15" s="62"/>
      <c r="T15" s="62"/>
      <c r="U15" s="62"/>
      <c r="V15" s="62"/>
      <c r="W15" s="62"/>
      <c r="X15" s="62"/>
    </row>
    <row r="16" spans="1:24" ht="13.5" customHeight="1">
      <c r="A16" s="277" t="s">
        <v>175</v>
      </c>
      <c r="B16" s="165">
        <v>0</v>
      </c>
      <c r="C16" s="202">
        <v>0</v>
      </c>
      <c r="D16" s="228" t="s">
        <v>176</v>
      </c>
      <c r="E16" s="292">
        <v>808961709</v>
      </c>
      <c r="F16" s="202">
        <v>626363108</v>
      </c>
      <c r="G16" s="62"/>
      <c r="H16" s="67"/>
      <c r="I16" s="48"/>
      <c r="J16" s="66"/>
      <c r="K16" s="66"/>
      <c r="L16" s="62"/>
      <c r="M16" s="62"/>
      <c r="N16" s="62"/>
      <c r="O16" s="62"/>
      <c r="P16" s="62"/>
      <c r="Q16" s="62"/>
      <c r="R16" s="62"/>
      <c r="S16" s="62"/>
      <c r="T16" s="62"/>
      <c r="U16" s="62"/>
      <c r="V16" s="62"/>
      <c r="W16" s="62"/>
      <c r="X16" s="62"/>
    </row>
    <row r="17" spans="1:24" ht="27" customHeight="1">
      <c r="A17" s="276" t="s">
        <v>115</v>
      </c>
      <c r="B17" s="161">
        <v>6144329153.9799995</v>
      </c>
      <c r="C17" s="201">
        <v>5709118693.5900002</v>
      </c>
      <c r="D17" s="228" t="s">
        <v>177</v>
      </c>
      <c r="E17" s="292">
        <v>0</v>
      </c>
      <c r="F17" s="202">
        <v>0</v>
      </c>
      <c r="G17" s="62"/>
      <c r="H17" s="48"/>
      <c r="I17" s="48"/>
      <c r="J17" s="66"/>
      <c r="K17" s="66"/>
      <c r="L17" s="62"/>
      <c r="M17" s="62"/>
      <c r="N17" s="62"/>
      <c r="O17" s="62"/>
      <c r="P17" s="62"/>
      <c r="Q17" s="62"/>
      <c r="R17" s="62"/>
      <c r="S17" s="62"/>
      <c r="T17" s="62"/>
      <c r="U17" s="62"/>
      <c r="V17" s="62"/>
      <c r="W17" s="62"/>
      <c r="X17" s="62"/>
    </row>
    <row r="18" spans="1:24" ht="13.5" customHeight="1">
      <c r="A18" s="277" t="s">
        <v>178</v>
      </c>
      <c r="B18" s="165">
        <v>0</v>
      </c>
      <c r="C18" s="202">
        <v>0</v>
      </c>
      <c r="D18" s="307" t="s">
        <v>179</v>
      </c>
      <c r="E18" s="292">
        <v>2898503835.98</v>
      </c>
      <c r="F18" s="202">
        <v>1965114580.5900002</v>
      </c>
      <c r="G18" s="62"/>
      <c r="H18" s="48"/>
      <c r="I18" s="48"/>
      <c r="J18" s="66"/>
      <c r="K18" s="66"/>
      <c r="L18" s="62"/>
      <c r="M18" s="62"/>
      <c r="N18" s="62"/>
      <c r="O18" s="62"/>
      <c r="P18" s="62"/>
      <c r="Q18" s="62"/>
      <c r="R18" s="62"/>
      <c r="S18" s="62"/>
      <c r="T18" s="62"/>
      <c r="U18" s="62"/>
      <c r="V18" s="62"/>
      <c r="W18" s="62"/>
      <c r="X18" s="62"/>
    </row>
    <row r="19" spans="1:24" ht="13.5" customHeight="1">
      <c r="A19" s="277" t="s">
        <v>180</v>
      </c>
      <c r="B19" s="165">
        <v>31730180</v>
      </c>
      <c r="C19" s="202">
        <v>34372472</v>
      </c>
      <c r="D19" s="227" t="s">
        <v>6</v>
      </c>
      <c r="E19" s="291">
        <v>0</v>
      </c>
      <c r="F19" s="201">
        <v>0</v>
      </c>
      <c r="G19" s="62"/>
      <c r="H19" s="48"/>
      <c r="I19" s="48"/>
      <c r="J19" s="66"/>
      <c r="K19" s="66"/>
      <c r="L19" s="62"/>
      <c r="M19" s="62"/>
      <c r="N19" s="62"/>
      <c r="O19" s="62"/>
      <c r="P19" s="62"/>
      <c r="Q19" s="62"/>
      <c r="R19" s="62"/>
      <c r="S19" s="62"/>
      <c r="T19" s="62"/>
      <c r="U19" s="62"/>
      <c r="V19" s="62"/>
      <c r="W19" s="62"/>
      <c r="X19" s="62"/>
    </row>
    <row r="20" spans="1:24" ht="13.5" customHeight="1">
      <c r="A20" s="277" t="s">
        <v>181</v>
      </c>
      <c r="B20" s="165">
        <v>1097737106</v>
      </c>
      <c r="C20" s="202">
        <v>735008808.61000001</v>
      </c>
      <c r="D20" s="228" t="s">
        <v>182</v>
      </c>
      <c r="E20" s="292">
        <v>0</v>
      </c>
      <c r="F20" s="202">
        <v>0</v>
      </c>
      <c r="G20" s="62"/>
      <c r="H20" s="48"/>
      <c r="I20" s="48"/>
      <c r="J20" s="66"/>
      <c r="K20" s="66"/>
      <c r="L20" s="62"/>
      <c r="M20" s="62"/>
      <c r="N20" s="62"/>
      <c r="O20" s="62"/>
      <c r="P20" s="62"/>
      <c r="Q20" s="62"/>
      <c r="R20" s="62"/>
      <c r="S20" s="62"/>
      <c r="T20" s="62"/>
      <c r="U20" s="62"/>
      <c r="V20" s="62"/>
      <c r="W20" s="62"/>
      <c r="X20" s="62"/>
    </row>
    <row r="21" spans="1:24" ht="27" customHeight="1">
      <c r="A21" s="277" t="s">
        <v>183</v>
      </c>
      <c r="B21" s="165">
        <v>706225278</v>
      </c>
      <c r="C21" s="202">
        <v>737522835</v>
      </c>
      <c r="D21" s="228" t="s">
        <v>184</v>
      </c>
      <c r="E21" s="292">
        <v>0</v>
      </c>
      <c r="F21" s="202">
        <v>0</v>
      </c>
      <c r="G21" s="62"/>
      <c r="H21" s="67"/>
      <c r="I21" s="48"/>
      <c r="J21" s="66"/>
      <c r="K21" s="66"/>
      <c r="L21" s="62"/>
      <c r="M21" s="62"/>
      <c r="N21" s="62"/>
      <c r="O21" s="62"/>
      <c r="P21" s="62"/>
      <c r="Q21" s="62"/>
      <c r="R21" s="62"/>
      <c r="S21" s="62"/>
      <c r="T21" s="62"/>
      <c r="U21" s="62"/>
      <c r="V21" s="62"/>
      <c r="W21" s="62"/>
      <c r="X21" s="62"/>
    </row>
    <row r="22" spans="1:24" ht="13.5" customHeight="1">
      <c r="A22" s="277" t="s">
        <v>185</v>
      </c>
      <c r="B22" s="165">
        <v>329254061</v>
      </c>
      <c r="C22" s="202">
        <v>356736654.63999999</v>
      </c>
      <c r="D22" s="228" t="s">
        <v>186</v>
      </c>
      <c r="E22" s="292">
        <v>0</v>
      </c>
      <c r="F22" s="202">
        <v>0</v>
      </c>
      <c r="G22" s="62"/>
      <c r="H22" s="67"/>
      <c r="I22" s="48"/>
      <c r="J22" s="66"/>
      <c r="K22" s="66"/>
      <c r="L22" s="62"/>
      <c r="M22" s="62"/>
      <c r="N22" s="62"/>
      <c r="O22" s="62"/>
      <c r="P22" s="62"/>
      <c r="Q22" s="62"/>
      <c r="R22" s="62"/>
      <c r="S22" s="62"/>
      <c r="T22" s="62"/>
      <c r="U22" s="62"/>
      <c r="V22" s="62"/>
      <c r="W22" s="62"/>
      <c r="X22" s="62"/>
    </row>
    <row r="23" spans="1:24" ht="27" customHeight="1">
      <c r="A23" s="277" t="s">
        <v>187</v>
      </c>
      <c r="B23" s="165">
        <v>494537685.15999997</v>
      </c>
      <c r="C23" s="202">
        <v>282740587.34000003</v>
      </c>
      <c r="D23" s="227" t="s">
        <v>8</v>
      </c>
      <c r="E23" s="291">
        <v>16097407</v>
      </c>
      <c r="F23" s="201">
        <v>13960084</v>
      </c>
      <c r="G23" s="62"/>
      <c r="H23" s="48"/>
      <c r="I23" s="48"/>
      <c r="J23" s="66"/>
      <c r="K23" s="66"/>
      <c r="L23" s="62"/>
      <c r="M23" s="62"/>
      <c r="N23" s="62"/>
      <c r="O23" s="62"/>
      <c r="P23" s="62"/>
      <c r="Q23" s="62"/>
      <c r="R23" s="62"/>
      <c r="S23" s="62"/>
      <c r="T23" s="62"/>
      <c r="U23" s="62"/>
      <c r="V23" s="62"/>
      <c r="W23" s="62"/>
      <c r="X23" s="62"/>
    </row>
    <row r="24" spans="1:24" ht="27" customHeight="1">
      <c r="A24" s="277" t="s">
        <v>188</v>
      </c>
      <c r="B24" s="165">
        <v>3484844845</v>
      </c>
      <c r="C24" s="202">
        <v>3562737337</v>
      </c>
      <c r="D24" s="228" t="s">
        <v>189</v>
      </c>
      <c r="E24" s="292">
        <v>16097407</v>
      </c>
      <c r="F24" s="202">
        <v>13960084</v>
      </c>
      <c r="G24" s="62"/>
      <c r="H24" s="67"/>
      <c r="I24" s="48"/>
      <c r="J24" s="66"/>
      <c r="K24" s="66"/>
      <c r="L24" s="62"/>
      <c r="M24" s="62"/>
      <c r="N24" s="62"/>
      <c r="O24" s="62"/>
      <c r="P24" s="62"/>
      <c r="Q24" s="62"/>
      <c r="R24" s="62"/>
      <c r="S24" s="62"/>
      <c r="T24" s="62"/>
      <c r="U24" s="62"/>
      <c r="V24" s="62"/>
      <c r="W24" s="62"/>
      <c r="X24" s="62"/>
    </row>
    <row r="25" spans="1:24" ht="13.5" customHeight="1">
      <c r="A25" s="276" t="s">
        <v>146</v>
      </c>
      <c r="B25" s="161">
        <v>124017770</v>
      </c>
      <c r="C25" s="201">
        <v>150093762</v>
      </c>
      <c r="D25" s="228" t="s">
        <v>190</v>
      </c>
      <c r="E25" s="293">
        <v>0</v>
      </c>
      <c r="F25" s="202">
        <v>0</v>
      </c>
      <c r="G25" s="62"/>
      <c r="H25" s="48"/>
      <c r="I25" s="48"/>
      <c r="J25" s="66"/>
      <c r="K25" s="66"/>
      <c r="L25" s="62"/>
      <c r="M25" s="62"/>
      <c r="N25" s="62"/>
      <c r="O25" s="62"/>
      <c r="P25" s="62"/>
      <c r="Q25" s="62"/>
      <c r="R25" s="62"/>
      <c r="S25" s="62"/>
      <c r="T25" s="62"/>
      <c r="U25" s="62"/>
      <c r="V25" s="62"/>
      <c r="W25" s="62"/>
      <c r="X25" s="62"/>
    </row>
    <row r="26" spans="1:24" ht="27" customHeight="1">
      <c r="A26" s="277" t="s">
        <v>191</v>
      </c>
      <c r="B26" s="165">
        <v>24596874</v>
      </c>
      <c r="C26" s="202">
        <v>24686197</v>
      </c>
      <c r="D26" s="227" t="s">
        <v>10</v>
      </c>
      <c r="E26" s="291">
        <v>0</v>
      </c>
      <c r="F26" s="201">
        <v>0</v>
      </c>
      <c r="G26" s="62"/>
      <c r="H26" s="67"/>
      <c r="I26" s="48"/>
      <c r="J26" s="66"/>
      <c r="K26" s="66"/>
      <c r="L26" s="62"/>
      <c r="M26" s="62"/>
      <c r="N26" s="62"/>
      <c r="O26" s="62"/>
      <c r="P26" s="62"/>
      <c r="Q26" s="62"/>
      <c r="R26" s="62"/>
      <c r="S26" s="62"/>
      <c r="T26" s="62"/>
      <c r="U26" s="62"/>
      <c r="V26" s="62"/>
      <c r="W26" s="62"/>
      <c r="X26" s="62"/>
    </row>
    <row r="27" spans="1:24" ht="27" customHeight="1">
      <c r="A27" s="277" t="s">
        <v>192</v>
      </c>
      <c r="B27" s="165">
        <v>0</v>
      </c>
      <c r="C27" s="202">
        <v>0</v>
      </c>
      <c r="D27" s="227" t="s">
        <v>12</v>
      </c>
      <c r="E27" s="291">
        <v>0</v>
      </c>
      <c r="F27" s="201">
        <v>0</v>
      </c>
      <c r="G27" s="291"/>
      <c r="H27" s="67"/>
      <c r="I27" s="48"/>
      <c r="J27" s="66"/>
      <c r="K27" s="66"/>
      <c r="L27" s="62"/>
      <c r="M27" s="62"/>
      <c r="N27" s="62"/>
      <c r="O27" s="62"/>
      <c r="P27" s="62"/>
      <c r="Q27" s="62"/>
      <c r="R27" s="62"/>
      <c r="S27" s="62"/>
      <c r="T27" s="62"/>
      <c r="U27" s="62"/>
      <c r="V27" s="62"/>
      <c r="W27" s="62"/>
      <c r="X27" s="62"/>
    </row>
    <row r="28" spans="1:24" ht="27" customHeight="1">
      <c r="A28" s="277" t="s">
        <v>193</v>
      </c>
      <c r="B28" s="165">
        <v>0</v>
      </c>
      <c r="C28" s="202">
        <v>0</v>
      </c>
      <c r="D28" s="307" t="s">
        <v>194</v>
      </c>
      <c r="E28" s="292">
        <v>0</v>
      </c>
      <c r="F28" s="202">
        <v>0</v>
      </c>
      <c r="G28" s="62"/>
      <c r="H28" s="67"/>
      <c r="I28" s="48"/>
      <c r="J28" s="66"/>
      <c r="K28" s="66"/>
      <c r="L28" s="62"/>
      <c r="M28" s="62"/>
      <c r="N28" s="62"/>
      <c r="O28" s="62"/>
      <c r="P28" s="62"/>
      <c r="Q28" s="62"/>
      <c r="R28" s="62"/>
      <c r="S28" s="62"/>
      <c r="T28" s="62"/>
      <c r="U28" s="62"/>
      <c r="V28" s="62"/>
      <c r="W28" s="62"/>
      <c r="X28" s="62"/>
    </row>
    <row r="29" spans="1:24" ht="13.5" customHeight="1">
      <c r="A29" s="277" t="s">
        <v>195</v>
      </c>
      <c r="B29" s="165">
        <v>99420896</v>
      </c>
      <c r="C29" s="202">
        <v>125407566</v>
      </c>
      <c r="D29" s="307" t="s">
        <v>196</v>
      </c>
      <c r="E29" s="292">
        <v>0</v>
      </c>
      <c r="F29" s="202">
        <v>0</v>
      </c>
      <c r="G29" s="292"/>
      <c r="H29" s="67"/>
      <c r="I29" s="48"/>
      <c r="J29" s="66"/>
      <c r="K29" s="66"/>
      <c r="L29" s="62"/>
      <c r="M29" s="62"/>
      <c r="N29" s="62"/>
      <c r="O29" s="62"/>
      <c r="P29" s="62"/>
      <c r="Q29" s="62"/>
      <c r="R29" s="62"/>
      <c r="S29" s="62"/>
      <c r="T29" s="62"/>
      <c r="U29" s="62"/>
      <c r="V29" s="62"/>
      <c r="W29" s="62"/>
      <c r="X29" s="62"/>
    </row>
    <row r="30" spans="1:24" ht="27" customHeight="1">
      <c r="A30" s="277" t="s">
        <v>197</v>
      </c>
      <c r="B30" s="165">
        <v>0</v>
      </c>
      <c r="C30" s="202"/>
      <c r="D30" s="307" t="s">
        <v>198</v>
      </c>
      <c r="E30" s="292">
        <v>0</v>
      </c>
      <c r="F30" s="202">
        <v>0</v>
      </c>
      <c r="G30" s="62"/>
      <c r="H30" s="67"/>
      <c r="I30" s="48"/>
      <c r="J30" s="66"/>
      <c r="K30" s="66"/>
      <c r="L30" s="62"/>
      <c r="M30" s="62"/>
      <c r="N30" s="62"/>
      <c r="O30" s="62"/>
      <c r="P30" s="62"/>
      <c r="Q30" s="62"/>
      <c r="R30" s="62"/>
      <c r="S30" s="62"/>
      <c r="T30" s="62"/>
      <c r="U30" s="62"/>
      <c r="V30" s="62"/>
      <c r="W30" s="62"/>
      <c r="X30" s="62"/>
    </row>
    <row r="31" spans="1:24" ht="27" customHeight="1">
      <c r="A31" s="276" t="s">
        <v>9</v>
      </c>
      <c r="B31" s="161">
        <v>0</v>
      </c>
      <c r="C31" s="201">
        <v>0</v>
      </c>
      <c r="D31" s="308" t="s">
        <v>199</v>
      </c>
      <c r="E31" s="291">
        <v>0</v>
      </c>
      <c r="F31" s="201">
        <v>0</v>
      </c>
      <c r="G31" s="62"/>
      <c r="H31" s="67"/>
      <c r="I31" s="48"/>
      <c r="J31" s="66"/>
      <c r="K31" s="66"/>
      <c r="L31" s="62"/>
      <c r="M31" s="62"/>
      <c r="N31" s="62"/>
      <c r="O31" s="62"/>
      <c r="P31" s="62"/>
      <c r="Q31" s="62"/>
      <c r="R31" s="62"/>
      <c r="S31" s="62"/>
      <c r="T31" s="62"/>
      <c r="U31" s="62"/>
      <c r="V31" s="62"/>
      <c r="W31" s="62"/>
      <c r="X31" s="62"/>
    </row>
    <row r="32" spans="1:24" ht="13.5" customHeight="1">
      <c r="A32" s="277" t="s">
        <v>200</v>
      </c>
      <c r="B32" s="165">
        <v>0</v>
      </c>
      <c r="C32" s="202">
        <v>0</v>
      </c>
      <c r="D32" s="228" t="s">
        <v>201</v>
      </c>
      <c r="E32" s="292">
        <v>0</v>
      </c>
      <c r="F32" s="202">
        <v>0</v>
      </c>
      <c r="G32" s="62"/>
      <c r="H32" s="48"/>
      <c r="I32" s="48"/>
      <c r="J32" s="66"/>
      <c r="K32" s="66"/>
      <c r="L32" s="62"/>
      <c r="M32" s="62"/>
      <c r="N32" s="62"/>
      <c r="O32" s="62"/>
      <c r="P32" s="62"/>
      <c r="Q32" s="62"/>
      <c r="R32" s="62"/>
      <c r="S32" s="62"/>
      <c r="T32" s="62"/>
      <c r="U32" s="62"/>
      <c r="V32" s="62"/>
      <c r="W32" s="62"/>
      <c r="X32" s="62"/>
    </row>
    <row r="33" spans="1:24" ht="13.5" customHeight="1">
      <c r="A33" s="277" t="s">
        <v>202</v>
      </c>
      <c r="B33" s="165">
        <v>0</v>
      </c>
      <c r="C33" s="202">
        <v>0</v>
      </c>
      <c r="D33" s="228" t="s">
        <v>203</v>
      </c>
      <c r="E33" s="292">
        <v>0</v>
      </c>
      <c r="F33" s="202">
        <v>0</v>
      </c>
      <c r="G33" s="292"/>
      <c r="H33" s="48"/>
      <c r="I33" s="48"/>
      <c r="J33" s="66"/>
      <c r="K33" s="66"/>
      <c r="L33" s="62"/>
      <c r="M33" s="62"/>
      <c r="N33" s="62"/>
      <c r="O33" s="62"/>
      <c r="P33" s="62"/>
      <c r="Q33" s="62"/>
      <c r="R33" s="62"/>
      <c r="S33" s="62"/>
      <c r="T33" s="62"/>
      <c r="U33" s="62"/>
      <c r="V33" s="62"/>
      <c r="W33" s="62"/>
      <c r="X33" s="62"/>
    </row>
    <row r="34" spans="1:24" ht="13.5" customHeight="1">
      <c r="A34" s="277" t="s">
        <v>204</v>
      </c>
      <c r="B34" s="165">
        <v>0</v>
      </c>
      <c r="C34" s="202">
        <v>0</v>
      </c>
      <c r="D34" s="228" t="s">
        <v>205</v>
      </c>
      <c r="E34" s="292">
        <v>0</v>
      </c>
      <c r="F34" s="202">
        <v>0</v>
      </c>
      <c r="G34" s="62"/>
      <c r="H34" s="67"/>
      <c r="I34" s="48"/>
      <c r="J34" s="66"/>
      <c r="K34" s="66"/>
      <c r="L34" s="62"/>
      <c r="M34" s="62"/>
      <c r="N34" s="62"/>
      <c r="O34" s="62"/>
      <c r="P34" s="62"/>
      <c r="Q34" s="62"/>
      <c r="R34" s="62"/>
      <c r="S34" s="62"/>
      <c r="T34" s="62"/>
      <c r="U34" s="62"/>
      <c r="V34" s="62"/>
      <c r="W34" s="62"/>
      <c r="X34" s="62"/>
    </row>
    <row r="35" spans="1:24" ht="27" customHeight="1">
      <c r="A35" s="277" t="s">
        <v>206</v>
      </c>
      <c r="B35" s="165">
        <v>0</v>
      </c>
      <c r="C35" s="202">
        <v>0</v>
      </c>
      <c r="D35" s="228" t="s">
        <v>207</v>
      </c>
      <c r="E35" s="292">
        <v>0</v>
      </c>
      <c r="F35" s="202">
        <v>0</v>
      </c>
      <c r="G35" s="62"/>
      <c r="H35" s="67"/>
      <c r="I35" s="48"/>
      <c r="J35" s="66"/>
      <c r="K35" s="66"/>
      <c r="L35" s="62"/>
      <c r="M35" s="62"/>
      <c r="N35" s="62"/>
      <c r="O35" s="62"/>
      <c r="P35" s="62"/>
      <c r="Q35" s="62"/>
      <c r="R35" s="62"/>
      <c r="S35" s="62"/>
      <c r="T35" s="62"/>
      <c r="U35" s="62"/>
      <c r="V35" s="62"/>
      <c r="W35" s="62"/>
      <c r="X35" s="62"/>
    </row>
    <row r="36" spans="1:24" ht="27" customHeight="1">
      <c r="A36" s="277" t="s">
        <v>208</v>
      </c>
      <c r="B36" s="165">
        <v>0</v>
      </c>
      <c r="C36" s="202">
        <v>0</v>
      </c>
      <c r="D36" s="228" t="s">
        <v>209</v>
      </c>
      <c r="E36" s="292">
        <v>0</v>
      </c>
      <c r="F36" s="202">
        <v>0</v>
      </c>
      <c r="G36" s="62"/>
      <c r="H36" s="67"/>
      <c r="I36" s="48"/>
      <c r="J36" s="66"/>
      <c r="K36" s="66"/>
      <c r="L36" s="62"/>
      <c r="M36" s="62"/>
      <c r="N36" s="62"/>
      <c r="O36" s="62"/>
      <c r="P36" s="62"/>
      <c r="Q36" s="62"/>
      <c r="R36" s="62"/>
      <c r="S36" s="62"/>
      <c r="T36" s="62"/>
      <c r="U36" s="62"/>
      <c r="V36" s="62"/>
      <c r="W36" s="62"/>
      <c r="X36" s="62"/>
    </row>
    <row r="37" spans="1:24" ht="13.5" customHeight="1">
      <c r="A37" s="276" t="s">
        <v>11</v>
      </c>
      <c r="B37" s="161">
        <v>0</v>
      </c>
      <c r="C37" s="201">
        <v>0</v>
      </c>
      <c r="D37" s="228" t="s">
        <v>210</v>
      </c>
      <c r="E37" s="292">
        <v>0</v>
      </c>
      <c r="F37" s="202">
        <v>0</v>
      </c>
      <c r="G37" s="62"/>
      <c r="H37" s="48"/>
      <c r="I37" s="48"/>
      <c r="J37" s="66"/>
      <c r="K37" s="66"/>
      <c r="L37" s="62"/>
      <c r="M37" s="62"/>
      <c r="N37" s="62"/>
      <c r="O37" s="62"/>
      <c r="P37" s="62"/>
      <c r="Q37" s="62"/>
      <c r="R37" s="62"/>
      <c r="S37" s="62"/>
      <c r="T37" s="62"/>
      <c r="U37" s="62"/>
      <c r="V37" s="62"/>
      <c r="W37" s="62"/>
      <c r="X37" s="62"/>
    </row>
    <row r="38" spans="1:24" ht="27" customHeight="1">
      <c r="A38" s="276" t="s">
        <v>13</v>
      </c>
      <c r="B38" s="161">
        <v>0</v>
      </c>
      <c r="C38" s="201">
        <v>0</v>
      </c>
      <c r="D38" s="227" t="s">
        <v>16</v>
      </c>
      <c r="E38" s="291">
        <v>0</v>
      </c>
      <c r="F38" s="201">
        <v>0</v>
      </c>
      <c r="G38" s="62"/>
      <c r="H38" s="48"/>
      <c r="I38" s="48"/>
      <c r="J38" s="66"/>
      <c r="K38" s="66"/>
      <c r="L38" s="62"/>
      <c r="M38" s="62"/>
      <c r="N38" s="62"/>
      <c r="O38" s="62"/>
      <c r="P38" s="62"/>
      <c r="Q38" s="62"/>
      <c r="R38" s="62"/>
      <c r="S38" s="62"/>
      <c r="T38" s="62"/>
      <c r="U38" s="62"/>
      <c r="V38" s="62"/>
      <c r="W38" s="62"/>
      <c r="X38" s="62"/>
    </row>
    <row r="39" spans="1:24" ht="27" customHeight="1">
      <c r="A39" s="277" t="s">
        <v>212</v>
      </c>
      <c r="B39" s="165">
        <v>0</v>
      </c>
      <c r="C39" s="202">
        <v>0</v>
      </c>
      <c r="D39" s="228" t="s">
        <v>211</v>
      </c>
      <c r="E39" s="292">
        <v>0</v>
      </c>
      <c r="F39" s="296">
        <v>0</v>
      </c>
      <c r="G39" s="337"/>
      <c r="H39" s="48"/>
      <c r="I39" s="48"/>
      <c r="J39" s="66"/>
      <c r="K39" s="66"/>
      <c r="L39" s="62"/>
      <c r="M39" s="62"/>
      <c r="N39" s="62"/>
      <c r="O39" s="62"/>
      <c r="P39" s="62"/>
      <c r="Q39" s="62"/>
      <c r="R39" s="62"/>
      <c r="S39" s="62"/>
      <c r="T39" s="62"/>
      <c r="U39" s="62"/>
      <c r="V39" s="62"/>
      <c r="W39" s="62"/>
      <c r="X39" s="62"/>
    </row>
    <row r="40" spans="1:24" ht="13.5" customHeight="1">
      <c r="A40" s="277" t="s">
        <v>214</v>
      </c>
      <c r="B40" s="165">
        <v>0</v>
      </c>
      <c r="C40" s="202">
        <v>0</v>
      </c>
      <c r="D40" s="228" t="s">
        <v>213</v>
      </c>
      <c r="E40" s="292">
        <v>0</v>
      </c>
      <c r="F40" s="202">
        <v>0</v>
      </c>
      <c r="G40" s="62"/>
      <c r="H40" s="67"/>
      <c r="I40" s="48"/>
      <c r="J40" s="66"/>
      <c r="K40" s="66"/>
      <c r="L40" s="62"/>
      <c r="M40" s="62"/>
      <c r="N40" s="62"/>
      <c r="O40" s="62"/>
      <c r="P40" s="62"/>
      <c r="Q40" s="62"/>
      <c r="R40" s="62"/>
      <c r="S40" s="62"/>
      <c r="T40" s="62"/>
      <c r="U40" s="62"/>
      <c r="V40" s="62"/>
      <c r="W40" s="62"/>
      <c r="X40" s="62"/>
    </row>
    <row r="41" spans="1:24" ht="13.5" customHeight="1">
      <c r="A41" s="276" t="s">
        <v>216</v>
      </c>
      <c r="B41" s="161">
        <v>0</v>
      </c>
      <c r="C41" s="201">
        <v>0</v>
      </c>
      <c r="D41" s="294" t="s">
        <v>215</v>
      </c>
      <c r="E41" s="202">
        <v>0</v>
      </c>
      <c r="F41" s="272">
        <v>0</v>
      </c>
      <c r="G41" s="62"/>
      <c r="H41" s="270"/>
      <c r="I41" s="48"/>
      <c r="J41" s="66"/>
      <c r="K41" s="66"/>
      <c r="L41" s="62"/>
      <c r="M41" s="62"/>
      <c r="N41" s="62"/>
      <c r="O41" s="62"/>
      <c r="P41" s="62"/>
      <c r="Q41" s="62"/>
      <c r="R41" s="62"/>
      <c r="S41" s="62"/>
      <c r="T41" s="62"/>
      <c r="U41" s="62"/>
      <c r="V41" s="62"/>
      <c r="W41" s="62"/>
      <c r="X41" s="62"/>
    </row>
    <row r="42" spans="1:24" ht="13.5" customHeight="1">
      <c r="A42" s="277" t="s">
        <v>253</v>
      </c>
      <c r="B42" s="165">
        <v>0</v>
      </c>
      <c r="C42" s="202">
        <v>0</v>
      </c>
      <c r="D42" s="295" t="s">
        <v>119</v>
      </c>
      <c r="E42" s="201">
        <v>51278925</v>
      </c>
      <c r="F42" s="273">
        <v>43235835</v>
      </c>
      <c r="G42" s="291"/>
      <c r="H42" s="270"/>
      <c r="I42" s="48"/>
      <c r="J42" s="66"/>
      <c r="K42" s="66"/>
      <c r="L42" s="62"/>
      <c r="M42" s="62"/>
      <c r="N42" s="62"/>
      <c r="O42" s="62"/>
      <c r="P42" s="62"/>
      <c r="Q42" s="62"/>
      <c r="R42" s="62"/>
      <c r="S42" s="62"/>
      <c r="T42" s="62"/>
      <c r="U42" s="62"/>
      <c r="V42" s="62"/>
      <c r="W42" s="62"/>
      <c r="X42" s="62"/>
    </row>
    <row r="43" spans="1:24" ht="13.5" customHeight="1">
      <c r="A43" s="277" t="s">
        <v>255</v>
      </c>
      <c r="B43" s="165">
        <v>0</v>
      </c>
      <c r="C43" s="202">
        <v>0</v>
      </c>
      <c r="D43" s="294" t="s">
        <v>254</v>
      </c>
      <c r="E43" s="202">
        <v>19760901</v>
      </c>
      <c r="F43" s="272">
        <v>18295434</v>
      </c>
      <c r="G43" s="292"/>
      <c r="H43" s="270"/>
      <c r="I43" s="48"/>
      <c r="J43" s="66"/>
      <c r="K43" s="66"/>
      <c r="L43" s="62"/>
      <c r="M43" s="62"/>
      <c r="N43" s="62"/>
      <c r="O43" s="62"/>
      <c r="P43" s="62"/>
      <c r="Q43" s="62"/>
      <c r="R43" s="62"/>
      <c r="S43" s="62"/>
      <c r="T43" s="62"/>
      <c r="U43" s="62"/>
      <c r="V43" s="62"/>
      <c r="W43" s="62"/>
      <c r="X43" s="62"/>
    </row>
    <row r="44" spans="1:24" ht="27" customHeight="1">
      <c r="A44" s="277" t="s">
        <v>257</v>
      </c>
      <c r="B44" s="165">
        <v>0</v>
      </c>
      <c r="C44" s="202">
        <v>0</v>
      </c>
      <c r="D44" s="294" t="s">
        <v>256</v>
      </c>
      <c r="E44" s="202">
        <v>30940230</v>
      </c>
      <c r="F44" s="272">
        <v>24291705</v>
      </c>
      <c r="G44" s="62"/>
      <c r="H44" s="271"/>
      <c r="I44" s="48"/>
      <c r="J44" s="66"/>
      <c r="K44" s="66"/>
      <c r="L44" s="62"/>
      <c r="M44" s="62"/>
      <c r="N44" s="62"/>
      <c r="O44" s="62"/>
      <c r="P44" s="62"/>
      <c r="Q44" s="62"/>
      <c r="R44" s="62"/>
      <c r="S44" s="62"/>
      <c r="T44" s="62"/>
      <c r="U44" s="62"/>
      <c r="V44" s="62"/>
      <c r="W44" s="62"/>
      <c r="X44" s="62"/>
    </row>
    <row r="45" spans="1:24" ht="13.5" customHeight="1">
      <c r="A45" s="277" t="s">
        <v>259</v>
      </c>
      <c r="B45" s="163">
        <v>0</v>
      </c>
      <c r="C45" s="163">
        <v>0</v>
      </c>
      <c r="D45" s="164" t="s">
        <v>258</v>
      </c>
      <c r="E45" s="163">
        <v>577794</v>
      </c>
      <c r="F45" s="278">
        <v>648696</v>
      </c>
      <c r="G45" s="62"/>
      <c r="H45" s="67"/>
      <c r="I45" s="48"/>
      <c r="J45" s="66"/>
      <c r="K45" s="66"/>
      <c r="L45" s="62"/>
      <c r="M45" s="62"/>
      <c r="N45" s="62"/>
      <c r="O45" s="62"/>
      <c r="P45" s="62"/>
      <c r="Q45" s="62"/>
      <c r="R45" s="62"/>
      <c r="S45" s="62"/>
      <c r="T45" s="62"/>
      <c r="U45" s="62"/>
      <c r="V45" s="62"/>
      <c r="W45" s="62"/>
      <c r="X45" s="62"/>
    </row>
    <row r="46" spans="1:24" ht="13.5" customHeight="1">
      <c r="A46" s="275" t="s">
        <v>260</v>
      </c>
      <c r="B46" s="160">
        <v>14016207562.98</v>
      </c>
      <c r="C46" s="160">
        <v>8475453234.5900002</v>
      </c>
      <c r="D46" s="159" t="s">
        <v>19</v>
      </c>
      <c r="E46" s="161">
        <v>4455509415.9799995</v>
      </c>
      <c r="F46" s="169">
        <v>3273678077.5900002</v>
      </c>
      <c r="G46" s="62"/>
      <c r="H46" s="48"/>
      <c r="I46" s="48"/>
      <c r="J46" s="66"/>
      <c r="K46" s="66"/>
      <c r="L46" s="62"/>
      <c r="M46" s="62"/>
      <c r="N46" s="62"/>
      <c r="O46" s="62"/>
      <c r="P46" s="62"/>
      <c r="Q46" s="62"/>
      <c r="R46" s="62"/>
      <c r="S46" s="62"/>
      <c r="T46" s="62"/>
      <c r="U46" s="62"/>
      <c r="V46" s="62"/>
      <c r="W46" s="62"/>
      <c r="X46" s="62"/>
    </row>
    <row r="47" spans="1:24" ht="6" customHeight="1">
      <c r="A47" s="279"/>
      <c r="B47" s="160"/>
      <c r="C47" s="160"/>
      <c r="D47" s="158"/>
      <c r="E47" s="161"/>
      <c r="F47" s="169"/>
      <c r="G47" s="62"/>
      <c r="H47" s="48"/>
      <c r="I47" s="48"/>
      <c r="J47" s="66"/>
      <c r="K47" s="66"/>
      <c r="L47" s="62"/>
      <c r="M47" s="62"/>
      <c r="N47" s="62"/>
      <c r="O47" s="62"/>
      <c r="P47" s="62"/>
      <c r="Q47" s="62"/>
      <c r="R47" s="62"/>
      <c r="S47" s="62"/>
      <c r="T47" s="62"/>
      <c r="U47" s="62"/>
      <c r="V47" s="62"/>
      <c r="W47" s="62"/>
      <c r="X47" s="62"/>
    </row>
    <row r="48" spans="1:24" ht="13.5" customHeight="1">
      <c r="A48" s="275" t="s">
        <v>20</v>
      </c>
      <c r="B48" s="166"/>
      <c r="C48" s="166"/>
      <c r="D48" s="159" t="s">
        <v>21</v>
      </c>
      <c r="E48" s="167"/>
      <c r="F48" s="280"/>
      <c r="G48" s="62"/>
      <c r="H48" s="48"/>
      <c r="I48" s="48"/>
      <c r="J48" s="66"/>
      <c r="K48" s="66"/>
      <c r="L48" s="62"/>
      <c r="M48" s="62"/>
      <c r="N48" s="62"/>
      <c r="O48" s="62"/>
      <c r="P48" s="62"/>
      <c r="Q48" s="62"/>
      <c r="R48" s="62"/>
      <c r="S48" s="62"/>
      <c r="T48" s="62"/>
      <c r="U48" s="62"/>
      <c r="V48" s="62"/>
      <c r="W48" s="62"/>
      <c r="X48" s="62"/>
    </row>
    <row r="49" spans="1:24" ht="13.5" customHeight="1">
      <c r="A49" s="277" t="s">
        <v>147</v>
      </c>
      <c r="B49" s="163">
        <v>1862928917</v>
      </c>
      <c r="C49" s="163">
        <v>1604821694</v>
      </c>
      <c r="D49" s="162" t="s">
        <v>236</v>
      </c>
      <c r="E49" s="165">
        <v>0</v>
      </c>
      <c r="F49" s="278"/>
      <c r="G49" s="62"/>
      <c r="H49" s="48"/>
      <c r="I49" s="48"/>
      <c r="J49" s="66"/>
      <c r="K49" s="66"/>
      <c r="L49" s="62"/>
      <c r="M49" s="62"/>
      <c r="N49" s="62"/>
      <c r="O49" s="62"/>
      <c r="P49" s="62"/>
      <c r="Q49" s="62"/>
      <c r="R49" s="62"/>
      <c r="S49" s="62"/>
      <c r="T49" s="62"/>
      <c r="U49" s="62"/>
      <c r="V49" s="62"/>
      <c r="W49" s="62"/>
      <c r="X49" s="62"/>
    </row>
    <row r="50" spans="1:24" ht="13.5" customHeight="1">
      <c r="A50" s="277" t="s">
        <v>24</v>
      </c>
      <c r="B50" s="163">
        <v>24169</v>
      </c>
      <c r="C50" s="163">
        <v>24169</v>
      </c>
      <c r="D50" s="164" t="s">
        <v>25</v>
      </c>
      <c r="E50" s="163">
        <v>0</v>
      </c>
      <c r="F50" s="278">
        <v>0</v>
      </c>
      <c r="G50" s="62"/>
      <c r="H50" s="67"/>
      <c r="I50" s="48"/>
      <c r="J50" s="66"/>
      <c r="K50" s="66"/>
      <c r="L50" s="62"/>
      <c r="M50" s="62"/>
      <c r="N50" s="62"/>
      <c r="O50" s="62"/>
      <c r="P50" s="62"/>
      <c r="Q50" s="62"/>
      <c r="R50" s="62"/>
      <c r="S50" s="62"/>
      <c r="T50" s="62"/>
      <c r="U50" s="62"/>
      <c r="V50" s="62"/>
      <c r="W50" s="62"/>
      <c r="X50" s="62"/>
    </row>
    <row r="51" spans="1:24" ht="27" customHeight="1">
      <c r="A51" s="277" t="s">
        <v>26</v>
      </c>
      <c r="B51" s="163">
        <v>17617248150</v>
      </c>
      <c r="C51" s="163">
        <v>17776402521</v>
      </c>
      <c r="D51" s="164" t="s">
        <v>120</v>
      </c>
      <c r="E51" s="163">
        <v>15241740656</v>
      </c>
      <c r="F51" s="278">
        <v>15561482035</v>
      </c>
      <c r="G51" s="62"/>
      <c r="H51" s="67"/>
      <c r="I51" s="48"/>
      <c r="J51" s="66"/>
      <c r="K51" s="66"/>
      <c r="L51" s="62"/>
      <c r="M51" s="62"/>
      <c r="N51" s="62"/>
      <c r="O51" s="62"/>
      <c r="P51" s="62"/>
      <c r="Q51" s="62"/>
      <c r="R51" s="62"/>
      <c r="S51" s="62"/>
      <c r="T51" s="62"/>
      <c r="U51" s="62"/>
      <c r="V51" s="62"/>
      <c r="W51" s="62"/>
      <c r="X51" s="62"/>
    </row>
    <row r="52" spans="1:24" ht="13.5" customHeight="1">
      <c r="A52" s="277" t="s">
        <v>133</v>
      </c>
      <c r="B52" s="163">
        <v>3300521576</v>
      </c>
      <c r="C52" s="163">
        <v>3133733621</v>
      </c>
      <c r="D52" s="162" t="s">
        <v>28</v>
      </c>
      <c r="E52" s="163">
        <v>0</v>
      </c>
      <c r="F52" s="278">
        <v>0</v>
      </c>
      <c r="G52" s="62"/>
      <c r="H52" s="48"/>
      <c r="I52" s="48"/>
      <c r="J52" s="66"/>
      <c r="K52" s="66"/>
      <c r="L52" s="62"/>
      <c r="M52" s="62"/>
      <c r="N52" s="62"/>
      <c r="O52" s="62"/>
      <c r="P52" s="62"/>
      <c r="Q52" s="62"/>
      <c r="R52" s="62"/>
      <c r="S52" s="62"/>
      <c r="T52" s="62"/>
      <c r="U52" s="62"/>
      <c r="V52" s="62"/>
      <c r="W52" s="62"/>
      <c r="X52" s="62"/>
    </row>
    <row r="53" spans="1:24" ht="27" customHeight="1">
      <c r="A53" s="277" t="s">
        <v>148</v>
      </c>
      <c r="B53" s="163">
        <v>238962593</v>
      </c>
      <c r="C53" s="163">
        <v>225997218</v>
      </c>
      <c r="D53" s="164" t="s">
        <v>29</v>
      </c>
      <c r="E53" s="163">
        <v>21269110</v>
      </c>
      <c r="F53" s="278">
        <v>20761608</v>
      </c>
      <c r="G53" s="62"/>
      <c r="H53" s="67"/>
      <c r="I53" s="48"/>
      <c r="J53" s="66"/>
      <c r="K53" s="66"/>
      <c r="L53" s="62"/>
      <c r="M53" s="62"/>
      <c r="N53" s="62"/>
      <c r="O53" s="62"/>
      <c r="P53" s="62"/>
      <c r="Q53" s="62"/>
      <c r="R53" s="62"/>
      <c r="S53" s="62"/>
      <c r="T53" s="62"/>
      <c r="U53" s="62"/>
      <c r="V53" s="62"/>
      <c r="W53" s="62"/>
      <c r="X53" s="62"/>
    </row>
    <row r="54" spans="1:24" ht="27" customHeight="1">
      <c r="A54" s="277" t="s">
        <v>30</v>
      </c>
      <c r="B54" s="163">
        <v>-1756095591</v>
      </c>
      <c r="C54" s="163">
        <v>-1517407308</v>
      </c>
      <c r="D54" s="164" t="s">
        <v>31</v>
      </c>
      <c r="E54" s="163">
        <v>0</v>
      </c>
      <c r="F54" s="278">
        <v>0</v>
      </c>
      <c r="G54" s="62"/>
      <c r="H54" s="67"/>
      <c r="I54" s="48"/>
      <c r="J54" s="66"/>
      <c r="K54" s="66"/>
      <c r="L54" s="62"/>
      <c r="M54" s="62"/>
      <c r="N54" s="62"/>
      <c r="O54" s="62"/>
      <c r="P54" s="62"/>
      <c r="Q54" s="62"/>
      <c r="R54" s="62"/>
      <c r="S54" s="62"/>
      <c r="T54" s="62"/>
      <c r="U54" s="62"/>
      <c r="V54" s="62"/>
      <c r="W54" s="62"/>
      <c r="X54" s="62"/>
    </row>
    <row r="55" spans="1:24" ht="13.5" customHeight="1">
      <c r="A55" s="277" t="s">
        <v>32</v>
      </c>
      <c r="B55" s="163">
        <v>0</v>
      </c>
      <c r="C55" s="163">
        <v>0</v>
      </c>
      <c r="D55" s="159" t="s">
        <v>34</v>
      </c>
      <c r="E55" s="161">
        <v>15263009766</v>
      </c>
      <c r="F55" s="169">
        <v>15582243643</v>
      </c>
      <c r="G55" s="62"/>
      <c r="H55" s="48"/>
      <c r="I55" s="48"/>
      <c r="J55" s="66"/>
      <c r="K55" s="66"/>
      <c r="L55" s="62"/>
      <c r="M55" s="62"/>
      <c r="N55" s="62"/>
      <c r="O55" s="62"/>
      <c r="P55" s="62"/>
      <c r="Q55" s="62"/>
      <c r="R55" s="62"/>
      <c r="S55" s="62"/>
      <c r="T55" s="62"/>
      <c r="U55" s="62"/>
      <c r="V55" s="62"/>
      <c r="W55" s="62"/>
      <c r="X55" s="62"/>
    </row>
    <row r="56" spans="1:24" ht="27" customHeight="1">
      <c r="A56" s="277" t="s">
        <v>33</v>
      </c>
      <c r="B56" s="163">
        <v>0</v>
      </c>
      <c r="C56" s="163">
        <v>0</v>
      </c>
      <c r="D56" s="158" t="s">
        <v>36</v>
      </c>
      <c r="E56" s="160">
        <v>19718519181.98</v>
      </c>
      <c r="F56" s="169">
        <v>18855921720.59</v>
      </c>
      <c r="G56" s="62"/>
      <c r="H56" s="67"/>
      <c r="I56" s="48"/>
      <c r="J56" s="66"/>
      <c r="K56" s="66"/>
      <c r="L56" s="62"/>
      <c r="M56" s="62"/>
      <c r="N56" s="62"/>
      <c r="O56" s="62"/>
      <c r="P56" s="62"/>
      <c r="Q56" s="62"/>
      <c r="R56" s="62"/>
      <c r="S56" s="62"/>
      <c r="T56" s="62"/>
      <c r="U56" s="62"/>
      <c r="V56" s="62"/>
      <c r="W56" s="62"/>
      <c r="X56" s="62"/>
    </row>
    <row r="57" spans="1:24" ht="13.5" customHeight="1">
      <c r="A57" s="277" t="s">
        <v>35</v>
      </c>
      <c r="B57" s="163">
        <v>0</v>
      </c>
      <c r="C57" s="163">
        <v>0</v>
      </c>
      <c r="D57" s="158" t="s">
        <v>38</v>
      </c>
      <c r="E57" s="167"/>
      <c r="F57" s="280"/>
      <c r="G57" s="62"/>
      <c r="H57" s="48"/>
      <c r="I57" s="48"/>
      <c r="J57" s="66"/>
      <c r="K57" s="66"/>
      <c r="L57" s="62"/>
      <c r="M57" s="62"/>
      <c r="N57" s="62"/>
      <c r="O57" s="62"/>
      <c r="P57" s="62"/>
      <c r="Q57" s="62"/>
      <c r="R57" s="62"/>
      <c r="S57" s="62"/>
      <c r="T57" s="62"/>
      <c r="U57" s="62"/>
      <c r="V57" s="62"/>
      <c r="W57" s="62"/>
      <c r="X57" s="62"/>
    </row>
    <row r="58" spans="1:24" ht="13.5" customHeight="1">
      <c r="A58" s="275" t="s">
        <v>261</v>
      </c>
      <c r="B58" s="160">
        <v>21263589813</v>
      </c>
      <c r="C58" s="160">
        <v>21223571915</v>
      </c>
      <c r="D58" s="159" t="s">
        <v>40</v>
      </c>
      <c r="E58" s="160">
        <v>5427381197</v>
      </c>
      <c r="F58" s="169">
        <v>4564268225</v>
      </c>
      <c r="G58" s="62"/>
      <c r="H58" s="67"/>
      <c r="I58" s="48"/>
      <c r="J58" s="66"/>
      <c r="K58" s="66"/>
      <c r="L58" s="62"/>
      <c r="M58" s="62"/>
      <c r="N58" s="62"/>
      <c r="O58" s="62"/>
      <c r="P58" s="62"/>
      <c r="Q58" s="62"/>
      <c r="R58" s="62"/>
      <c r="S58" s="62"/>
      <c r="T58" s="62"/>
      <c r="U58" s="62"/>
      <c r="V58" s="62"/>
      <c r="W58" s="62"/>
      <c r="X58" s="62"/>
    </row>
    <row r="59" spans="1:24" ht="13.5" customHeight="1">
      <c r="A59" s="274" t="s">
        <v>39</v>
      </c>
      <c r="B59" s="160">
        <v>35279797375.979996</v>
      </c>
      <c r="C59" s="160">
        <v>29699025149.59</v>
      </c>
      <c r="D59" s="162" t="s">
        <v>41</v>
      </c>
      <c r="E59" s="165">
        <v>0</v>
      </c>
      <c r="F59" s="278">
        <v>0</v>
      </c>
      <c r="G59" s="62"/>
      <c r="H59" s="48"/>
      <c r="I59" s="48"/>
      <c r="J59" s="66"/>
      <c r="K59" s="66"/>
      <c r="L59" s="62"/>
      <c r="M59" s="62"/>
      <c r="N59" s="62"/>
      <c r="O59" s="62"/>
      <c r="P59" s="62"/>
      <c r="Q59" s="62"/>
      <c r="R59" s="62"/>
      <c r="S59" s="62"/>
      <c r="T59" s="62"/>
      <c r="U59" s="62"/>
      <c r="V59" s="62"/>
      <c r="W59" s="62"/>
      <c r="X59" s="62"/>
    </row>
    <row r="60" spans="1:24" ht="13.5" customHeight="1">
      <c r="A60" s="281"/>
      <c r="B60" s="157"/>
      <c r="C60" s="157"/>
      <c r="D60" s="162" t="s">
        <v>42</v>
      </c>
      <c r="E60" s="165">
        <v>1452121</v>
      </c>
      <c r="F60" s="278">
        <v>1452121</v>
      </c>
      <c r="G60" s="62"/>
      <c r="H60" s="62"/>
      <c r="I60" s="329"/>
      <c r="J60" s="63"/>
      <c r="K60" s="66"/>
      <c r="L60" s="62"/>
      <c r="M60" s="62"/>
      <c r="N60" s="62"/>
      <c r="O60" s="62"/>
      <c r="P60" s="62"/>
      <c r="Q60" s="62"/>
      <c r="R60" s="62"/>
      <c r="S60" s="62"/>
      <c r="T60" s="62"/>
      <c r="U60" s="62"/>
      <c r="V60" s="62"/>
      <c r="W60" s="62"/>
      <c r="X60" s="62"/>
    </row>
    <row r="61" spans="1:24" ht="13.5" customHeight="1">
      <c r="A61" s="277"/>
      <c r="B61" s="163"/>
      <c r="C61" s="163"/>
      <c r="D61" s="164" t="s">
        <v>217</v>
      </c>
      <c r="E61" s="163">
        <v>5425929076</v>
      </c>
      <c r="F61" s="278">
        <v>4562816104</v>
      </c>
      <c r="G61" s="62"/>
      <c r="H61" s="67"/>
      <c r="I61" s="48"/>
      <c r="J61" s="66"/>
      <c r="K61" s="66"/>
      <c r="L61" s="62"/>
      <c r="M61" s="62"/>
      <c r="N61" s="62"/>
      <c r="O61" s="62"/>
      <c r="P61" s="62"/>
      <c r="Q61" s="62"/>
      <c r="R61" s="62"/>
      <c r="S61" s="62"/>
      <c r="T61" s="62"/>
      <c r="U61" s="62"/>
      <c r="V61" s="62"/>
      <c r="W61" s="62"/>
      <c r="X61" s="62"/>
    </row>
    <row r="62" spans="1:24" ht="13.5" customHeight="1">
      <c r="A62" s="281"/>
      <c r="B62" s="157"/>
      <c r="C62" s="157"/>
      <c r="D62" s="159" t="s">
        <v>44</v>
      </c>
      <c r="E62" s="161">
        <v>10133896997</v>
      </c>
      <c r="F62" s="169">
        <v>6278835204</v>
      </c>
      <c r="G62" s="62"/>
      <c r="H62" s="62"/>
      <c r="I62" s="48"/>
      <c r="J62" s="63"/>
      <c r="K62" s="66"/>
      <c r="L62" s="62"/>
      <c r="M62" s="62"/>
      <c r="N62" s="62"/>
      <c r="O62" s="62"/>
      <c r="P62" s="62"/>
      <c r="Q62" s="62"/>
      <c r="R62" s="62"/>
      <c r="S62" s="62"/>
      <c r="T62" s="62"/>
      <c r="U62" s="62"/>
      <c r="V62" s="62"/>
      <c r="W62" s="62"/>
      <c r="X62" s="62"/>
    </row>
    <row r="63" spans="1:24" ht="13.5" customHeight="1">
      <c r="A63" s="281"/>
      <c r="B63" s="157"/>
      <c r="C63" s="157"/>
      <c r="D63" s="162" t="s">
        <v>104</v>
      </c>
      <c r="E63" s="165">
        <v>7688924889</v>
      </c>
      <c r="F63" s="278">
        <v>3374754044</v>
      </c>
      <c r="G63" s="338"/>
      <c r="H63" s="62"/>
      <c r="I63" s="48"/>
      <c r="J63" s="63"/>
      <c r="K63" s="66"/>
      <c r="L63" s="62"/>
      <c r="M63" s="62"/>
      <c r="N63" s="62"/>
      <c r="O63" s="62"/>
      <c r="P63" s="62"/>
      <c r="Q63" s="62"/>
      <c r="R63" s="62"/>
      <c r="S63" s="62"/>
      <c r="T63" s="62"/>
      <c r="U63" s="62"/>
      <c r="V63" s="62"/>
      <c r="W63" s="62"/>
      <c r="X63" s="62"/>
    </row>
    <row r="64" spans="1:24" ht="13.5" customHeight="1">
      <c r="A64" s="281"/>
      <c r="B64" s="157"/>
      <c r="C64" s="157"/>
      <c r="D64" s="168" t="s">
        <v>46</v>
      </c>
      <c r="E64" s="292">
        <v>2444957702</v>
      </c>
      <c r="F64" s="278">
        <v>2902419754</v>
      </c>
      <c r="G64" s="339"/>
      <c r="H64" s="62"/>
      <c r="I64" s="48"/>
      <c r="J64" s="63"/>
      <c r="K64" s="66"/>
      <c r="L64" s="62"/>
      <c r="M64" s="62"/>
      <c r="N64" s="62"/>
      <c r="O64" s="62"/>
      <c r="P64" s="62"/>
      <c r="Q64" s="62"/>
      <c r="R64" s="62"/>
      <c r="S64" s="62"/>
      <c r="T64" s="62"/>
      <c r="U64" s="62"/>
      <c r="V64" s="62"/>
      <c r="W64" s="62"/>
      <c r="X64" s="62"/>
    </row>
    <row r="65" spans="1:24" ht="13.5" customHeight="1">
      <c r="A65" s="281"/>
      <c r="B65" s="157"/>
      <c r="C65" s="157"/>
      <c r="D65" s="162" t="s">
        <v>47</v>
      </c>
      <c r="E65" s="165">
        <v>15364</v>
      </c>
      <c r="F65" s="278">
        <v>1662364</v>
      </c>
      <c r="G65" s="339"/>
      <c r="H65" s="62"/>
      <c r="I65" s="48"/>
      <c r="J65" s="63"/>
      <c r="K65" s="66"/>
      <c r="L65" s="62"/>
      <c r="M65" s="62"/>
      <c r="N65" s="62"/>
      <c r="O65" s="62"/>
      <c r="P65" s="62"/>
      <c r="Q65" s="62"/>
      <c r="R65" s="62"/>
      <c r="S65" s="62"/>
      <c r="T65" s="62"/>
      <c r="U65" s="62"/>
      <c r="V65" s="62"/>
      <c r="W65" s="62"/>
      <c r="X65" s="62"/>
    </row>
    <row r="66" spans="1:24" ht="13.5" customHeight="1">
      <c r="A66" s="281"/>
      <c r="B66" s="157"/>
      <c r="C66" s="157"/>
      <c r="D66" s="162" t="s">
        <v>48</v>
      </c>
      <c r="E66" s="165">
        <v>0</v>
      </c>
      <c r="F66" s="278">
        <v>0</v>
      </c>
      <c r="G66" s="62"/>
      <c r="H66" s="62"/>
      <c r="I66" s="48"/>
      <c r="J66" s="63"/>
      <c r="K66" s="66"/>
      <c r="L66" s="62"/>
      <c r="M66" s="62"/>
      <c r="N66" s="62"/>
      <c r="O66" s="62"/>
      <c r="P66" s="62"/>
      <c r="Q66" s="62"/>
      <c r="R66" s="62"/>
      <c r="S66" s="62"/>
      <c r="T66" s="62"/>
      <c r="U66" s="62"/>
      <c r="V66" s="62"/>
      <c r="W66" s="62"/>
      <c r="X66" s="62"/>
    </row>
    <row r="67" spans="1:24" ht="13.5" customHeight="1">
      <c r="A67" s="277"/>
      <c r="B67" s="163"/>
      <c r="C67" s="163"/>
      <c r="D67" s="164" t="s">
        <v>49</v>
      </c>
      <c r="E67" s="163">
        <v>-958</v>
      </c>
      <c r="F67" s="278">
        <v>-958</v>
      </c>
      <c r="G67" s="62"/>
      <c r="H67" s="67"/>
      <c r="I67" s="48"/>
      <c r="J67" s="66"/>
      <c r="K67" s="66"/>
      <c r="L67" s="62"/>
      <c r="M67" s="62"/>
      <c r="N67" s="62"/>
      <c r="O67" s="62"/>
      <c r="P67" s="62"/>
      <c r="Q67" s="62"/>
      <c r="R67" s="62"/>
      <c r="S67" s="62"/>
      <c r="T67" s="62"/>
      <c r="U67" s="62"/>
      <c r="V67" s="62"/>
      <c r="W67" s="62"/>
      <c r="X67" s="62"/>
    </row>
    <row r="68" spans="1:24" ht="27" customHeight="1">
      <c r="A68" s="277"/>
      <c r="B68" s="163"/>
      <c r="C68" s="163"/>
      <c r="D68" s="159" t="s">
        <v>231</v>
      </c>
      <c r="E68" s="161">
        <v>0</v>
      </c>
      <c r="F68" s="169">
        <v>0</v>
      </c>
      <c r="G68" s="62"/>
      <c r="H68" s="67"/>
      <c r="I68" s="48"/>
      <c r="J68" s="66"/>
      <c r="K68" s="66"/>
      <c r="L68" s="62"/>
      <c r="M68" s="62"/>
      <c r="N68" s="62"/>
      <c r="O68" s="62"/>
      <c r="P68" s="62"/>
      <c r="Q68" s="62"/>
      <c r="R68" s="62"/>
      <c r="S68" s="62"/>
      <c r="T68" s="62"/>
      <c r="U68" s="62"/>
      <c r="V68" s="62"/>
      <c r="W68" s="62"/>
      <c r="X68" s="62"/>
    </row>
    <row r="69" spans="1:24" ht="13.5" customHeight="1">
      <c r="A69" s="281"/>
      <c r="B69" s="157"/>
      <c r="C69" s="157"/>
      <c r="D69" s="162" t="s">
        <v>50</v>
      </c>
      <c r="E69" s="165">
        <v>0</v>
      </c>
      <c r="F69" s="278">
        <v>0</v>
      </c>
      <c r="G69" s="62"/>
      <c r="H69" s="62"/>
      <c r="I69" s="48"/>
      <c r="J69" s="63"/>
      <c r="K69" s="66"/>
      <c r="L69" s="62"/>
      <c r="M69" s="62"/>
      <c r="N69" s="62"/>
      <c r="O69" s="62"/>
      <c r="P69" s="62"/>
      <c r="Q69" s="62"/>
      <c r="R69" s="62"/>
      <c r="S69" s="62"/>
      <c r="T69" s="62"/>
      <c r="U69" s="62"/>
      <c r="V69" s="62"/>
      <c r="W69" s="62"/>
      <c r="X69" s="62"/>
    </row>
    <row r="70" spans="1:24" ht="13.5" customHeight="1">
      <c r="A70" s="277"/>
      <c r="B70" s="163"/>
      <c r="C70" s="163"/>
      <c r="D70" s="164" t="s">
        <v>51</v>
      </c>
      <c r="E70" s="163">
        <v>0</v>
      </c>
      <c r="F70" s="278">
        <v>0</v>
      </c>
      <c r="G70" s="62"/>
      <c r="H70" s="67"/>
      <c r="I70" s="48"/>
      <c r="J70" s="66"/>
      <c r="K70" s="66"/>
      <c r="L70" s="62"/>
      <c r="M70" s="62"/>
      <c r="N70" s="62"/>
      <c r="O70" s="62"/>
      <c r="P70" s="62"/>
      <c r="Q70" s="62"/>
      <c r="R70" s="62"/>
      <c r="S70" s="62"/>
      <c r="T70" s="62"/>
      <c r="U70" s="62"/>
      <c r="V70" s="62"/>
      <c r="W70" s="62"/>
      <c r="X70" s="62"/>
    </row>
    <row r="71" spans="1:24" ht="13.5" customHeight="1">
      <c r="A71" s="277"/>
      <c r="B71" s="163"/>
      <c r="C71" s="163"/>
      <c r="D71" s="158" t="s">
        <v>262</v>
      </c>
      <c r="E71" s="161">
        <v>15561278194</v>
      </c>
      <c r="F71" s="169">
        <v>10843103429</v>
      </c>
      <c r="G71" s="62"/>
      <c r="H71" s="67"/>
      <c r="I71" s="48"/>
      <c r="J71" s="66"/>
      <c r="K71" s="66"/>
      <c r="L71" s="62"/>
      <c r="M71" s="62"/>
      <c r="N71" s="62"/>
      <c r="O71" s="62"/>
      <c r="P71" s="62"/>
      <c r="Q71" s="62"/>
      <c r="R71" s="62"/>
      <c r="S71" s="62"/>
      <c r="T71" s="62"/>
      <c r="U71" s="62"/>
      <c r="V71" s="62"/>
      <c r="W71" s="62"/>
      <c r="X71" s="62"/>
    </row>
    <row r="72" spans="1:24" ht="13.5" customHeight="1">
      <c r="A72" s="282"/>
      <c r="B72" s="170"/>
      <c r="C72" s="170"/>
      <c r="D72" s="171" t="s">
        <v>263</v>
      </c>
      <c r="E72" s="172">
        <v>35279797375.979996</v>
      </c>
      <c r="F72" s="173">
        <v>29699025149.59</v>
      </c>
      <c r="G72" s="62"/>
      <c r="H72" s="67"/>
      <c r="I72" s="48"/>
      <c r="J72" s="66"/>
      <c r="K72" s="66"/>
      <c r="L72" s="62"/>
      <c r="M72" s="62"/>
      <c r="N72" s="62"/>
      <c r="O72" s="62"/>
      <c r="P72" s="62"/>
      <c r="Q72" s="62"/>
      <c r="R72" s="62"/>
      <c r="S72" s="62"/>
      <c r="T72" s="62"/>
      <c r="U72" s="62"/>
      <c r="V72" s="62"/>
      <c r="W72" s="62"/>
      <c r="X72" s="62"/>
    </row>
    <row r="74" spans="1:24">
      <c r="G74" s="62"/>
      <c r="H74" s="62"/>
      <c r="I74" s="62"/>
      <c r="J74" s="63"/>
      <c r="K74" s="63"/>
      <c r="L74" s="62"/>
      <c r="M74" s="62"/>
      <c r="N74" s="62"/>
      <c r="O74" s="62"/>
      <c r="P74" s="62"/>
      <c r="Q74" s="62"/>
      <c r="R74" s="62"/>
      <c r="S74" s="62"/>
      <c r="T74" s="62"/>
      <c r="U74" s="62"/>
      <c r="V74" s="62"/>
      <c r="W74" s="62"/>
      <c r="X74" s="62"/>
    </row>
    <row r="75" spans="1:24">
      <c r="A75" s="69"/>
      <c r="B75" s="65"/>
      <c r="C75" s="65"/>
      <c r="D75" s="69"/>
      <c r="E75" s="65"/>
      <c r="F75" s="65"/>
      <c r="G75" s="62"/>
      <c r="H75" s="62"/>
      <c r="I75" s="62"/>
      <c r="J75" s="63"/>
      <c r="K75" s="63"/>
      <c r="L75" s="62"/>
      <c r="M75" s="62"/>
      <c r="N75" s="62"/>
      <c r="O75" s="62"/>
      <c r="P75" s="62"/>
      <c r="Q75" s="62"/>
      <c r="R75" s="62"/>
      <c r="S75" s="62"/>
      <c r="T75" s="62"/>
      <c r="U75" s="62"/>
      <c r="V75" s="62"/>
      <c r="W75" s="62"/>
      <c r="X75" s="62"/>
    </row>
    <row r="76" spans="1:24">
      <c r="A76" s="69"/>
      <c r="B76" s="65"/>
      <c r="C76" s="65"/>
      <c r="D76" s="69"/>
      <c r="E76" s="65"/>
      <c r="F76" s="65"/>
      <c r="G76" s="62"/>
      <c r="H76" s="62"/>
      <c r="I76" s="62"/>
      <c r="J76" s="63"/>
      <c r="K76" s="63"/>
      <c r="L76" s="62"/>
      <c r="M76" s="62"/>
      <c r="N76" s="62"/>
      <c r="O76" s="62"/>
      <c r="P76" s="62"/>
      <c r="Q76" s="62"/>
      <c r="R76" s="62"/>
      <c r="S76" s="62"/>
      <c r="T76" s="62"/>
      <c r="U76" s="62"/>
      <c r="V76" s="62"/>
      <c r="W76" s="62"/>
      <c r="X76" s="62"/>
    </row>
    <row r="77" spans="1:24">
      <c r="A77" s="69"/>
      <c r="B77" s="65"/>
      <c r="C77" s="65"/>
      <c r="D77" s="69"/>
      <c r="E77" s="65"/>
      <c r="F77" s="65"/>
      <c r="G77" s="62"/>
      <c r="H77" s="62"/>
      <c r="I77" s="62"/>
      <c r="J77" s="63"/>
      <c r="K77" s="63"/>
      <c r="L77" s="62"/>
      <c r="M77" s="62"/>
      <c r="N77" s="62"/>
      <c r="O77" s="62"/>
      <c r="P77" s="62"/>
      <c r="Q77" s="62"/>
      <c r="R77" s="62"/>
      <c r="S77" s="62"/>
      <c r="T77" s="62"/>
      <c r="U77" s="62"/>
      <c r="V77" s="62"/>
      <c r="W77" s="62"/>
      <c r="X77" s="62"/>
    </row>
    <row r="78" spans="1:24">
      <c r="A78" s="69"/>
      <c r="B78" s="65"/>
      <c r="C78" s="65"/>
      <c r="D78" s="69"/>
      <c r="E78" s="65"/>
      <c r="F78" s="65"/>
      <c r="G78" s="62"/>
      <c r="H78" s="62"/>
      <c r="I78" s="62"/>
      <c r="J78" s="63"/>
      <c r="K78" s="63"/>
      <c r="L78" s="62"/>
      <c r="M78" s="62"/>
      <c r="N78" s="62"/>
      <c r="O78" s="62"/>
      <c r="P78" s="62"/>
      <c r="Q78" s="62"/>
      <c r="R78" s="62"/>
      <c r="S78" s="62"/>
      <c r="T78" s="62"/>
      <c r="U78" s="62"/>
      <c r="V78" s="62"/>
      <c r="W78" s="62"/>
      <c r="X78" s="62"/>
    </row>
    <row r="79" spans="1:24">
      <c r="A79" s="69"/>
      <c r="B79" s="65"/>
      <c r="C79" s="65"/>
      <c r="D79" s="69"/>
      <c r="E79" s="65"/>
      <c r="F79" s="65"/>
      <c r="G79" s="62"/>
      <c r="H79" s="62"/>
      <c r="I79" s="62"/>
      <c r="J79" s="63"/>
      <c r="K79" s="63"/>
      <c r="L79" s="62"/>
      <c r="M79" s="62"/>
      <c r="N79" s="62"/>
      <c r="O79" s="62"/>
      <c r="P79" s="62"/>
      <c r="Q79" s="62"/>
      <c r="R79" s="62"/>
      <c r="S79" s="62"/>
      <c r="T79" s="62"/>
      <c r="U79" s="62"/>
      <c r="V79" s="62"/>
      <c r="W79" s="62"/>
      <c r="X79" s="62"/>
    </row>
    <row r="80" spans="1:24">
      <c r="A80" s="69"/>
      <c r="B80" s="65"/>
      <c r="C80" s="65"/>
      <c r="D80" s="69"/>
      <c r="E80" s="65"/>
      <c r="F80" s="65"/>
      <c r="G80" s="62"/>
      <c r="H80" s="62"/>
      <c r="I80" s="62"/>
      <c r="J80" s="63"/>
      <c r="K80" s="63"/>
      <c r="L80" s="62"/>
      <c r="M80" s="62"/>
      <c r="N80" s="62"/>
      <c r="O80" s="62"/>
      <c r="P80" s="62"/>
      <c r="Q80" s="62"/>
      <c r="R80" s="62"/>
      <c r="S80" s="62"/>
      <c r="T80" s="62"/>
      <c r="U80" s="62"/>
      <c r="V80" s="62"/>
      <c r="W80" s="62"/>
      <c r="X80" s="62"/>
    </row>
    <row r="81" spans="1:24">
      <c r="A81" s="69"/>
      <c r="B81" s="65"/>
      <c r="C81" s="65"/>
      <c r="D81" s="69"/>
      <c r="E81" s="65"/>
      <c r="F81" s="65"/>
      <c r="G81" s="62"/>
      <c r="H81" s="62"/>
      <c r="I81" s="62"/>
      <c r="J81" s="63"/>
      <c r="K81" s="63"/>
      <c r="L81" s="62"/>
      <c r="M81" s="62"/>
      <c r="N81" s="62"/>
      <c r="O81" s="62"/>
      <c r="P81" s="62"/>
      <c r="Q81" s="62"/>
      <c r="R81" s="62"/>
      <c r="S81" s="62"/>
      <c r="T81" s="62"/>
      <c r="U81" s="62"/>
      <c r="V81" s="62"/>
      <c r="W81" s="62"/>
      <c r="X81" s="62"/>
    </row>
    <row r="82" spans="1:24">
      <c r="A82" s="69"/>
      <c r="B82" s="65"/>
      <c r="C82" s="65"/>
      <c r="D82" s="69"/>
      <c r="E82" s="65"/>
      <c r="F82" s="65"/>
      <c r="G82" s="62"/>
      <c r="H82" s="62"/>
      <c r="I82" s="62"/>
      <c r="J82" s="63"/>
      <c r="K82" s="63"/>
      <c r="L82" s="62"/>
      <c r="M82" s="62"/>
      <c r="N82" s="62"/>
      <c r="O82" s="62"/>
      <c r="P82" s="62"/>
      <c r="Q82" s="62"/>
      <c r="R82" s="62"/>
      <c r="S82" s="62"/>
      <c r="T82" s="62"/>
      <c r="U82" s="62"/>
      <c r="V82" s="62"/>
      <c r="W82" s="62"/>
      <c r="X82" s="62"/>
    </row>
    <row r="83" spans="1:24">
      <c r="A83" s="69"/>
      <c r="B83" s="65"/>
      <c r="C83" s="65"/>
      <c r="D83" s="69"/>
      <c r="E83" s="65"/>
      <c r="F83" s="65"/>
      <c r="G83" s="62"/>
      <c r="H83" s="62"/>
      <c r="I83" s="62"/>
      <c r="J83" s="63"/>
      <c r="K83" s="63"/>
      <c r="L83" s="62"/>
      <c r="M83" s="62"/>
      <c r="N83" s="62"/>
      <c r="O83" s="62"/>
      <c r="P83" s="62"/>
      <c r="Q83" s="62"/>
      <c r="R83" s="62"/>
      <c r="S83" s="62"/>
      <c r="T83" s="62"/>
      <c r="U83" s="62"/>
      <c r="V83" s="62"/>
      <c r="W83" s="62"/>
      <c r="X83" s="62"/>
    </row>
    <row r="84" spans="1:24">
      <c r="A84" s="69"/>
      <c r="B84" s="65"/>
      <c r="C84" s="65"/>
      <c r="D84" s="69"/>
      <c r="E84" s="65"/>
      <c r="F84" s="65"/>
      <c r="G84" s="62"/>
      <c r="H84" s="62"/>
      <c r="I84" s="62"/>
      <c r="J84" s="63"/>
      <c r="K84" s="63"/>
      <c r="L84" s="62"/>
      <c r="M84" s="62"/>
      <c r="N84" s="62"/>
      <c r="O84" s="62"/>
      <c r="P84" s="62"/>
      <c r="Q84" s="62"/>
      <c r="R84" s="62"/>
      <c r="S84" s="62"/>
      <c r="T84" s="62"/>
      <c r="U84" s="62"/>
      <c r="V84" s="62"/>
      <c r="W84" s="62"/>
      <c r="X84" s="62"/>
    </row>
    <row r="85" spans="1:24">
      <c r="A85" s="69"/>
      <c r="B85" s="65"/>
      <c r="C85" s="65"/>
      <c r="D85" s="69"/>
      <c r="E85" s="65"/>
      <c r="F85" s="65"/>
      <c r="G85" s="62"/>
      <c r="H85" s="62"/>
      <c r="I85" s="62"/>
      <c r="J85" s="63"/>
      <c r="K85" s="63"/>
      <c r="L85" s="62"/>
      <c r="M85" s="62"/>
      <c r="N85" s="62"/>
      <c r="O85" s="62"/>
      <c r="P85" s="62"/>
      <c r="Q85" s="62"/>
      <c r="R85" s="62"/>
      <c r="S85" s="62"/>
      <c r="T85" s="62"/>
      <c r="U85" s="62"/>
      <c r="V85" s="62"/>
      <c r="W85" s="62"/>
      <c r="X85" s="62"/>
    </row>
    <row r="86" spans="1:24">
      <c r="A86" s="69"/>
      <c r="B86" s="65"/>
      <c r="C86" s="65"/>
      <c r="D86" s="69"/>
      <c r="E86" s="65"/>
      <c r="F86" s="65"/>
      <c r="G86" s="62"/>
      <c r="H86" s="62"/>
      <c r="I86" s="62"/>
      <c r="J86" s="63"/>
      <c r="K86" s="63"/>
      <c r="L86" s="62"/>
      <c r="M86" s="62"/>
      <c r="N86" s="62"/>
      <c r="O86" s="62"/>
      <c r="P86" s="62"/>
      <c r="Q86" s="62"/>
      <c r="R86" s="62"/>
      <c r="S86" s="62"/>
      <c r="T86" s="62"/>
      <c r="U86" s="62"/>
      <c r="V86" s="62"/>
      <c r="W86" s="62"/>
      <c r="X86" s="62"/>
    </row>
    <row r="87" spans="1:24">
      <c r="A87" s="69"/>
      <c r="B87" s="65"/>
      <c r="C87" s="65"/>
      <c r="D87" s="69"/>
      <c r="E87" s="65"/>
      <c r="F87" s="65"/>
      <c r="G87" s="62"/>
      <c r="H87" s="62"/>
      <c r="I87" s="62"/>
      <c r="J87" s="63"/>
      <c r="K87" s="63"/>
      <c r="L87" s="62"/>
      <c r="M87" s="62"/>
      <c r="N87" s="62"/>
      <c r="O87" s="62"/>
      <c r="P87" s="62"/>
      <c r="Q87" s="62"/>
      <c r="R87" s="62"/>
      <c r="S87" s="62"/>
      <c r="T87" s="62"/>
      <c r="U87" s="62"/>
      <c r="V87" s="62"/>
      <c r="W87" s="62"/>
      <c r="X87" s="62"/>
    </row>
    <row r="88" spans="1:24">
      <c r="A88" s="69"/>
      <c r="B88" s="65"/>
      <c r="C88" s="65"/>
      <c r="D88" s="69"/>
      <c r="E88" s="65"/>
      <c r="F88" s="65"/>
      <c r="G88" s="62"/>
      <c r="H88" s="62"/>
      <c r="I88" s="62"/>
      <c r="J88" s="63"/>
      <c r="K88" s="63"/>
      <c r="L88" s="62"/>
      <c r="M88" s="62"/>
      <c r="N88" s="62"/>
      <c r="O88" s="62"/>
      <c r="P88" s="62"/>
      <c r="Q88" s="62"/>
      <c r="R88" s="62"/>
      <c r="S88" s="62"/>
      <c r="T88" s="62"/>
      <c r="U88" s="62"/>
      <c r="V88" s="62"/>
      <c r="W88" s="62"/>
      <c r="X88" s="62"/>
    </row>
    <row r="89" spans="1:24">
      <c r="A89" s="69"/>
      <c r="B89" s="65"/>
      <c r="C89" s="65"/>
      <c r="D89" s="69"/>
      <c r="E89" s="65"/>
      <c r="F89" s="65"/>
      <c r="G89" s="62"/>
      <c r="H89" s="62"/>
      <c r="I89" s="62"/>
      <c r="J89" s="63"/>
      <c r="K89" s="63"/>
      <c r="L89" s="62"/>
      <c r="M89" s="62"/>
      <c r="N89" s="62"/>
      <c r="O89" s="62"/>
      <c r="P89" s="62"/>
      <c r="Q89" s="62"/>
      <c r="R89" s="62"/>
      <c r="S89" s="62"/>
      <c r="T89" s="62"/>
      <c r="U89" s="62"/>
      <c r="V89" s="62"/>
      <c r="W89" s="62"/>
      <c r="X89" s="62"/>
    </row>
    <row r="90" spans="1:24">
      <c r="A90" s="69"/>
      <c r="B90" s="65"/>
      <c r="C90" s="65"/>
      <c r="D90" s="69"/>
      <c r="E90" s="65"/>
      <c r="F90" s="65"/>
      <c r="G90" s="62"/>
      <c r="H90" s="62"/>
      <c r="I90" s="62"/>
      <c r="J90" s="63"/>
      <c r="K90" s="63"/>
      <c r="L90" s="62"/>
      <c r="M90" s="62"/>
      <c r="N90" s="62"/>
      <c r="O90" s="62"/>
      <c r="P90" s="62"/>
      <c r="Q90" s="62"/>
      <c r="R90" s="62"/>
      <c r="S90" s="62"/>
      <c r="T90" s="62"/>
      <c r="U90" s="62"/>
      <c r="V90" s="62"/>
      <c r="W90" s="62"/>
      <c r="X90" s="62"/>
    </row>
    <row r="91" spans="1:24">
      <c r="A91" s="69"/>
      <c r="B91" s="65"/>
      <c r="C91" s="65"/>
      <c r="D91" s="69"/>
      <c r="E91" s="65"/>
      <c r="F91" s="65"/>
      <c r="G91" s="62"/>
      <c r="H91" s="62"/>
      <c r="I91" s="62"/>
      <c r="J91" s="63"/>
      <c r="K91" s="63"/>
      <c r="L91" s="62"/>
      <c r="M91" s="62"/>
      <c r="N91" s="62"/>
      <c r="O91" s="62"/>
      <c r="P91" s="62"/>
      <c r="Q91" s="62"/>
      <c r="R91" s="62"/>
      <c r="S91" s="62"/>
      <c r="T91" s="62"/>
      <c r="U91" s="62"/>
      <c r="V91" s="62"/>
      <c r="W91" s="62"/>
      <c r="X91" s="62"/>
    </row>
    <row r="92" spans="1:24">
      <c r="A92" s="69"/>
      <c r="B92" s="65"/>
      <c r="C92" s="65"/>
      <c r="D92" s="69"/>
      <c r="E92" s="65"/>
      <c r="F92" s="65"/>
      <c r="G92" s="62"/>
      <c r="H92" s="62"/>
      <c r="I92" s="62"/>
      <c r="J92" s="63"/>
      <c r="K92" s="63"/>
      <c r="L92" s="62"/>
      <c r="M92" s="62"/>
      <c r="N92" s="62"/>
      <c r="O92" s="62"/>
      <c r="P92" s="62"/>
      <c r="Q92" s="62"/>
      <c r="R92" s="62"/>
      <c r="S92" s="62"/>
      <c r="T92" s="62"/>
      <c r="U92" s="62"/>
      <c r="V92" s="62"/>
      <c r="W92" s="62"/>
      <c r="X92" s="62"/>
    </row>
    <row r="93" spans="1:24">
      <c r="A93" s="69"/>
      <c r="B93" s="65"/>
      <c r="C93" s="65"/>
      <c r="D93" s="69"/>
      <c r="E93" s="65"/>
      <c r="F93" s="65"/>
      <c r="G93" s="62"/>
      <c r="H93" s="62"/>
      <c r="I93" s="62"/>
      <c r="J93" s="63"/>
      <c r="K93" s="63"/>
      <c r="L93" s="62"/>
      <c r="M93" s="62"/>
      <c r="N93" s="62"/>
      <c r="O93" s="62"/>
      <c r="P93" s="62"/>
      <c r="Q93" s="62"/>
      <c r="R93" s="62"/>
      <c r="S93" s="62"/>
      <c r="T93" s="62"/>
      <c r="U93" s="62"/>
      <c r="V93" s="62"/>
      <c r="W93" s="62"/>
      <c r="X93" s="62"/>
    </row>
    <row r="94" spans="1:24">
      <c r="A94" s="69"/>
      <c r="B94" s="65"/>
      <c r="C94" s="65"/>
      <c r="D94" s="69"/>
      <c r="E94" s="65"/>
      <c r="F94" s="65"/>
      <c r="G94" s="62"/>
      <c r="H94" s="62"/>
      <c r="I94" s="62"/>
      <c r="J94" s="63"/>
      <c r="K94" s="63"/>
      <c r="L94" s="62"/>
      <c r="M94" s="62"/>
      <c r="N94" s="62"/>
      <c r="O94" s="62"/>
      <c r="P94" s="62"/>
      <c r="Q94" s="62"/>
      <c r="R94" s="62"/>
      <c r="S94" s="62"/>
      <c r="T94" s="62"/>
      <c r="U94" s="62"/>
      <c r="V94" s="62"/>
      <c r="W94" s="62"/>
      <c r="X94" s="62"/>
    </row>
    <row r="95" spans="1:24">
      <c r="A95" s="69"/>
      <c r="B95" s="65"/>
      <c r="C95" s="65"/>
      <c r="D95" s="69"/>
      <c r="E95" s="65"/>
      <c r="F95" s="65"/>
      <c r="G95" s="62"/>
      <c r="H95" s="62"/>
      <c r="I95" s="62"/>
      <c r="J95" s="63"/>
      <c r="K95" s="63"/>
      <c r="L95" s="62"/>
      <c r="M95" s="62"/>
      <c r="N95" s="62"/>
      <c r="O95" s="62"/>
      <c r="P95" s="62"/>
      <c r="Q95" s="62"/>
      <c r="R95" s="62"/>
      <c r="S95" s="62"/>
      <c r="T95" s="62"/>
      <c r="U95" s="62"/>
      <c r="V95" s="62"/>
      <c r="W95" s="62"/>
      <c r="X95" s="62"/>
    </row>
    <row r="96" spans="1:24">
      <c r="A96" s="69"/>
      <c r="B96" s="65"/>
      <c r="C96" s="65"/>
      <c r="D96" s="69"/>
      <c r="E96" s="65"/>
      <c r="F96" s="65"/>
      <c r="G96" s="62"/>
      <c r="H96" s="62"/>
      <c r="I96" s="62"/>
      <c r="J96" s="63"/>
      <c r="K96" s="63"/>
      <c r="L96" s="62"/>
      <c r="M96" s="62"/>
      <c r="N96" s="62"/>
      <c r="O96" s="62"/>
      <c r="P96" s="62"/>
      <c r="Q96" s="62"/>
      <c r="R96" s="62"/>
      <c r="S96" s="62"/>
      <c r="T96" s="62"/>
      <c r="U96" s="62"/>
      <c r="V96" s="62"/>
      <c r="W96" s="62"/>
      <c r="X96" s="62"/>
    </row>
    <row r="97" spans="1:24">
      <c r="A97" s="69"/>
      <c r="B97" s="65"/>
      <c r="C97" s="65"/>
      <c r="D97" s="69"/>
      <c r="E97" s="65"/>
      <c r="F97" s="65"/>
      <c r="G97" s="62"/>
      <c r="H97" s="62"/>
      <c r="I97" s="62"/>
      <c r="J97" s="63"/>
      <c r="K97" s="63"/>
      <c r="L97" s="62"/>
      <c r="M97" s="62"/>
      <c r="N97" s="62"/>
      <c r="O97" s="62"/>
      <c r="P97" s="62"/>
      <c r="Q97" s="62"/>
      <c r="R97" s="62"/>
      <c r="S97" s="62"/>
      <c r="T97" s="62"/>
      <c r="U97" s="62"/>
      <c r="V97" s="62"/>
      <c r="W97" s="62"/>
      <c r="X97" s="62"/>
    </row>
    <row r="98" spans="1:24">
      <c r="A98" s="69"/>
      <c r="B98" s="65"/>
      <c r="C98" s="65"/>
      <c r="D98" s="69"/>
      <c r="E98" s="65"/>
      <c r="F98" s="65"/>
      <c r="G98" s="62"/>
      <c r="H98" s="62"/>
      <c r="I98" s="62"/>
      <c r="J98" s="63"/>
      <c r="K98" s="63"/>
      <c r="L98" s="62"/>
      <c r="M98" s="62"/>
      <c r="N98" s="62"/>
      <c r="O98" s="62"/>
      <c r="P98" s="62"/>
      <c r="Q98" s="62"/>
      <c r="R98" s="62"/>
      <c r="S98" s="62"/>
      <c r="T98" s="62"/>
      <c r="U98" s="62"/>
      <c r="V98" s="62"/>
      <c r="W98" s="62"/>
      <c r="X98" s="62"/>
    </row>
    <row r="99" spans="1:24">
      <c r="A99" s="69"/>
      <c r="B99" s="65"/>
      <c r="C99" s="65"/>
      <c r="D99" s="69"/>
      <c r="E99" s="65"/>
      <c r="F99" s="65"/>
      <c r="G99" s="62"/>
      <c r="H99" s="62"/>
      <c r="I99" s="62"/>
      <c r="J99" s="63"/>
      <c r="K99" s="63"/>
      <c r="L99" s="62"/>
      <c r="M99" s="62"/>
      <c r="N99" s="62"/>
      <c r="O99" s="62"/>
      <c r="P99" s="62"/>
      <c r="Q99" s="62"/>
      <c r="R99" s="62"/>
      <c r="S99" s="62"/>
      <c r="T99" s="62"/>
      <c r="U99" s="62"/>
      <c r="V99" s="62"/>
      <c r="W99" s="62"/>
      <c r="X99" s="62"/>
    </row>
    <row r="100" spans="1:24">
      <c r="A100" s="69"/>
      <c r="B100" s="65"/>
      <c r="C100" s="65"/>
      <c r="D100" s="69"/>
      <c r="E100" s="65"/>
      <c r="F100" s="65"/>
      <c r="G100" s="62"/>
      <c r="H100" s="62"/>
      <c r="I100" s="62"/>
      <c r="J100" s="63"/>
      <c r="K100" s="63"/>
      <c r="L100" s="62"/>
      <c r="M100" s="62"/>
      <c r="N100" s="62"/>
      <c r="O100" s="62"/>
      <c r="P100" s="62"/>
      <c r="Q100" s="62"/>
      <c r="R100" s="62"/>
      <c r="S100" s="62"/>
      <c r="T100" s="62"/>
      <c r="U100" s="62"/>
      <c r="V100" s="62"/>
      <c r="W100" s="62"/>
      <c r="X100" s="62"/>
    </row>
    <row r="101" spans="1:24">
      <c r="A101" s="69"/>
      <c r="B101" s="65"/>
      <c r="C101" s="65"/>
      <c r="D101" s="69"/>
      <c r="E101" s="65"/>
      <c r="F101" s="65"/>
      <c r="G101" s="62"/>
      <c r="H101" s="62"/>
      <c r="I101" s="62"/>
      <c r="J101" s="63"/>
      <c r="K101" s="63"/>
      <c r="L101" s="62"/>
      <c r="M101" s="62"/>
      <c r="N101" s="62"/>
      <c r="O101" s="62"/>
      <c r="P101" s="62"/>
      <c r="Q101" s="62"/>
      <c r="R101" s="62"/>
      <c r="S101" s="62"/>
      <c r="T101" s="62"/>
      <c r="U101" s="62"/>
      <c r="V101" s="62"/>
      <c r="W101" s="62"/>
      <c r="X101" s="62"/>
    </row>
    <row r="102" spans="1:24">
      <c r="A102" s="69"/>
      <c r="B102" s="65"/>
      <c r="C102" s="65"/>
      <c r="D102" s="69"/>
      <c r="E102" s="65"/>
      <c r="F102" s="65"/>
      <c r="G102" s="62"/>
      <c r="H102" s="62"/>
      <c r="I102" s="62"/>
      <c r="J102" s="63"/>
      <c r="K102" s="63"/>
      <c r="L102" s="62"/>
      <c r="M102" s="62"/>
      <c r="N102" s="62"/>
      <c r="O102" s="62"/>
      <c r="P102" s="62"/>
      <c r="Q102" s="62"/>
      <c r="R102" s="62"/>
      <c r="S102" s="62"/>
      <c r="T102" s="62"/>
      <c r="U102" s="62"/>
      <c r="V102" s="62"/>
      <c r="W102" s="62"/>
      <c r="X102" s="62"/>
    </row>
    <row r="103" spans="1:24">
      <c r="A103" s="69"/>
      <c r="B103" s="65"/>
      <c r="C103" s="65"/>
      <c r="D103" s="69"/>
      <c r="E103" s="65"/>
      <c r="F103" s="65"/>
      <c r="G103" s="62"/>
      <c r="H103" s="62"/>
      <c r="I103" s="62"/>
      <c r="J103" s="63"/>
      <c r="K103" s="63"/>
      <c r="L103" s="62"/>
      <c r="M103" s="62"/>
      <c r="N103" s="62"/>
      <c r="O103" s="62"/>
      <c r="P103" s="62"/>
      <c r="Q103" s="62"/>
      <c r="R103" s="62"/>
      <c r="S103" s="62"/>
      <c r="T103" s="62"/>
      <c r="U103" s="62"/>
      <c r="V103" s="62"/>
      <c r="W103" s="62"/>
      <c r="X103" s="62"/>
    </row>
    <row r="104" spans="1:24">
      <c r="A104" s="69"/>
      <c r="B104" s="65"/>
      <c r="C104" s="65"/>
      <c r="D104" s="69"/>
      <c r="E104" s="65"/>
      <c r="F104" s="65"/>
      <c r="G104" s="62"/>
      <c r="H104" s="62"/>
      <c r="I104" s="62"/>
      <c r="J104" s="63"/>
      <c r="K104" s="63"/>
      <c r="L104" s="62"/>
      <c r="M104" s="62"/>
      <c r="N104" s="62"/>
      <c r="O104" s="62"/>
      <c r="P104" s="62"/>
      <c r="Q104" s="62"/>
      <c r="R104" s="62"/>
      <c r="S104" s="62"/>
      <c r="T104" s="62"/>
      <c r="U104" s="62"/>
      <c r="V104" s="62"/>
      <c r="W104" s="62"/>
      <c r="X104" s="62"/>
    </row>
    <row r="105" spans="1:24">
      <c r="A105" s="69"/>
      <c r="B105" s="65"/>
      <c r="C105" s="65"/>
      <c r="D105" s="69"/>
      <c r="E105" s="65"/>
      <c r="F105" s="65"/>
      <c r="G105" s="62"/>
      <c r="H105" s="62"/>
      <c r="I105" s="62"/>
      <c r="J105" s="63"/>
      <c r="K105" s="63"/>
      <c r="L105" s="62"/>
      <c r="M105" s="62"/>
      <c r="N105" s="62"/>
      <c r="O105" s="62"/>
      <c r="P105" s="62"/>
      <c r="Q105" s="62"/>
      <c r="R105" s="62"/>
      <c r="S105" s="62"/>
      <c r="T105" s="62"/>
      <c r="U105" s="62"/>
      <c r="V105" s="62"/>
      <c r="W105" s="62"/>
      <c r="X105" s="62"/>
    </row>
    <row r="106" spans="1:24">
      <c r="A106" s="69"/>
      <c r="B106" s="65"/>
      <c r="C106" s="65"/>
      <c r="D106" s="69"/>
      <c r="E106" s="65"/>
      <c r="F106" s="65"/>
      <c r="G106" s="62"/>
      <c r="H106" s="62"/>
      <c r="I106" s="62"/>
      <c r="J106" s="63"/>
      <c r="K106" s="63"/>
      <c r="L106" s="62"/>
      <c r="M106" s="62"/>
      <c r="N106" s="62"/>
      <c r="O106" s="62"/>
      <c r="P106" s="62"/>
      <c r="Q106" s="62"/>
      <c r="R106" s="62"/>
      <c r="S106" s="62"/>
      <c r="T106" s="62"/>
      <c r="U106" s="62"/>
      <c r="V106" s="62"/>
      <c r="W106" s="62"/>
      <c r="X106" s="62"/>
    </row>
    <row r="107" spans="1:24">
      <c r="A107" s="69"/>
      <c r="B107" s="65"/>
      <c r="C107" s="65"/>
      <c r="D107" s="69"/>
      <c r="E107" s="65"/>
      <c r="F107" s="65"/>
      <c r="G107" s="62"/>
      <c r="H107" s="62"/>
      <c r="I107" s="62"/>
      <c r="J107" s="63"/>
      <c r="K107" s="63"/>
      <c r="L107" s="62"/>
      <c r="M107" s="62"/>
      <c r="N107" s="62"/>
      <c r="O107" s="62"/>
      <c r="P107" s="62"/>
      <c r="Q107" s="62"/>
      <c r="R107" s="62"/>
      <c r="S107" s="62"/>
      <c r="T107" s="62"/>
      <c r="U107" s="62"/>
      <c r="V107" s="62"/>
      <c r="W107" s="62"/>
      <c r="X107" s="62"/>
    </row>
    <row r="108" spans="1:24">
      <c r="A108" s="69"/>
      <c r="B108" s="65"/>
      <c r="C108" s="65"/>
      <c r="D108" s="69"/>
      <c r="E108" s="65"/>
      <c r="F108" s="65"/>
      <c r="G108" s="62"/>
      <c r="H108" s="62"/>
      <c r="I108" s="62"/>
      <c r="J108" s="63"/>
      <c r="K108" s="63"/>
      <c r="L108" s="62"/>
      <c r="M108" s="62"/>
      <c r="N108" s="62"/>
      <c r="O108" s="62"/>
      <c r="P108" s="62"/>
      <c r="Q108" s="62"/>
      <c r="R108" s="62"/>
      <c r="S108" s="62"/>
      <c r="T108" s="62"/>
      <c r="U108" s="62"/>
      <c r="V108" s="62"/>
      <c r="W108" s="62"/>
      <c r="X108" s="62"/>
    </row>
    <row r="109" spans="1:24">
      <c r="A109" s="69"/>
      <c r="B109" s="65"/>
      <c r="C109" s="65"/>
      <c r="D109" s="69"/>
      <c r="E109" s="65"/>
      <c r="F109" s="65"/>
      <c r="G109" s="62"/>
      <c r="H109" s="62"/>
      <c r="I109" s="62"/>
      <c r="J109" s="63"/>
      <c r="K109" s="63"/>
      <c r="L109" s="62"/>
      <c r="M109" s="62"/>
      <c r="N109" s="62"/>
      <c r="O109" s="62"/>
      <c r="P109" s="62"/>
      <c r="Q109" s="62"/>
      <c r="R109" s="62"/>
      <c r="S109" s="62"/>
      <c r="T109" s="62"/>
      <c r="U109" s="62"/>
      <c r="V109" s="62"/>
      <c r="W109" s="62"/>
      <c r="X109" s="62"/>
    </row>
    <row r="110" spans="1:24">
      <c r="A110" s="69"/>
      <c r="B110" s="65"/>
      <c r="C110" s="65"/>
      <c r="D110" s="69"/>
      <c r="E110" s="65"/>
      <c r="F110" s="65"/>
      <c r="G110" s="62"/>
      <c r="H110" s="62"/>
      <c r="I110" s="62"/>
      <c r="J110" s="63"/>
      <c r="K110" s="63"/>
      <c r="L110" s="62"/>
      <c r="M110" s="62"/>
      <c r="N110" s="62"/>
      <c r="O110" s="62"/>
      <c r="P110" s="62"/>
      <c r="Q110" s="62"/>
      <c r="R110" s="62"/>
      <c r="S110" s="62"/>
      <c r="T110" s="62"/>
      <c r="U110" s="62"/>
      <c r="V110" s="62"/>
      <c r="W110" s="62"/>
      <c r="X110" s="62"/>
    </row>
    <row r="111" spans="1:24">
      <c r="A111" s="69"/>
      <c r="B111" s="65"/>
      <c r="C111" s="65"/>
      <c r="D111" s="69"/>
      <c r="E111" s="65"/>
      <c r="F111" s="65"/>
      <c r="G111" s="62"/>
      <c r="H111" s="62"/>
      <c r="I111" s="62"/>
      <c r="J111" s="63"/>
      <c r="K111" s="63"/>
      <c r="L111" s="62"/>
      <c r="M111" s="62"/>
      <c r="N111" s="62"/>
      <c r="O111" s="62"/>
      <c r="P111" s="62"/>
      <c r="Q111" s="62"/>
      <c r="R111" s="62"/>
      <c r="S111" s="62"/>
      <c r="T111" s="62"/>
      <c r="U111" s="62"/>
      <c r="V111" s="62"/>
      <c r="W111" s="62"/>
      <c r="X111" s="62"/>
    </row>
    <row r="112" spans="1:24">
      <c r="A112" s="69"/>
      <c r="B112" s="65"/>
      <c r="C112" s="65"/>
      <c r="D112" s="69"/>
      <c r="E112" s="65"/>
      <c r="F112" s="65"/>
      <c r="G112" s="62"/>
      <c r="H112" s="62"/>
      <c r="I112" s="62"/>
      <c r="J112" s="63"/>
      <c r="K112" s="63"/>
      <c r="L112" s="62"/>
      <c r="M112" s="62"/>
      <c r="N112" s="62"/>
      <c r="O112" s="62"/>
      <c r="P112" s="62"/>
      <c r="Q112" s="62"/>
      <c r="R112" s="62"/>
      <c r="S112" s="62"/>
      <c r="T112" s="62"/>
      <c r="U112" s="62"/>
      <c r="V112" s="62"/>
      <c r="W112" s="62"/>
      <c r="X112" s="62"/>
    </row>
    <row r="113" spans="1:24">
      <c r="A113" s="69"/>
      <c r="B113" s="65"/>
      <c r="C113" s="65"/>
      <c r="D113" s="69"/>
      <c r="E113" s="65"/>
      <c r="F113" s="65"/>
      <c r="G113" s="62"/>
      <c r="H113" s="62"/>
      <c r="I113" s="62"/>
      <c r="J113" s="63"/>
      <c r="K113" s="63"/>
      <c r="L113" s="62"/>
      <c r="M113" s="62"/>
      <c r="N113" s="62"/>
      <c r="O113" s="62"/>
      <c r="P113" s="62"/>
      <c r="Q113" s="62"/>
      <c r="R113" s="62"/>
      <c r="S113" s="62"/>
      <c r="T113" s="62"/>
      <c r="U113" s="62"/>
      <c r="V113" s="62"/>
      <c r="W113" s="62"/>
      <c r="X113" s="62"/>
    </row>
    <row r="114" spans="1:24">
      <c r="A114" s="69"/>
      <c r="B114" s="65"/>
      <c r="C114" s="65"/>
      <c r="D114" s="69"/>
      <c r="E114" s="65"/>
      <c r="F114" s="65"/>
      <c r="G114" s="62"/>
      <c r="H114" s="62"/>
      <c r="I114" s="62"/>
      <c r="J114" s="63"/>
      <c r="K114" s="63"/>
      <c r="L114" s="62"/>
      <c r="M114" s="62"/>
      <c r="N114" s="62"/>
      <c r="O114" s="62"/>
      <c r="P114" s="62"/>
      <c r="Q114" s="62"/>
      <c r="R114" s="62"/>
      <c r="S114" s="62"/>
      <c r="T114" s="62"/>
      <c r="U114" s="62"/>
      <c r="V114" s="62"/>
      <c r="W114" s="62"/>
      <c r="X114" s="62"/>
    </row>
    <row r="115" spans="1:24">
      <c r="A115" s="69"/>
      <c r="B115" s="65"/>
      <c r="C115" s="65"/>
      <c r="D115" s="69"/>
      <c r="E115" s="65"/>
      <c r="F115" s="65"/>
      <c r="G115" s="62"/>
      <c r="H115" s="62"/>
      <c r="I115" s="62"/>
      <c r="J115" s="63"/>
      <c r="K115" s="63"/>
      <c r="L115" s="62"/>
      <c r="M115" s="62"/>
      <c r="N115" s="62"/>
      <c r="O115" s="62"/>
      <c r="P115" s="62"/>
      <c r="Q115" s="62"/>
      <c r="R115" s="62"/>
      <c r="S115" s="62"/>
      <c r="T115" s="62"/>
      <c r="U115" s="62"/>
      <c r="V115" s="62"/>
      <c r="W115" s="62"/>
      <c r="X115" s="62"/>
    </row>
    <row r="116" spans="1:24">
      <c r="A116" s="69"/>
      <c r="B116" s="65"/>
      <c r="C116" s="65"/>
      <c r="D116" s="69"/>
      <c r="E116" s="65"/>
      <c r="F116" s="65"/>
      <c r="G116" s="62"/>
      <c r="H116" s="62"/>
      <c r="I116" s="62"/>
      <c r="J116" s="63"/>
      <c r="K116" s="63"/>
      <c r="L116" s="62"/>
      <c r="M116" s="62"/>
      <c r="N116" s="62"/>
      <c r="O116" s="62"/>
      <c r="P116" s="62"/>
      <c r="Q116" s="62"/>
      <c r="R116" s="62"/>
      <c r="S116" s="62"/>
      <c r="T116" s="62"/>
      <c r="U116" s="62"/>
      <c r="V116" s="62"/>
      <c r="W116" s="62"/>
      <c r="X116" s="62"/>
    </row>
    <row r="117" spans="1:24">
      <c r="A117" s="69"/>
      <c r="B117" s="65"/>
      <c r="C117" s="65"/>
      <c r="D117" s="69"/>
      <c r="E117" s="65"/>
      <c r="F117" s="65"/>
      <c r="G117" s="62"/>
      <c r="H117" s="62"/>
      <c r="I117" s="62"/>
      <c r="J117" s="63"/>
      <c r="K117" s="63"/>
      <c r="L117" s="62"/>
      <c r="M117" s="62"/>
      <c r="N117" s="62"/>
      <c r="O117" s="62"/>
      <c r="P117" s="62"/>
      <c r="Q117" s="62"/>
      <c r="R117" s="62"/>
      <c r="S117" s="62"/>
      <c r="T117" s="62"/>
      <c r="U117" s="62"/>
      <c r="V117" s="62"/>
      <c r="W117" s="62"/>
      <c r="X117" s="62"/>
    </row>
    <row r="118" spans="1:24">
      <c r="A118" s="69"/>
      <c r="B118" s="65"/>
      <c r="C118" s="65"/>
      <c r="D118" s="69"/>
      <c r="E118" s="65"/>
      <c r="F118" s="65"/>
      <c r="G118" s="62"/>
      <c r="H118" s="62"/>
      <c r="I118" s="62"/>
      <c r="J118" s="63"/>
      <c r="K118" s="63"/>
      <c r="L118" s="62"/>
      <c r="M118" s="62"/>
      <c r="N118" s="62"/>
      <c r="O118" s="62"/>
      <c r="P118" s="62"/>
      <c r="Q118" s="62"/>
      <c r="R118" s="62"/>
      <c r="S118" s="62"/>
      <c r="T118" s="62"/>
      <c r="U118" s="62"/>
      <c r="V118" s="62"/>
      <c r="W118" s="62"/>
      <c r="X118" s="62"/>
    </row>
    <row r="119" spans="1:24">
      <c r="A119" s="69"/>
      <c r="B119" s="65"/>
      <c r="C119" s="65"/>
      <c r="D119" s="69"/>
      <c r="E119" s="65"/>
      <c r="F119" s="65"/>
      <c r="G119" s="62"/>
      <c r="H119" s="62"/>
      <c r="I119" s="62"/>
      <c r="J119" s="63"/>
      <c r="K119" s="63"/>
      <c r="L119" s="62"/>
      <c r="M119" s="62"/>
      <c r="N119" s="62"/>
      <c r="O119" s="62"/>
      <c r="P119" s="62"/>
      <c r="Q119" s="62"/>
      <c r="R119" s="62"/>
      <c r="S119" s="62"/>
      <c r="T119" s="62"/>
      <c r="U119" s="62"/>
      <c r="V119" s="62"/>
      <c r="W119" s="62"/>
      <c r="X119" s="62"/>
    </row>
    <row r="120" spans="1:24">
      <c r="A120" s="69"/>
      <c r="B120" s="65"/>
      <c r="C120" s="65"/>
      <c r="D120" s="69"/>
      <c r="E120" s="65"/>
      <c r="F120" s="65"/>
      <c r="G120" s="62"/>
      <c r="H120" s="62"/>
      <c r="I120" s="62"/>
      <c r="J120" s="63"/>
      <c r="K120" s="63"/>
      <c r="L120" s="62"/>
      <c r="M120" s="62"/>
      <c r="N120" s="62"/>
      <c r="O120" s="62"/>
      <c r="P120" s="62"/>
      <c r="Q120" s="62"/>
      <c r="R120" s="62"/>
      <c r="S120" s="62"/>
      <c r="T120" s="62"/>
      <c r="U120" s="62"/>
      <c r="V120" s="62"/>
      <c r="W120" s="62"/>
      <c r="X120" s="62"/>
    </row>
    <row r="121" spans="1:24">
      <c r="A121" s="69"/>
      <c r="B121" s="65"/>
      <c r="C121" s="65"/>
      <c r="D121" s="69"/>
      <c r="E121" s="65"/>
      <c r="F121" s="65"/>
      <c r="G121" s="62"/>
      <c r="H121" s="62"/>
      <c r="I121" s="62"/>
      <c r="J121" s="63"/>
      <c r="K121" s="63"/>
      <c r="L121" s="62"/>
      <c r="M121" s="62"/>
      <c r="N121" s="62"/>
      <c r="O121" s="62"/>
      <c r="P121" s="62"/>
      <c r="Q121" s="62"/>
      <c r="R121" s="62"/>
      <c r="S121" s="62"/>
      <c r="T121" s="62"/>
      <c r="U121" s="62"/>
      <c r="V121" s="62"/>
      <c r="W121" s="62"/>
      <c r="X121" s="62"/>
    </row>
    <row r="122" spans="1:24">
      <c r="A122" s="69"/>
      <c r="B122" s="65"/>
      <c r="C122" s="65"/>
      <c r="D122" s="69"/>
      <c r="E122" s="65"/>
      <c r="F122" s="65"/>
      <c r="G122" s="62"/>
      <c r="H122" s="62"/>
      <c r="I122" s="62"/>
      <c r="J122" s="63"/>
      <c r="K122" s="63"/>
      <c r="L122" s="62"/>
      <c r="M122" s="62"/>
      <c r="N122" s="62"/>
      <c r="O122" s="62"/>
      <c r="P122" s="62"/>
      <c r="Q122" s="62"/>
      <c r="R122" s="62"/>
      <c r="S122" s="62"/>
      <c r="T122" s="62"/>
      <c r="U122" s="62"/>
      <c r="V122" s="62"/>
      <c r="W122" s="62"/>
      <c r="X122" s="62"/>
    </row>
    <row r="123" spans="1:24">
      <c r="A123" s="69"/>
      <c r="B123" s="65"/>
      <c r="C123" s="65"/>
      <c r="D123" s="69"/>
      <c r="E123" s="65"/>
      <c r="F123" s="65"/>
      <c r="G123" s="62"/>
      <c r="H123" s="62"/>
      <c r="I123" s="62"/>
      <c r="J123" s="63"/>
      <c r="K123" s="63"/>
      <c r="L123" s="62"/>
      <c r="M123" s="62"/>
      <c r="N123" s="62"/>
      <c r="O123" s="62"/>
      <c r="P123" s="62"/>
      <c r="Q123" s="62"/>
      <c r="R123" s="62"/>
      <c r="S123" s="62"/>
      <c r="T123" s="62"/>
      <c r="U123" s="62"/>
      <c r="V123" s="62"/>
      <c r="W123" s="62"/>
      <c r="X123" s="62"/>
    </row>
    <row r="124" spans="1:24">
      <c r="A124" s="69"/>
      <c r="B124" s="65"/>
      <c r="C124" s="65"/>
      <c r="D124" s="69"/>
      <c r="E124" s="65"/>
      <c r="F124" s="65"/>
      <c r="G124" s="62"/>
      <c r="H124" s="62"/>
      <c r="I124" s="62"/>
      <c r="J124" s="63"/>
      <c r="K124" s="63"/>
      <c r="L124" s="62"/>
      <c r="M124" s="62"/>
      <c r="N124" s="62"/>
      <c r="O124" s="62"/>
      <c r="P124" s="62"/>
      <c r="Q124" s="62"/>
      <c r="R124" s="62"/>
      <c r="S124" s="62"/>
      <c r="T124" s="62"/>
      <c r="U124" s="62"/>
      <c r="V124" s="62"/>
      <c r="W124" s="62"/>
      <c r="X124" s="62"/>
    </row>
    <row r="125" spans="1:24">
      <c r="A125" s="69"/>
      <c r="B125" s="65"/>
      <c r="C125" s="65"/>
      <c r="D125" s="69"/>
      <c r="E125" s="65"/>
      <c r="F125" s="65"/>
      <c r="G125" s="62"/>
      <c r="H125" s="62"/>
      <c r="I125" s="62"/>
      <c r="J125" s="63"/>
      <c r="K125" s="63"/>
      <c r="L125" s="62"/>
      <c r="M125" s="62"/>
      <c r="N125" s="62"/>
      <c r="O125" s="62"/>
      <c r="P125" s="62"/>
      <c r="Q125" s="62"/>
      <c r="R125" s="62"/>
      <c r="S125" s="62"/>
      <c r="T125" s="62"/>
      <c r="U125" s="62"/>
      <c r="V125" s="62"/>
      <c r="W125" s="62"/>
      <c r="X125" s="62"/>
    </row>
    <row r="126" spans="1:24">
      <c r="A126" s="69"/>
      <c r="B126" s="65"/>
      <c r="C126" s="65"/>
      <c r="D126" s="69"/>
      <c r="E126" s="65"/>
      <c r="F126" s="65"/>
      <c r="G126" s="62"/>
      <c r="H126" s="62"/>
      <c r="I126" s="62"/>
      <c r="J126" s="63"/>
      <c r="K126" s="63"/>
      <c r="L126" s="62"/>
      <c r="M126" s="62"/>
      <c r="N126" s="62"/>
      <c r="O126" s="62"/>
      <c r="P126" s="62"/>
      <c r="Q126" s="62"/>
      <c r="R126" s="62"/>
      <c r="S126" s="62"/>
      <c r="T126" s="62"/>
      <c r="U126" s="62"/>
      <c r="V126" s="62"/>
      <c r="W126" s="62"/>
      <c r="X126" s="62"/>
    </row>
    <row r="127" spans="1:24">
      <c r="A127" s="69"/>
      <c r="B127" s="65"/>
      <c r="C127" s="65"/>
      <c r="D127" s="69"/>
      <c r="E127" s="65"/>
      <c r="F127" s="65"/>
      <c r="G127" s="62"/>
      <c r="H127" s="62"/>
      <c r="I127" s="62"/>
      <c r="J127" s="63"/>
      <c r="K127" s="63"/>
      <c r="L127" s="62"/>
      <c r="M127" s="62"/>
      <c r="N127" s="62"/>
      <c r="O127" s="62"/>
      <c r="P127" s="62"/>
      <c r="Q127" s="62"/>
      <c r="R127" s="62"/>
      <c r="S127" s="62"/>
      <c r="T127" s="62"/>
      <c r="U127" s="62"/>
      <c r="V127" s="62"/>
      <c r="W127" s="62"/>
      <c r="X127" s="62"/>
    </row>
    <row r="128" spans="1:24">
      <c r="A128" s="69"/>
      <c r="B128" s="65"/>
      <c r="C128" s="65"/>
      <c r="D128" s="69"/>
      <c r="E128" s="65"/>
      <c r="F128" s="65"/>
      <c r="G128" s="62"/>
      <c r="H128" s="62"/>
      <c r="I128" s="62"/>
      <c r="J128" s="63"/>
      <c r="K128" s="63"/>
      <c r="L128" s="62"/>
      <c r="M128" s="62"/>
      <c r="N128" s="62"/>
      <c r="O128" s="62"/>
      <c r="P128" s="62"/>
      <c r="Q128" s="62"/>
      <c r="R128" s="62"/>
      <c r="S128" s="62"/>
      <c r="T128" s="62"/>
      <c r="U128" s="62"/>
      <c r="V128" s="62"/>
      <c r="W128" s="62"/>
      <c r="X128" s="62"/>
    </row>
    <row r="129" spans="1:24">
      <c r="A129" s="69"/>
      <c r="B129" s="65"/>
      <c r="C129" s="65"/>
      <c r="D129" s="69"/>
      <c r="E129" s="65"/>
      <c r="F129" s="65"/>
      <c r="G129" s="62"/>
      <c r="H129" s="62"/>
      <c r="I129" s="62"/>
      <c r="J129" s="63"/>
      <c r="K129" s="63"/>
      <c r="L129" s="62"/>
      <c r="M129" s="62"/>
      <c r="N129" s="62"/>
      <c r="O129" s="62"/>
      <c r="P129" s="62"/>
      <c r="Q129" s="62"/>
      <c r="R129" s="62"/>
      <c r="S129" s="62"/>
      <c r="T129" s="62"/>
      <c r="U129" s="62"/>
      <c r="V129" s="62"/>
      <c r="W129" s="62"/>
      <c r="X129" s="62"/>
    </row>
    <row r="130" spans="1:24">
      <c r="A130" s="69"/>
      <c r="B130" s="65"/>
      <c r="C130" s="65"/>
      <c r="D130" s="69"/>
      <c r="E130" s="65"/>
      <c r="F130" s="65"/>
      <c r="G130" s="62"/>
      <c r="H130" s="62"/>
      <c r="I130" s="62"/>
      <c r="J130" s="63"/>
      <c r="K130" s="63"/>
      <c r="L130" s="62"/>
      <c r="M130" s="62"/>
      <c r="N130" s="62"/>
      <c r="O130" s="62"/>
      <c r="P130" s="62"/>
      <c r="Q130" s="62"/>
      <c r="R130" s="62"/>
      <c r="S130" s="62"/>
      <c r="T130" s="62"/>
      <c r="U130" s="62"/>
      <c r="V130" s="62"/>
      <c r="W130" s="62"/>
      <c r="X130" s="62"/>
    </row>
    <row r="131" spans="1:24">
      <c r="A131" s="69"/>
      <c r="B131" s="65"/>
      <c r="C131" s="65"/>
      <c r="D131" s="69"/>
      <c r="E131" s="65"/>
      <c r="F131" s="65"/>
      <c r="G131" s="62"/>
      <c r="H131" s="62"/>
      <c r="I131" s="62"/>
      <c r="J131" s="63"/>
      <c r="K131" s="63"/>
      <c r="L131" s="62"/>
      <c r="M131" s="62"/>
      <c r="N131" s="62"/>
      <c r="O131" s="62"/>
      <c r="P131" s="62"/>
      <c r="Q131" s="62"/>
      <c r="R131" s="62"/>
      <c r="S131" s="62"/>
      <c r="T131" s="62"/>
      <c r="U131" s="62"/>
      <c r="V131" s="62"/>
      <c r="W131" s="62"/>
      <c r="X131" s="62"/>
    </row>
    <row r="132" spans="1:24">
      <c r="A132" s="69"/>
      <c r="B132" s="65"/>
      <c r="C132" s="65"/>
      <c r="D132" s="69"/>
      <c r="E132" s="65"/>
      <c r="F132" s="65"/>
      <c r="G132" s="62"/>
      <c r="H132" s="62"/>
      <c r="I132" s="62"/>
      <c r="J132" s="63"/>
      <c r="K132" s="63"/>
      <c r="L132" s="62"/>
      <c r="M132" s="62"/>
      <c r="N132" s="62"/>
      <c r="O132" s="62"/>
      <c r="P132" s="62"/>
      <c r="Q132" s="62"/>
      <c r="R132" s="62"/>
      <c r="S132" s="62"/>
      <c r="T132" s="62"/>
      <c r="U132" s="62"/>
      <c r="V132" s="62"/>
      <c r="W132" s="62"/>
      <c r="X132" s="62"/>
    </row>
    <row r="133" spans="1:24">
      <c r="A133" s="69"/>
      <c r="B133" s="65"/>
      <c r="C133" s="65"/>
      <c r="D133" s="69"/>
      <c r="E133" s="65"/>
      <c r="F133" s="65"/>
      <c r="G133" s="62"/>
      <c r="H133" s="62"/>
      <c r="I133" s="62"/>
      <c r="J133" s="63"/>
      <c r="K133" s="63"/>
      <c r="L133" s="62"/>
      <c r="M133" s="62"/>
      <c r="N133" s="62"/>
      <c r="O133" s="62"/>
      <c r="P133" s="62"/>
      <c r="Q133" s="62"/>
      <c r="R133" s="62"/>
      <c r="S133" s="62"/>
      <c r="T133" s="62"/>
      <c r="U133" s="62"/>
      <c r="V133" s="62"/>
      <c r="W133" s="62"/>
      <c r="X133" s="62"/>
    </row>
    <row r="134" spans="1:24">
      <c r="A134" s="69"/>
      <c r="B134" s="65"/>
      <c r="C134" s="65"/>
      <c r="D134" s="69"/>
      <c r="E134" s="65"/>
      <c r="F134" s="65"/>
      <c r="G134" s="62"/>
      <c r="H134" s="62"/>
      <c r="I134" s="62"/>
      <c r="J134" s="63"/>
      <c r="K134" s="63"/>
      <c r="L134" s="62"/>
      <c r="M134" s="62"/>
      <c r="N134" s="62"/>
      <c r="O134" s="62"/>
      <c r="P134" s="62"/>
      <c r="Q134" s="62"/>
      <c r="R134" s="62"/>
      <c r="S134" s="62"/>
      <c r="T134" s="62"/>
      <c r="U134" s="62"/>
      <c r="V134" s="62"/>
      <c r="W134" s="62"/>
      <c r="X134" s="62"/>
    </row>
    <row r="135" spans="1:24">
      <c r="A135" s="69"/>
      <c r="B135" s="65"/>
      <c r="C135" s="65"/>
      <c r="D135" s="69"/>
      <c r="E135" s="65"/>
      <c r="F135" s="65"/>
      <c r="G135" s="62"/>
      <c r="H135" s="62"/>
      <c r="I135" s="62"/>
      <c r="J135" s="63"/>
      <c r="K135" s="63"/>
      <c r="L135" s="62"/>
      <c r="M135" s="62"/>
      <c r="N135" s="62"/>
      <c r="O135" s="62"/>
      <c r="P135" s="62"/>
      <c r="Q135" s="62"/>
      <c r="R135" s="62"/>
      <c r="S135" s="62"/>
      <c r="T135" s="62"/>
      <c r="U135" s="62"/>
      <c r="V135" s="62"/>
      <c r="W135" s="62"/>
      <c r="X135" s="62"/>
    </row>
    <row r="136" spans="1:24">
      <c r="A136" s="69"/>
      <c r="B136" s="65"/>
      <c r="C136" s="65"/>
      <c r="D136" s="69"/>
      <c r="E136" s="65"/>
      <c r="F136" s="65"/>
      <c r="G136" s="62"/>
      <c r="H136" s="62"/>
      <c r="I136" s="62"/>
      <c r="J136" s="63"/>
      <c r="K136" s="63"/>
      <c r="L136" s="62"/>
      <c r="M136" s="62"/>
      <c r="N136" s="62"/>
      <c r="O136" s="62"/>
      <c r="P136" s="62"/>
      <c r="Q136" s="62"/>
      <c r="R136" s="62"/>
      <c r="S136" s="62"/>
      <c r="T136" s="62"/>
      <c r="U136" s="62"/>
      <c r="V136" s="62"/>
      <c r="W136" s="62"/>
      <c r="X136" s="62"/>
    </row>
    <row r="137" spans="1:24">
      <c r="A137" s="69"/>
      <c r="B137" s="65"/>
      <c r="C137" s="65"/>
      <c r="D137" s="69"/>
      <c r="E137" s="65"/>
      <c r="F137" s="65"/>
      <c r="G137" s="62"/>
      <c r="H137" s="62"/>
      <c r="I137" s="62"/>
      <c r="J137" s="63"/>
      <c r="K137" s="63"/>
      <c r="L137" s="62"/>
      <c r="M137" s="62"/>
      <c r="N137" s="62"/>
      <c r="O137" s="62"/>
      <c r="P137" s="62"/>
      <c r="Q137" s="62"/>
      <c r="R137" s="62"/>
      <c r="S137" s="62"/>
      <c r="T137" s="62"/>
      <c r="U137" s="62"/>
      <c r="V137" s="62"/>
      <c r="W137" s="62"/>
      <c r="X137" s="62"/>
    </row>
    <row r="138" spans="1:24">
      <c r="A138" s="69"/>
      <c r="B138" s="65"/>
      <c r="C138" s="65"/>
      <c r="D138" s="69"/>
      <c r="E138" s="65"/>
      <c r="F138" s="65"/>
      <c r="G138" s="62"/>
      <c r="H138" s="62"/>
      <c r="I138" s="62"/>
      <c r="J138" s="63"/>
      <c r="K138" s="63"/>
      <c r="L138" s="62"/>
      <c r="M138" s="62"/>
      <c r="N138" s="62"/>
      <c r="O138" s="62"/>
      <c r="P138" s="62"/>
      <c r="Q138" s="62"/>
      <c r="R138" s="62"/>
      <c r="S138" s="62"/>
      <c r="T138" s="62"/>
      <c r="U138" s="62"/>
      <c r="V138" s="62"/>
      <c r="W138" s="62"/>
      <c r="X138" s="62"/>
    </row>
    <row r="139" spans="1:24">
      <c r="A139" s="69"/>
      <c r="B139" s="65"/>
      <c r="C139" s="65"/>
      <c r="D139" s="69"/>
      <c r="E139" s="65"/>
      <c r="F139" s="65"/>
      <c r="G139" s="62"/>
      <c r="H139" s="62"/>
      <c r="I139" s="62"/>
      <c r="J139" s="63"/>
      <c r="K139" s="63"/>
      <c r="L139" s="62"/>
      <c r="M139" s="62"/>
      <c r="N139" s="62"/>
      <c r="O139" s="62"/>
      <c r="P139" s="62"/>
      <c r="Q139" s="62"/>
      <c r="R139" s="62"/>
      <c r="S139" s="62"/>
      <c r="T139" s="62"/>
      <c r="U139" s="62"/>
      <c r="V139" s="62"/>
      <c r="W139" s="62"/>
      <c r="X139" s="62"/>
    </row>
    <row r="140" spans="1:24">
      <c r="A140" s="69"/>
      <c r="B140" s="65"/>
      <c r="C140" s="65"/>
      <c r="D140" s="69"/>
      <c r="E140" s="65"/>
      <c r="F140" s="65"/>
      <c r="G140" s="62"/>
      <c r="H140" s="62"/>
      <c r="I140" s="62"/>
      <c r="J140" s="63"/>
      <c r="K140" s="63"/>
      <c r="L140" s="62"/>
      <c r="M140" s="62"/>
      <c r="N140" s="62"/>
      <c r="O140" s="62"/>
      <c r="P140" s="62"/>
      <c r="Q140" s="62"/>
      <c r="R140" s="62"/>
      <c r="S140" s="62"/>
      <c r="T140" s="62"/>
      <c r="U140" s="62"/>
      <c r="V140" s="62"/>
      <c r="W140" s="62"/>
      <c r="X140" s="62"/>
    </row>
    <row r="141" spans="1:24">
      <c r="A141" s="69"/>
      <c r="B141" s="65"/>
      <c r="C141" s="65"/>
      <c r="D141" s="69"/>
      <c r="E141" s="65"/>
      <c r="F141" s="65"/>
      <c r="G141" s="62"/>
      <c r="H141" s="62"/>
      <c r="I141" s="62"/>
      <c r="J141" s="63"/>
      <c r="K141" s="63"/>
      <c r="L141" s="62"/>
      <c r="M141" s="62"/>
      <c r="N141" s="62"/>
      <c r="O141" s="62"/>
      <c r="P141" s="62"/>
      <c r="Q141" s="62"/>
      <c r="R141" s="62"/>
      <c r="S141" s="62"/>
      <c r="T141" s="62"/>
      <c r="U141" s="62"/>
      <c r="V141" s="62"/>
      <c r="W141" s="62"/>
      <c r="X141" s="62"/>
    </row>
    <row r="142" spans="1:24">
      <c r="A142" s="69"/>
      <c r="B142" s="65"/>
      <c r="C142" s="65"/>
      <c r="D142" s="69"/>
      <c r="E142" s="65"/>
      <c r="F142" s="65"/>
      <c r="G142" s="62"/>
      <c r="H142" s="62"/>
      <c r="I142" s="62"/>
      <c r="J142" s="63"/>
      <c r="K142" s="63"/>
      <c r="L142" s="62"/>
      <c r="M142" s="62"/>
      <c r="N142" s="62"/>
      <c r="O142" s="62"/>
      <c r="P142" s="62"/>
      <c r="Q142" s="62"/>
      <c r="R142" s="62"/>
      <c r="S142" s="62"/>
      <c r="T142" s="62"/>
      <c r="U142" s="62"/>
      <c r="V142" s="62"/>
      <c r="W142" s="62"/>
      <c r="X142" s="62"/>
    </row>
    <row r="143" spans="1:24">
      <c r="A143" s="69"/>
      <c r="B143" s="65"/>
      <c r="C143" s="65"/>
      <c r="D143" s="69"/>
      <c r="E143" s="65"/>
      <c r="F143" s="65"/>
      <c r="G143" s="62"/>
      <c r="H143" s="62"/>
      <c r="I143" s="62"/>
      <c r="J143" s="63"/>
      <c r="K143" s="63"/>
      <c r="L143" s="62"/>
      <c r="M143" s="62"/>
      <c r="N143" s="62"/>
      <c r="O143" s="62"/>
      <c r="P143" s="62"/>
      <c r="Q143" s="62"/>
      <c r="R143" s="62"/>
      <c r="S143" s="62"/>
      <c r="T143" s="62"/>
      <c r="U143" s="62"/>
      <c r="V143" s="62"/>
      <c r="W143" s="62"/>
      <c r="X143" s="62"/>
    </row>
    <row r="144" spans="1:24">
      <c r="A144" s="69"/>
      <c r="B144" s="65"/>
      <c r="C144" s="65"/>
      <c r="D144" s="69"/>
      <c r="E144" s="65"/>
      <c r="F144" s="65"/>
      <c r="G144" s="62"/>
      <c r="H144" s="62"/>
      <c r="I144" s="62"/>
      <c r="J144" s="63"/>
      <c r="K144" s="63"/>
      <c r="L144" s="62"/>
      <c r="M144" s="62"/>
      <c r="N144" s="62"/>
      <c r="O144" s="62"/>
      <c r="P144" s="62"/>
      <c r="Q144" s="62"/>
      <c r="R144" s="62"/>
      <c r="S144" s="62"/>
      <c r="T144" s="62"/>
      <c r="U144" s="62"/>
      <c r="V144" s="62"/>
      <c r="W144" s="62"/>
      <c r="X144" s="62"/>
    </row>
    <row r="145" spans="1:24">
      <c r="A145" s="69"/>
      <c r="B145" s="65"/>
      <c r="C145" s="65"/>
      <c r="D145" s="69"/>
      <c r="E145" s="65"/>
      <c r="F145" s="65"/>
      <c r="G145" s="62"/>
      <c r="H145" s="62"/>
      <c r="I145" s="62"/>
      <c r="J145" s="63"/>
      <c r="K145" s="63"/>
      <c r="L145" s="62"/>
      <c r="M145" s="62"/>
      <c r="N145" s="62"/>
      <c r="O145" s="62"/>
      <c r="P145" s="62"/>
      <c r="Q145" s="62"/>
      <c r="R145" s="62"/>
      <c r="S145" s="62"/>
      <c r="T145" s="62"/>
      <c r="U145" s="62"/>
      <c r="V145" s="62"/>
      <c r="W145" s="62"/>
      <c r="X145" s="62"/>
    </row>
    <row r="146" spans="1:24">
      <c r="A146" s="69"/>
      <c r="B146" s="65"/>
      <c r="C146" s="65"/>
      <c r="D146" s="69"/>
      <c r="E146" s="65"/>
      <c r="F146" s="65"/>
      <c r="G146" s="62"/>
      <c r="H146" s="62"/>
      <c r="I146" s="62"/>
      <c r="J146" s="63"/>
      <c r="K146" s="63"/>
      <c r="L146" s="62"/>
      <c r="M146" s="62"/>
      <c r="N146" s="62"/>
      <c r="O146" s="62"/>
      <c r="P146" s="62"/>
      <c r="Q146" s="62"/>
      <c r="R146" s="62"/>
      <c r="S146" s="62"/>
      <c r="T146" s="62"/>
      <c r="U146" s="62"/>
      <c r="V146" s="62"/>
      <c r="W146" s="62"/>
      <c r="X146" s="62"/>
    </row>
    <row r="147" spans="1:24">
      <c r="A147" s="69"/>
      <c r="B147" s="65"/>
      <c r="C147" s="65"/>
      <c r="D147" s="69"/>
      <c r="E147" s="65"/>
      <c r="F147" s="65"/>
      <c r="G147" s="62"/>
      <c r="H147" s="62"/>
      <c r="I147" s="62"/>
      <c r="J147" s="63"/>
      <c r="K147" s="63"/>
      <c r="L147" s="62"/>
      <c r="M147" s="62"/>
      <c r="N147" s="62"/>
      <c r="O147" s="62"/>
      <c r="P147" s="62"/>
      <c r="Q147" s="62"/>
      <c r="R147" s="62"/>
      <c r="S147" s="62"/>
      <c r="T147" s="62"/>
      <c r="U147" s="62"/>
      <c r="V147" s="62"/>
      <c r="W147" s="62"/>
      <c r="X147" s="62"/>
    </row>
    <row r="148" spans="1:24">
      <c r="A148" s="69"/>
      <c r="B148" s="65"/>
      <c r="C148" s="65"/>
      <c r="D148" s="69"/>
      <c r="E148" s="65"/>
      <c r="F148" s="65"/>
      <c r="G148" s="62"/>
      <c r="H148" s="62"/>
      <c r="I148" s="62"/>
      <c r="J148" s="63"/>
      <c r="K148" s="63"/>
      <c r="L148" s="62"/>
      <c r="M148" s="62"/>
      <c r="N148" s="62"/>
      <c r="O148" s="62"/>
      <c r="P148" s="62"/>
      <c r="Q148" s="62"/>
      <c r="R148" s="62"/>
      <c r="S148" s="62"/>
      <c r="T148" s="62"/>
      <c r="U148" s="62"/>
      <c r="V148" s="62"/>
      <c r="W148" s="62"/>
      <c r="X148" s="62"/>
    </row>
    <row r="149" spans="1:24">
      <c r="A149" s="69"/>
      <c r="B149" s="65"/>
      <c r="C149" s="65"/>
      <c r="D149" s="69"/>
      <c r="E149" s="65"/>
      <c r="F149" s="65"/>
      <c r="G149" s="62"/>
      <c r="H149" s="62"/>
      <c r="I149" s="62"/>
      <c r="J149" s="63"/>
      <c r="K149" s="63"/>
      <c r="L149" s="62"/>
      <c r="M149" s="62"/>
      <c r="N149" s="62"/>
      <c r="O149" s="62"/>
      <c r="P149" s="62"/>
      <c r="Q149" s="62"/>
      <c r="R149" s="62"/>
      <c r="S149" s="62"/>
      <c r="T149" s="62"/>
      <c r="U149" s="62"/>
      <c r="V149" s="62"/>
      <c r="W149" s="62"/>
      <c r="X149" s="62"/>
    </row>
    <row r="150" spans="1:24">
      <c r="A150" s="69"/>
      <c r="B150" s="65"/>
      <c r="C150" s="65"/>
      <c r="D150" s="69"/>
      <c r="E150" s="65"/>
      <c r="F150" s="65"/>
      <c r="G150" s="62"/>
      <c r="H150" s="62"/>
      <c r="I150" s="62"/>
      <c r="J150" s="63"/>
      <c r="K150" s="63"/>
      <c r="L150" s="62"/>
      <c r="M150" s="62"/>
      <c r="N150" s="62"/>
      <c r="O150" s="62"/>
      <c r="P150" s="62"/>
      <c r="Q150" s="62"/>
      <c r="R150" s="62"/>
      <c r="S150" s="62"/>
      <c r="T150" s="62"/>
      <c r="U150" s="62"/>
      <c r="V150" s="62"/>
      <c r="W150" s="62"/>
      <c r="X150" s="62"/>
    </row>
    <row r="151" spans="1:24">
      <c r="A151" s="69"/>
      <c r="B151" s="65"/>
      <c r="C151" s="65"/>
      <c r="D151" s="69"/>
      <c r="E151" s="65"/>
      <c r="F151" s="65"/>
      <c r="G151" s="62"/>
      <c r="H151" s="62"/>
      <c r="I151" s="62"/>
      <c r="J151" s="63"/>
      <c r="K151" s="63"/>
      <c r="L151" s="62"/>
      <c r="M151" s="62"/>
      <c r="N151" s="62"/>
      <c r="O151" s="62"/>
      <c r="P151" s="62"/>
      <c r="Q151" s="62"/>
      <c r="R151" s="62"/>
      <c r="S151" s="62"/>
      <c r="T151" s="62"/>
      <c r="U151" s="62"/>
      <c r="V151" s="62"/>
      <c r="W151" s="62"/>
      <c r="X151" s="62"/>
    </row>
    <row r="152" spans="1:24">
      <c r="A152" s="69"/>
      <c r="B152" s="65"/>
      <c r="C152" s="65"/>
      <c r="D152" s="69"/>
      <c r="E152" s="65"/>
      <c r="F152" s="65"/>
      <c r="G152" s="62"/>
      <c r="H152" s="62"/>
      <c r="I152" s="62"/>
      <c r="J152" s="63"/>
      <c r="K152" s="63"/>
      <c r="L152" s="62"/>
      <c r="M152" s="62"/>
      <c r="N152" s="62"/>
      <c r="O152" s="62"/>
      <c r="P152" s="62"/>
      <c r="Q152" s="62"/>
      <c r="R152" s="62"/>
      <c r="S152" s="62"/>
      <c r="T152" s="62"/>
      <c r="U152" s="62"/>
      <c r="V152" s="62"/>
      <c r="W152" s="62"/>
      <c r="X152" s="62"/>
    </row>
    <row r="153" spans="1:24">
      <c r="A153" s="69"/>
      <c r="B153" s="65"/>
      <c r="C153" s="65"/>
      <c r="D153" s="69"/>
      <c r="E153" s="65"/>
      <c r="F153" s="65"/>
      <c r="G153" s="62"/>
      <c r="H153" s="62"/>
      <c r="I153" s="62"/>
      <c r="J153" s="63"/>
      <c r="K153" s="63"/>
      <c r="L153" s="62"/>
      <c r="M153" s="62"/>
      <c r="N153" s="62"/>
      <c r="O153" s="62"/>
      <c r="P153" s="62"/>
      <c r="Q153" s="62"/>
      <c r="R153" s="62"/>
      <c r="S153" s="62"/>
      <c r="T153" s="62"/>
      <c r="U153" s="62"/>
      <c r="V153" s="62"/>
      <c r="W153" s="62"/>
      <c r="X153" s="62"/>
    </row>
    <row r="154" spans="1:24">
      <c r="A154" s="69"/>
      <c r="B154" s="65"/>
      <c r="C154" s="65"/>
      <c r="D154" s="69"/>
      <c r="E154" s="65"/>
      <c r="F154" s="65"/>
      <c r="G154" s="62"/>
      <c r="H154" s="62"/>
      <c r="I154" s="62"/>
      <c r="J154" s="63"/>
      <c r="K154" s="63"/>
      <c r="L154" s="62"/>
      <c r="M154" s="62"/>
      <c r="N154" s="62"/>
      <c r="O154" s="62"/>
      <c r="P154" s="62"/>
      <c r="Q154" s="62"/>
      <c r="R154" s="62"/>
      <c r="S154" s="62"/>
      <c r="T154" s="62"/>
      <c r="U154" s="62"/>
      <c r="V154" s="62"/>
      <c r="W154" s="62"/>
      <c r="X154" s="62"/>
    </row>
    <row r="155" spans="1:24">
      <c r="A155" s="69"/>
      <c r="B155" s="65"/>
      <c r="C155" s="65"/>
      <c r="D155" s="69"/>
      <c r="E155" s="65"/>
      <c r="F155" s="65"/>
      <c r="G155" s="62"/>
      <c r="H155" s="62"/>
      <c r="I155" s="62"/>
      <c r="J155" s="63"/>
      <c r="K155" s="63"/>
      <c r="L155" s="62"/>
      <c r="M155" s="62"/>
      <c r="N155" s="62"/>
      <c r="O155" s="62"/>
      <c r="P155" s="62"/>
      <c r="Q155" s="62"/>
      <c r="R155" s="62"/>
      <c r="S155" s="62"/>
      <c r="T155" s="62"/>
      <c r="U155" s="62"/>
      <c r="V155" s="62"/>
      <c r="W155" s="62"/>
      <c r="X155" s="62"/>
    </row>
    <row r="156" spans="1:24">
      <c r="A156" s="69"/>
      <c r="B156" s="65"/>
      <c r="C156" s="65"/>
      <c r="D156" s="69"/>
      <c r="E156" s="65"/>
      <c r="F156" s="65"/>
      <c r="G156" s="62"/>
      <c r="H156" s="62"/>
      <c r="I156" s="62"/>
      <c r="J156" s="63"/>
      <c r="K156" s="63"/>
      <c r="L156" s="62"/>
      <c r="M156" s="62"/>
      <c r="N156" s="62"/>
      <c r="O156" s="62"/>
      <c r="P156" s="62"/>
      <c r="Q156" s="62"/>
      <c r="R156" s="62"/>
      <c r="S156" s="62"/>
      <c r="T156" s="62"/>
      <c r="U156" s="62"/>
      <c r="V156" s="62"/>
      <c r="W156" s="62"/>
      <c r="X156" s="62"/>
    </row>
    <row r="157" spans="1:24">
      <c r="A157" s="69"/>
      <c r="B157" s="65"/>
      <c r="C157" s="65"/>
      <c r="D157" s="69"/>
      <c r="E157" s="65"/>
      <c r="F157" s="65"/>
      <c r="G157" s="62"/>
      <c r="H157" s="62"/>
      <c r="I157" s="62"/>
      <c r="J157" s="63"/>
      <c r="K157" s="63"/>
      <c r="L157" s="62"/>
      <c r="M157" s="62"/>
      <c r="N157" s="62"/>
      <c r="O157" s="62"/>
      <c r="P157" s="62"/>
      <c r="Q157" s="62"/>
      <c r="R157" s="62"/>
      <c r="S157" s="62"/>
      <c r="T157" s="62"/>
      <c r="U157" s="62"/>
      <c r="V157" s="62"/>
      <c r="W157" s="62"/>
      <c r="X157" s="62"/>
    </row>
    <row r="158" spans="1:24">
      <c r="A158" s="69"/>
      <c r="B158" s="65"/>
      <c r="C158" s="65"/>
      <c r="D158" s="69"/>
      <c r="E158" s="65"/>
      <c r="F158" s="65"/>
      <c r="G158" s="62"/>
      <c r="H158" s="62"/>
      <c r="I158" s="62"/>
      <c r="J158" s="63"/>
      <c r="K158" s="63"/>
      <c r="L158" s="62"/>
      <c r="M158" s="62"/>
      <c r="N158" s="62"/>
      <c r="O158" s="62"/>
      <c r="P158" s="62"/>
      <c r="Q158" s="62"/>
      <c r="R158" s="62"/>
      <c r="S158" s="62"/>
      <c r="T158" s="62"/>
      <c r="U158" s="62"/>
      <c r="V158" s="62"/>
      <c r="W158" s="62"/>
      <c r="X158" s="62"/>
    </row>
    <row r="159" spans="1:24">
      <c r="A159" s="69"/>
      <c r="B159" s="65"/>
      <c r="C159" s="65"/>
      <c r="D159" s="69"/>
      <c r="E159" s="65"/>
      <c r="F159" s="65"/>
      <c r="G159" s="62"/>
      <c r="H159" s="62"/>
      <c r="I159" s="62"/>
      <c r="J159" s="63"/>
      <c r="K159" s="63"/>
      <c r="L159" s="62"/>
      <c r="M159" s="62"/>
      <c r="N159" s="62"/>
      <c r="O159" s="62"/>
      <c r="P159" s="62"/>
      <c r="Q159" s="62"/>
      <c r="R159" s="62"/>
      <c r="S159" s="62"/>
      <c r="T159" s="62"/>
      <c r="U159" s="62"/>
      <c r="V159" s="62"/>
      <c r="W159" s="62"/>
      <c r="X159" s="62"/>
    </row>
    <row r="160" spans="1:24">
      <c r="A160" s="69"/>
      <c r="B160" s="65"/>
      <c r="C160" s="65"/>
      <c r="D160" s="69"/>
      <c r="E160" s="65"/>
      <c r="F160" s="65"/>
      <c r="G160" s="62"/>
      <c r="H160" s="62"/>
      <c r="I160" s="62"/>
      <c r="J160" s="63"/>
      <c r="K160" s="63"/>
      <c r="L160" s="62"/>
      <c r="M160" s="62"/>
      <c r="N160" s="62"/>
      <c r="O160" s="62"/>
      <c r="P160" s="62"/>
      <c r="Q160" s="62"/>
      <c r="R160" s="62"/>
      <c r="S160" s="62"/>
      <c r="T160" s="62"/>
      <c r="U160" s="62"/>
      <c r="V160" s="62"/>
      <c r="W160" s="62"/>
      <c r="X160" s="62"/>
    </row>
    <row r="161" spans="1:24">
      <c r="A161" s="69"/>
      <c r="B161" s="65"/>
      <c r="C161" s="65"/>
      <c r="D161" s="69"/>
      <c r="E161" s="65"/>
      <c r="F161" s="65"/>
      <c r="G161" s="62"/>
      <c r="H161" s="62"/>
      <c r="I161" s="62"/>
      <c r="J161" s="63"/>
      <c r="K161" s="63"/>
      <c r="L161" s="62"/>
      <c r="M161" s="62"/>
      <c r="N161" s="62"/>
      <c r="O161" s="62"/>
      <c r="P161" s="62"/>
      <c r="Q161" s="62"/>
      <c r="R161" s="62"/>
      <c r="S161" s="62"/>
      <c r="T161" s="62"/>
      <c r="U161" s="62"/>
      <c r="V161" s="62"/>
      <c r="W161" s="62"/>
      <c r="X161" s="62"/>
    </row>
    <row r="162" spans="1:24">
      <c r="A162" s="69"/>
      <c r="B162" s="65"/>
      <c r="C162" s="65"/>
      <c r="D162" s="69"/>
      <c r="E162" s="65"/>
      <c r="F162" s="65"/>
      <c r="G162" s="62"/>
      <c r="H162" s="62"/>
      <c r="I162" s="62"/>
      <c r="J162" s="63"/>
      <c r="K162" s="63"/>
      <c r="L162" s="62"/>
      <c r="M162" s="62"/>
      <c r="N162" s="62"/>
      <c r="O162" s="62"/>
      <c r="P162" s="62"/>
      <c r="Q162" s="62"/>
      <c r="R162" s="62"/>
      <c r="S162" s="62"/>
      <c r="T162" s="62"/>
      <c r="U162" s="62"/>
      <c r="V162" s="62"/>
      <c r="W162" s="62"/>
      <c r="X162" s="62"/>
    </row>
    <row r="163" spans="1:24">
      <c r="A163" s="69"/>
      <c r="B163" s="65"/>
      <c r="C163" s="65"/>
      <c r="D163" s="69"/>
      <c r="E163" s="65"/>
      <c r="F163" s="65"/>
      <c r="G163" s="62"/>
      <c r="H163" s="62"/>
      <c r="I163" s="62"/>
      <c r="J163" s="63"/>
      <c r="K163" s="63"/>
      <c r="L163" s="62"/>
      <c r="M163" s="62"/>
      <c r="N163" s="62"/>
      <c r="O163" s="62"/>
      <c r="P163" s="62"/>
      <c r="Q163" s="62"/>
      <c r="R163" s="62"/>
      <c r="S163" s="62"/>
      <c r="T163" s="62"/>
      <c r="U163" s="62"/>
      <c r="V163" s="62"/>
      <c r="W163" s="62"/>
      <c r="X163" s="62"/>
    </row>
    <row r="164" spans="1:24">
      <c r="A164" s="69"/>
      <c r="B164" s="65"/>
      <c r="C164" s="65"/>
      <c r="D164" s="69"/>
      <c r="E164" s="65"/>
      <c r="F164" s="65"/>
      <c r="G164" s="62"/>
      <c r="H164" s="62"/>
      <c r="I164" s="62"/>
      <c r="J164" s="63"/>
      <c r="K164" s="63"/>
      <c r="L164" s="62"/>
      <c r="M164" s="62"/>
      <c r="N164" s="62"/>
      <c r="O164" s="62"/>
      <c r="P164" s="62"/>
      <c r="Q164" s="62"/>
      <c r="R164" s="62"/>
      <c r="S164" s="62"/>
      <c r="T164" s="62"/>
      <c r="U164" s="62"/>
      <c r="V164" s="62"/>
      <c r="W164" s="62"/>
      <c r="X164" s="62"/>
    </row>
    <row r="165" spans="1:24">
      <c r="A165" s="69"/>
      <c r="B165" s="65"/>
      <c r="C165" s="65"/>
      <c r="D165" s="69"/>
      <c r="E165" s="65"/>
      <c r="F165" s="65"/>
      <c r="G165" s="62"/>
      <c r="H165" s="62"/>
      <c r="I165" s="62"/>
      <c r="J165" s="63"/>
      <c r="K165" s="63"/>
      <c r="L165" s="62"/>
      <c r="M165" s="62"/>
      <c r="N165" s="62"/>
      <c r="O165" s="62"/>
      <c r="P165" s="62"/>
      <c r="Q165" s="62"/>
      <c r="R165" s="62"/>
      <c r="S165" s="62"/>
      <c r="T165" s="62"/>
      <c r="U165" s="62"/>
      <c r="V165" s="62"/>
      <c r="W165" s="62"/>
      <c r="X165" s="62"/>
    </row>
    <row r="166" spans="1:24">
      <c r="A166" s="69"/>
      <c r="B166" s="65"/>
      <c r="C166" s="65"/>
      <c r="D166" s="69"/>
      <c r="E166" s="65"/>
      <c r="F166" s="65"/>
      <c r="G166" s="62"/>
      <c r="H166" s="62"/>
      <c r="I166" s="62"/>
      <c r="J166" s="63"/>
      <c r="K166" s="63"/>
      <c r="L166" s="62"/>
      <c r="M166" s="62"/>
      <c r="N166" s="62"/>
      <c r="O166" s="62"/>
      <c r="P166" s="62"/>
      <c r="Q166" s="62"/>
      <c r="R166" s="62"/>
      <c r="S166" s="62"/>
      <c r="T166" s="62"/>
      <c r="U166" s="62"/>
      <c r="V166" s="62"/>
      <c r="W166" s="62"/>
      <c r="X166" s="62"/>
    </row>
    <row r="167" spans="1:24">
      <c r="A167" s="69"/>
      <c r="B167" s="65"/>
      <c r="C167" s="65"/>
      <c r="D167" s="69"/>
      <c r="E167" s="65"/>
      <c r="F167" s="65"/>
      <c r="G167" s="62"/>
      <c r="H167" s="62"/>
      <c r="I167" s="62"/>
      <c r="J167" s="63"/>
      <c r="K167" s="63"/>
      <c r="L167" s="62"/>
      <c r="M167" s="62"/>
      <c r="N167" s="62"/>
      <c r="O167" s="62"/>
      <c r="P167" s="62"/>
      <c r="Q167" s="62"/>
      <c r="R167" s="62"/>
      <c r="S167" s="62"/>
      <c r="T167" s="62"/>
      <c r="U167" s="62"/>
      <c r="V167" s="62"/>
      <c r="W167" s="62"/>
      <c r="X167" s="62"/>
    </row>
    <row r="168" spans="1:24">
      <c r="A168" s="69"/>
      <c r="B168" s="65"/>
      <c r="C168" s="65"/>
      <c r="D168" s="69"/>
      <c r="E168" s="65"/>
      <c r="F168" s="65"/>
      <c r="G168" s="62"/>
      <c r="H168" s="62"/>
      <c r="I168" s="62"/>
      <c r="J168" s="63"/>
      <c r="K168" s="63"/>
      <c r="L168" s="62"/>
      <c r="M168" s="62"/>
      <c r="N168" s="62"/>
      <c r="O168" s="62"/>
      <c r="P168" s="62"/>
      <c r="Q168" s="62"/>
      <c r="R168" s="62"/>
      <c r="S168" s="62"/>
      <c r="T168" s="62"/>
      <c r="U168" s="62"/>
      <c r="V168" s="62"/>
      <c r="W168" s="62"/>
      <c r="X168" s="62"/>
    </row>
    <row r="169" spans="1:24">
      <c r="A169" s="69"/>
      <c r="B169" s="65"/>
      <c r="C169" s="65"/>
      <c r="D169" s="69"/>
      <c r="E169" s="65"/>
      <c r="F169" s="65"/>
      <c r="G169" s="62"/>
      <c r="H169" s="62"/>
      <c r="I169" s="62"/>
      <c r="J169" s="63"/>
      <c r="K169" s="63"/>
      <c r="L169" s="62"/>
      <c r="M169" s="62"/>
      <c r="N169" s="62"/>
      <c r="O169" s="62"/>
      <c r="P169" s="62"/>
      <c r="Q169" s="62"/>
      <c r="R169" s="62"/>
      <c r="S169" s="62"/>
      <c r="T169" s="62"/>
      <c r="U169" s="62"/>
      <c r="V169" s="62"/>
      <c r="W169" s="62"/>
      <c r="X169" s="62"/>
    </row>
    <row r="170" spans="1:24">
      <c r="A170" s="69"/>
      <c r="B170" s="65"/>
      <c r="C170" s="65"/>
      <c r="D170" s="69"/>
      <c r="E170" s="65"/>
      <c r="F170" s="65"/>
      <c r="G170" s="62"/>
      <c r="H170" s="62"/>
      <c r="I170" s="62"/>
      <c r="J170" s="63"/>
      <c r="K170" s="63"/>
      <c r="L170" s="62"/>
      <c r="M170" s="62"/>
      <c r="N170" s="62"/>
      <c r="O170" s="62"/>
      <c r="P170" s="62"/>
      <c r="Q170" s="62"/>
      <c r="R170" s="62"/>
      <c r="S170" s="62"/>
      <c r="T170" s="62"/>
      <c r="U170" s="62"/>
      <c r="V170" s="62"/>
      <c r="W170" s="62"/>
      <c r="X170" s="62"/>
    </row>
    <row r="171" spans="1:24">
      <c r="A171" s="69"/>
      <c r="B171" s="65"/>
      <c r="C171" s="65"/>
      <c r="D171" s="69"/>
      <c r="E171" s="65"/>
      <c r="F171" s="65"/>
      <c r="G171" s="62"/>
      <c r="H171" s="62"/>
      <c r="I171" s="62"/>
      <c r="J171" s="63"/>
      <c r="K171" s="63"/>
      <c r="L171" s="62"/>
      <c r="M171" s="62"/>
      <c r="N171" s="62"/>
      <c r="O171" s="62"/>
      <c r="P171" s="62"/>
      <c r="Q171" s="62"/>
      <c r="R171" s="62"/>
      <c r="S171" s="62"/>
      <c r="T171" s="62"/>
      <c r="U171" s="62"/>
      <c r="V171" s="62"/>
      <c r="W171" s="62"/>
      <c r="X171" s="62"/>
    </row>
    <row r="172" spans="1:24">
      <c r="A172" s="69"/>
      <c r="B172" s="65"/>
      <c r="C172" s="65"/>
      <c r="D172" s="69"/>
      <c r="E172" s="65"/>
      <c r="F172" s="65"/>
      <c r="G172" s="62"/>
      <c r="H172" s="62"/>
      <c r="I172" s="62"/>
      <c r="J172" s="63"/>
      <c r="K172" s="63"/>
      <c r="L172" s="62"/>
      <c r="M172" s="62"/>
      <c r="N172" s="62"/>
      <c r="O172" s="62"/>
      <c r="P172" s="62"/>
      <c r="Q172" s="62"/>
      <c r="R172" s="62"/>
      <c r="S172" s="62"/>
      <c r="T172" s="62"/>
      <c r="U172" s="62"/>
      <c r="V172" s="62"/>
      <c r="W172" s="62"/>
      <c r="X172" s="62"/>
    </row>
    <row r="173" spans="1:24">
      <c r="A173" s="69"/>
      <c r="B173" s="65"/>
      <c r="C173" s="65"/>
      <c r="D173" s="69"/>
      <c r="E173" s="65"/>
      <c r="F173" s="65"/>
      <c r="G173" s="62"/>
      <c r="H173" s="62"/>
      <c r="I173" s="62"/>
      <c r="J173" s="63"/>
      <c r="K173" s="63"/>
      <c r="L173" s="62"/>
      <c r="M173" s="62"/>
      <c r="N173" s="62"/>
      <c r="O173" s="62"/>
      <c r="P173" s="62"/>
      <c r="Q173" s="62"/>
      <c r="R173" s="62"/>
      <c r="S173" s="62"/>
      <c r="T173" s="62"/>
      <c r="U173" s="62"/>
      <c r="V173" s="62"/>
      <c r="W173" s="62"/>
      <c r="X173" s="62"/>
    </row>
    <row r="174" spans="1:24">
      <c r="A174" s="69"/>
      <c r="B174" s="65"/>
      <c r="C174" s="65"/>
      <c r="D174" s="69"/>
      <c r="E174" s="65"/>
      <c r="F174" s="65"/>
      <c r="G174" s="62"/>
      <c r="H174" s="62"/>
      <c r="I174" s="62"/>
      <c r="J174" s="63"/>
      <c r="K174" s="63"/>
      <c r="L174" s="62"/>
      <c r="M174" s="62"/>
      <c r="N174" s="62"/>
      <c r="O174" s="62"/>
      <c r="P174" s="62"/>
      <c r="Q174" s="62"/>
      <c r="R174" s="62"/>
      <c r="S174" s="62"/>
      <c r="T174" s="62"/>
      <c r="U174" s="62"/>
      <c r="V174" s="62"/>
      <c r="W174" s="62"/>
      <c r="X174" s="62"/>
    </row>
    <row r="175" spans="1:24">
      <c r="A175" s="69"/>
      <c r="B175" s="65"/>
      <c r="C175" s="65"/>
      <c r="D175" s="69"/>
      <c r="E175" s="65"/>
      <c r="F175" s="65"/>
      <c r="G175" s="62"/>
      <c r="H175" s="62"/>
      <c r="I175" s="62"/>
      <c r="J175" s="63"/>
      <c r="K175" s="63"/>
      <c r="L175" s="62"/>
      <c r="M175" s="62"/>
      <c r="N175" s="62"/>
      <c r="O175" s="62"/>
      <c r="P175" s="62"/>
      <c r="Q175" s="62"/>
      <c r="R175" s="62"/>
      <c r="S175" s="62"/>
      <c r="T175" s="62"/>
      <c r="U175" s="62"/>
      <c r="V175" s="62"/>
      <c r="W175" s="62"/>
      <c r="X175" s="62"/>
    </row>
    <row r="176" spans="1:24">
      <c r="A176" s="69"/>
      <c r="B176" s="65"/>
      <c r="C176" s="65"/>
      <c r="D176" s="69"/>
      <c r="E176" s="65"/>
      <c r="F176" s="65"/>
      <c r="G176" s="62"/>
      <c r="H176" s="62"/>
      <c r="I176" s="62"/>
      <c r="J176" s="63"/>
      <c r="K176" s="63"/>
      <c r="L176" s="62"/>
      <c r="M176" s="62"/>
      <c r="N176" s="62"/>
      <c r="O176" s="62"/>
      <c r="P176" s="62"/>
      <c r="Q176" s="62"/>
      <c r="R176" s="62"/>
      <c r="S176" s="62"/>
      <c r="T176" s="62"/>
      <c r="U176" s="62"/>
      <c r="V176" s="62"/>
      <c r="W176" s="62"/>
      <c r="X176" s="62"/>
    </row>
    <row r="177" spans="1:24">
      <c r="A177" s="69"/>
      <c r="B177" s="65"/>
      <c r="C177" s="65"/>
      <c r="D177" s="69"/>
      <c r="E177" s="65"/>
      <c r="F177" s="65"/>
      <c r="G177" s="62"/>
      <c r="H177" s="62"/>
      <c r="I177" s="62"/>
      <c r="J177" s="63"/>
      <c r="K177" s="63"/>
      <c r="L177" s="62"/>
      <c r="M177" s="62"/>
      <c r="N177" s="62"/>
      <c r="O177" s="62"/>
      <c r="P177" s="62"/>
      <c r="Q177" s="62"/>
      <c r="R177" s="62"/>
      <c r="S177" s="62"/>
      <c r="T177" s="62"/>
      <c r="U177" s="62"/>
      <c r="V177" s="62"/>
      <c r="W177" s="62"/>
      <c r="X177" s="62"/>
    </row>
    <row r="178" spans="1:24">
      <c r="A178" s="69"/>
      <c r="B178" s="65"/>
      <c r="C178" s="65"/>
      <c r="D178" s="69"/>
      <c r="E178" s="65"/>
      <c r="F178" s="65"/>
      <c r="G178" s="62"/>
      <c r="H178" s="62"/>
      <c r="I178" s="62"/>
      <c r="J178" s="63"/>
      <c r="K178" s="63"/>
      <c r="L178" s="62"/>
      <c r="M178" s="62"/>
      <c r="N178" s="62"/>
      <c r="O178" s="62"/>
      <c r="P178" s="62"/>
      <c r="Q178" s="62"/>
      <c r="R178" s="62"/>
      <c r="S178" s="62"/>
      <c r="T178" s="62"/>
      <c r="U178" s="62"/>
      <c r="V178" s="62"/>
      <c r="W178" s="62"/>
      <c r="X178" s="62"/>
    </row>
    <row r="179" spans="1:24">
      <c r="A179" s="69"/>
      <c r="B179" s="65"/>
      <c r="C179" s="65"/>
      <c r="D179" s="69"/>
      <c r="E179" s="65"/>
      <c r="F179" s="65"/>
      <c r="G179" s="62"/>
      <c r="H179" s="62"/>
      <c r="I179" s="62"/>
      <c r="J179" s="63"/>
      <c r="K179" s="63"/>
      <c r="L179" s="62"/>
      <c r="M179" s="62"/>
      <c r="N179" s="62"/>
      <c r="O179" s="62"/>
      <c r="P179" s="62"/>
      <c r="Q179" s="62"/>
      <c r="R179" s="62"/>
      <c r="S179" s="62"/>
      <c r="T179" s="62"/>
      <c r="U179" s="62"/>
      <c r="V179" s="62"/>
      <c r="W179" s="62"/>
      <c r="X179" s="62"/>
    </row>
    <row r="180" spans="1:24">
      <c r="A180" s="69"/>
      <c r="B180" s="65"/>
      <c r="C180" s="65"/>
      <c r="D180" s="69"/>
      <c r="E180" s="65"/>
      <c r="F180" s="65"/>
      <c r="G180" s="62"/>
      <c r="H180" s="62"/>
      <c r="I180" s="62"/>
      <c r="J180" s="63"/>
      <c r="K180" s="63"/>
      <c r="L180" s="62"/>
      <c r="M180" s="62"/>
      <c r="N180" s="62"/>
      <c r="O180" s="62"/>
      <c r="P180" s="62"/>
      <c r="Q180" s="62"/>
      <c r="R180" s="62"/>
      <c r="S180" s="62"/>
      <c r="T180" s="62"/>
      <c r="U180" s="62"/>
      <c r="V180" s="62"/>
      <c r="W180" s="62"/>
      <c r="X180" s="62"/>
    </row>
    <row r="181" spans="1:24">
      <c r="A181" s="69"/>
      <c r="B181" s="65"/>
      <c r="C181" s="65"/>
      <c r="D181" s="69"/>
      <c r="E181" s="65"/>
      <c r="F181" s="65"/>
      <c r="G181" s="62"/>
      <c r="H181" s="62"/>
      <c r="I181" s="62"/>
      <c r="J181" s="63"/>
      <c r="K181" s="63"/>
      <c r="L181" s="62"/>
      <c r="M181" s="62"/>
      <c r="N181" s="62"/>
      <c r="O181" s="62"/>
      <c r="P181" s="62"/>
      <c r="Q181" s="62"/>
      <c r="R181" s="62"/>
      <c r="S181" s="62"/>
      <c r="T181" s="62"/>
      <c r="U181" s="62"/>
      <c r="V181" s="62"/>
      <c r="W181" s="62"/>
      <c r="X181" s="62"/>
    </row>
    <row r="182" spans="1:24">
      <c r="A182" s="69"/>
      <c r="B182" s="65"/>
      <c r="C182" s="65"/>
      <c r="D182" s="69"/>
      <c r="E182" s="65"/>
      <c r="F182" s="65"/>
      <c r="G182" s="62"/>
      <c r="H182" s="62"/>
      <c r="I182" s="62"/>
      <c r="J182" s="63"/>
      <c r="K182" s="63"/>
      <c r="L182" s="62"/>
      <c r="M182" s="62"/>
      <c r="N182" s="62"/>
      <c r="O182" s="62"/>
      <c r="P182" s="62"/>
      <c r="Q182" s="62"/>
      <c r="R182" s="62"/>
      <c r="S182" s="62"/>
      <c r="T182" s="62"/>
      <c r="U182" s="62"/>
      <c r="V182" s="62"/>
      <c r="W182" s="62"/>
      <c r="X182" s="62"/>
    </row>
    <row r="183" spans="1:24">
      <c r="A183" s="69"/>
      <c r="B183" s="65"/>
      <c r="C183" s="65"/>
      <c r="D183" s="69"/>
      <c r="E183" s="65"/>
      <c r="F183" s="65"/>
      <c r="G183" s="62"/>
      <c r="H183" s="62"/>
      <c r="I183" s="62"/>
      <c r="J183" s="63"/>
      <c r="K183" s="63"/>
      <c r="L183" s="62"/>
      <c r="M183" s="62"/>
      <c r="N183" s="62"/>
      <c r="O183" s="62"/>
      <c r="P183" s="62"/>
      <c r="Q183" s="62"/>
      <c r="R183" s="62"/>
      <c r="S183" s="62"/>
      <c r="T183" s="62"/>
      <c r="U183" s="62"/>
      <c r="V183" s="62"/>
      <c r="W183" s="62"/>
      <c r="X183" s="62"/>
    </row>
    <row r="184" spans="1:24">
      <c r="A184" s="69"/>
      <c r="B184" s="65"/>
      <c r="C184" s="65"/>
      <c r="D184" s="69"/>
      <c r="E184" s="65"/>
      <c r="F184" s="65"/>
      <c r="G184" s="62"/>
      <c r="H184" s="62"/>
      <c r="I184" s="62"/>
      <c r="J184" s="63"/>
      <c r="K184" s="63"/>
      <c r="L184" s="62"/>
      <c r="M184" s="62"/>
      <c r="N184" s="62"/>
      <c r="O184" s="62"/>
      <c r="P184" s="62"/>
      <c r="Q184" s="62"/>
      <c r="R184" s="62"/>
      <c r="S184" s="62"/>
      <c r="T184" s="62"/>
      <c r="U184" s="62"/>
      <c r="V184" s="62"/>
      <c r="W184" s="62"/>
      <c r="X184" s="62"/>
    </row>
    <row r="185" spans="1:24">
      <c r="A185" s="69"/>
      <c r="B185" s="65"/>
      <c r="C185" s="65"/>
      <c r="D185" s="69"/>
      <c r="E185" s="65"/>
      <c r="F185" s="65"/>
      <c r="G185" s="62"/>
      <c r="H185" s="62"/>
      <c r="I185" s="62"/>
      <c r="J185" s="63"/>
      <c r="K185" s="63"/>
      <c r="L185" s="62"/>
      <c r="M185" s="62"/>
      <c r="N185" s="62"/>
      <c r="O185" s="62"/>
      <c r="P185" s="62"/>
      <c r="Q185" s="62"/>
      <c r="R185" s="62"/>
      <c r="S185" s="62"/>
      <c r="T185" s="62"/>
      <c r="U185" s="62"/>
      <c r="V185" s="62"/>
      <c r="W185" s="62"/>
      <c r="X185" s="62"/>
    </row>
    <row r="186" spans="1:24">
      <c r="A186" s="69"/>
      <c r="B186" s="65"/>
      <c r="C186" s="65"/>
      <c r="D186" s="69"/>
      <c r="E186" s="65"/>
      <c r="F186" s="65"/>
      <c r="G186" s="62"/>
      <c r="H186" s="62"/>
      <c r="I186" s="62"/>
      <c r="J186" s="63"/>
      <c r="K186" s="63"/>
      <c r="L186" s="62"/>
      <c r="M186" s="62"/>
      <c r="N186" s="62"/>
      <c r="O186" s="62"/>
      <c r="P186" s="62"/>
      <c r="Q186" s="62"/>
      <c r="R186" s="62"/>
      <c r="S186" s="62"/>
      <c r="T186" s="62"/>
      <c r="U186" s="62"/>
      <c r="V186" s="62"/>
      <c r="W186" s="62"/>
      <c r="X186" s="62"/>
    </row>
    <row r="187" spans="1:24">
      <c r="A187" s="69"/>
      <c r="B187" s="65"/>
      <c r="C187" s="65"/>
      <c r="D187" s="69"/>
      <c r="E187" s="65"/>
      <c r="F187" s="65"/>
      <c r="G187" s="62"/>
      <c r="H187" s="62"/>
      <c r="I187" s="62"/>
      <c r="J187" s="63"/>
      <c r="K187" s="63"/>
      <c r="L187" s="62"/>
      <c r="M187" s="62"/>
      <c r="N187" s="62"/>
      <c r="O187" s="62"/>
      <c r="P187" s="62"/>
      <c r="Q187" s="62"/>
      <c r="R187" s="62"/>
      <c r="S187" s="62"/>
      <c r="T187" s="62"/>
      <c r="U187" s="62"/>
      <c r="V187" s="62"/>
      <c r="W187" s="62"/>
      <c r="X187" s="62"/>
    </row>
    <row r="188" spans="1:24">
      <c r="A188" s="69"/>
      <c r="B188" s="65"/>
      <c r="C188" s="65"/>
      <c r="D188" s="69"/>
      <c r="E188" s="65"/>
      <c r="F188" s="65"/>
      <c r="G188" s="62"/>
      <c r="H188" s="62"/>
      <c r="I188" s="62"/>
      <c r="J188" s="63"/>
      <c r="K188" s="63"/>
      <c r="L188" s="62"/>
      <c r="M188" s="62"/>
      <c r="N188" s="62"/>
      <c r="O188" s="62"/>
      <c r="P188" s="62"/>
      <c r="Q188" s="62"/>
      <c r="R188" s="62"/>
      <c r="S188" s="62"/>
      <c r="T188" s="62"/>
      <c r="U188" s="62"/>
      <c r="V188" s="62"/>
      <c r="W188" s="62"/>
      <c r="X188" s="62"/>
    </row>
    <row r="189" spans="1:24">
      <c r="A189" s="69"/>
      <c r="B189" s="65"/>
      <c r="C189" s="65"/>
      <c r="D189" s="69"/>
      <c r="E189" s="65"/>
      <c r="F189" s="65"/>
      <c r="G189" s="62"/>
      <c r="H189" s="62"/>
      <c r="I189" s="62"/>
      <c r="J189" s="63"/>
      <c r="K189" s="63"/>
      <c r="L189" s="62"/>
      <c r="M189" s="62"/>
      <c r="N189" s="62"/>
      <c r="O189" s="62"/>
      <c r="P189" s="62"/>
      <c r="Q189" s="62"/>
      <c r="R189" s="62"/>
      <c r="S189" s="62"/>
      <c r="T189" s="62"/>
      <c r="U189" s="62"/>
      <c r="V189" s="62"/>
      <c r="W189" s="62"/>
      <c r="X189" s="62"/>
    </row>
    <row r="190" spans="1:24">
      <c r="A190" s="69"/>
      <c r="B190" s="65"/>
      <c r="C190" s="65"/>
      <c r="D190" s="69"/>
      <c r="E190" s="65"/>
      <c r="F190" s="65"/>
      <c r="G190" s="62"/>
      <c r="H190" s="62"/>
      <c r="I190" s="62"/>
      <c r="J190" s="63"/>
      <c r="K190" s="63"/>
      <c r="L190" s="62"/>
      <c r="M190" s="62"/>
      <c r="N190" s="62"/>
      <c r="O190" s="62"/>
      <c r="P190" s="62"/>
      <c r="Q190" s="62"/>
      <c r="R190" s="62"/>
      <c r="S190" s="62"/>
      <c r="T190" s="62"/>
      <c r="U190" s="62"/>
      <c r="V190" s="62"/>
      <c r="W190" s="62"/>
      <c r="X190" s="62"/>
    </row>
    <row r="191" spans="1:24">
      <c r="A191" s="69"/>
      <c r="B191" s="65"/>
      <c r="C191" s="65"/>
      <c r="D191" s="69"/>
      <c r="E191" s="65"/>
      <c r="F191" s="65"/>
      <c r="G191" s="62"/>
      <c r="H191" s="62"/>
      <c r="I191" s="62"/>
      <c r="J191" s="63"/>
      <c r="K191" s="63"/>
      <c r="L191" s="62"/>
      <c r="M191" s="62"/>
      <c r="N191" s="62"/>
      <c r="O191" s="62"/>
      <c r="P191" s="62"/>
      <c r="Q191" s="62"/>
      <c r="R191" s="62"/>
      <c r="S191" s="62"/>
      <c r="T191" s="62"/>
      <c r="U191" s="62"/>
      <c r="V191" s="62"/>
      <c r="W191" s="62"/>
      <c r="X191" s="62"/>
    </row>
    <row r="192" spans="1:24">
      <c r="A192" s="69"/>
      <c r="B192" s="65"/>
      <c r="C192" s="65"/>
      <c r="D192" s="69"/>
      <c r="E192" s="65"/>
      <c r="F192" s="65"/>
      <c r="G192" s="62"/>
      <c r="H192" s="62"/>
      <c r="I192" s="62"/>
      <c r="J192" s="63"/>
      <c r="K192" s="63"/>
      <c r="L192" s="62"/>
      <c r="M192" s="62"/>
      <c r="N192" s="62"/>
      <c r="O192" s="62"/>
      <c r="P192" s="62"/>
      <c r="Q192" s="62"/>
      <c r="R192" s="62"/>
      <c r="S192" s="62"/>
      <c r="T192" s="62"/>
      <c r="U192" s="62"/>
      <c r="V192" s="62"/>
      <c r="W192" s="62"/>
      <c r="X192" s="62"/>
    </row>
    <row r="193" spans="1:24">
      <c r="A193" s="69"/>
      <c r="B193" s="65"/>
      <c r="C193" s="65"/>
      <c r="D193" s="69"/>
      <c r="E193" s="65"/>
      <c r="F193" s="65"/>
      <c r="G193" s="62"/>
      <c r="H193" s="62"/>
      <c r="I193" s="62"/>
      <c r="J193" s="63"/>
      <c r="K193" s="63"/>
      <c r="L193" s="62"/>
      <c r="M193" s="62"/>
      <c r="N193" s="62"/>
      <c r="O193" s="62"/>
      <c r="P193" s="62"/>
      <c r="Q193" s="62"/>
      <c r="R193" s="62"/>
      <c r="S193" s="62"/>
      <c r="T193" s="62"/>
      <c r="U193" s="62"/>
      <c r="V193" s="62"/>
      <c r="W193" s="62"/>
      <c r="X193" s="62"/>
    </row>
    <row r="194" spans="1:24">
      <c r="A194" s="69"/>
      <c r="B194" s="65"/>
      <c r="C194" s="65"/>
      <c r="D194" s="69"/>
      <c r="E194" s="65"/>
      <c r="F194" s="65"/>
      <c r="G194" s="62"/>
      <c r="H194" s="62"/>
      <c r="I194" s="62"/>
      <c r="J194" s="63"/>
      <c r="K194" s="63"/>
      <c r="L194" s="62"/>
      <c r="M194" s="62"/>
      <c r="N194" s="62"/>
      <c r="O194" s="62"/>
      <c r="P194" s="62"/>
      <c r="Q194" s="62"/>
      <c r="R194" s="62"/>
      <c r="S194" s="62"/>
      <c r="T194" s="62"/>
      <c r="U194" s="62"/>
      <c r="V194" s="62"/>
      <c r="W194" s="62"/>
      <c r="X194" s="62"/>
    </row>
    <row r="195" spans="1:24">
      <c r="A195" s="69"/>
      <c r="B195" s="65"/>
      <c r="C195" s="65"/>
      <c r="D195" s="69"/>
      <c r="E195" s="65"/>
      <c r="F195" s="65"/>
      <c r="G195" s="62"/>
      <c r="H195" s="62"/>
      <c r="I195" s="62"/>
      <c r="J195" s="63"/>
      <c r="K195" s="63"/>
      <c r="L195" s="62"/>
      <c r="M195" s="62"/>
      <c r="N195" s="62"/>
      <c r="O195" s="62"/>
      <c r="P195" s="62"/>
      <c r="Q195" s="62"/>
      <c r="R195" s="62"/>
      <c r="S195" s="62"/>
      <c r="T195" s="62"/>
      <c r="U195" s="62"/>
      <c r="V195" s="62"/>
      <c r="W195" s="62"/>
      <c r="X195" s="62"/>
    </row>
    <row r="196" spans="1:24">
      <c r="A196" s="69"/>
      <c r="B196" s="65"/>
      <c r="C196" s="65"/>
      <c r="D196" s="69"/>
      <c r="E196" s="65"/>
      <c r="F196" s="65"/>
      <c r="G196" s="62"/>
      <c r="H196" s="62"/>
      <c r="I196" s="62"/>
      <c r="J196" s="63"/>
      <c r="K196" s="63"/>
      <c r="L196" s="62"/>
      <c r="M196" s="62"/>
      <c r="N196" s="62"/>
      <c r="O196" s="62"/>
      <c r="P196" s="62"/>
      <c r="Q196" s="62"/>
      <c r="R196" s="62"/>
      <c r="S196" s="62"/>
      <c r="T196" s="62"/>
      <c r="U196" s="62"/>
      <c r="V196" s="62"/>
      <c r="W196" s="62"/>
      <c r="X196" s="62"/>
    </row>
    <row r="197" spans="1:24">
      <c r="A197" s="69"/>
      <c r="B197" s="65"/>
      <c r="C197" s="65"/>
      <c r="D197" s="69"/>
      <c r="E197" s="65"/>
      <c r="F197" s="65"/>
      <c r="G197" s="62"/>
      <c r="H197" s="62"/>
      <c r="I197" s="62"/>
      <c r="J197" s="63"/>
      <c r="K197" s="63"/>
      <c r="L197" s="62"/>
      <c r="M197" s="62"/>
      <c r="N197" s="62"/>
      <c r="O197" s="62"/>
      <c r="P197" s="62"/>
      <c r="Q197" s="62"/>
      <c r="R197" s="62"/>
      <c r="S197" s="62"/>
      <c r="T197" s="62"/>
      <c r="U197" s="62"/>
      <c r="V197" s="62"/>
      <c r="W197" s="62"/>
      <c r="X197" s="62"/>
    </row>
    <row r="198" spans="1:24">
      <c r="A198" s="69"/>
      <c r="B198" s="65"/>
      <c r="C198" s="65"/>
      <c r="D198" s="69"/>
      <c r="E198" s="65"/>
      <c r="F198" s="65"/>
      <c r="G198" s="62"/>
      <c r="H198" s="62"/>
      <c r="I198" s="62"/>
      <c r="J198" s="63"/>
      <c r="K198" s="63"/>
      <c r="L198" s="62"/>
      <c r="M198" s="62"/>
      <c r="N198" s="62"/>
      <c r="O198" s="62"/>
      <c r="P198" s="62"/>
      <c r="Q198" s="62"/>
      <c r="R198" s="62"/>
      <c r="S198" s="62"/>
      <c r="T198" s="62"/>
      <c r="U198" s="62"/>
      <c r="V198" s="62"/>
      <c r="W198" s="62"/>
      <c r="X198" s="62"/>
    </row>
    <row r="199" spans="1:24">
      <c r="A199" s="69"/>
      <c r="B199" s="65"/>
      <c r="C199" s="65"/>
      <c r="D199" s="69"/>
      <c r="E199" s="65"/>
      <c r="F199" s="65"/>
      <c r="G199" s="62"/>
      <c r="H199" s="62"/>
      <c r="I199" s="62"/>
      <c r="J199" s="63"/>
      <c r="K199" s="63"/>
      <c r="L199" s="62"/>
      <c r="M199" s="62"/>
      <c r="N199" s="62"/>
      <c r="O199" s="62"/>
      <c r="P199" s="62"/>
      <c r="Q199" s="62"/>
      <c r="R199" s="62"/>
      <c r="S199" s="62"/>
      <c r="T199" s="62"/>
      <c r="U199" s="62"/>
      <c r="V199" s="62"/>
      <c r="W199" s="62"/>
      <c r="X199" s="62"/>
    </row>
    <row r="200" spans="1:24">
      <c r="A200" s="69"/>
      <c r="B200" s="65"/>
      <c r="C200" s="65"/>
      <c r="D200" s="69"/>
      <c r="E200" s="65"/>
      <c r="F200" s="65"/>
      <c r="G200" s="62"/>
      <c r="H200" s="62"/>
      <c r="I200" s="62"/>
      <c r="J200" s="63"/>
      <c r="K200" s="63"/>
      <c r="L200" s="62"/>
      <c r="M200" s="62"/>
      <c r="N200" s="62"/>
      <c r="O200" s="62"/>
      <c r="P200" s="62"/>
      <c r="Q200" s="62"/>
      <c r="R200" s="62"/>
      <c r="S200" s="62"/>
      <c r="T200" s="62"/>
      <c r="U200" s="62"/>
      <c r="V200" s="62"/>
      <c r="W200" s="62"/>
      <c r="X200" s="62"/>
    </row>
    <row r="201" spans="1:24">
      <c r="A201" s="69"/>
      <c r="B201" s="65"/>
      <c r="C201" s="65"/>
      <c r="D201" s="69"/>
      <c r="E201" s="65"/>
      <c r="F201" s="65"/>
      <c r="G201" s="62"/>
      <c r="H201" s="62"/>
      <c r="I201" s="62"/>
      <c r="J201" s="63"/>
      <c r="K201" s="63"/>
      <c r="L201" s="62"/>
      <c r="M201" s="62"/>
      <c r="N201" s="62"/>
      <c r="O201" s="62"/>
      <c r="P201" s="62"/>
      <c r="Q201" s="62"/>
      <c r="R201" s="62"/>
      <c r="S201" s="62"/>
      <c r="T201" s="62"/>
      <c r="U201" s="62"/>
      <c r="V201" s="62"/>
      <c r="W201" s="62"/>
      <c r="X201" s="62"/>
    </row>
    <row r="202" spans="1:24">
      <c r="A202" s="69"/>
      <c r="B202" s="65"/>
      <c r="C202" s="65"/>
      <c r="D202" s="69"/>
      <c r="E202" s="65"/>
      <c r="F202" s="65"/>
      <c r="G202" s="62"/>
      <c r="H202" s="62"/>
      <c r="I202" s="62"/>
      <c r="J202" s="63"/>
      <c r="K202" s="63"/>
      <c r="L202" s="62"/>
      <c r="M202" s="62"/>
      <c r="N202" s="62"/>
      <c r="O202" s="62"/>
      <c r="P202" s="62"/>
      <c r="Q202" s="62"/>
      <c r="R202" s="62"/>
      <c r="S202" s="62"/>
      <c r="T202" s="62"/>
      <c r="U202" s="62"/>
      <c r="V202" s="62"/>
      <c r="W202" s="62"/>
      <c r="X202" s="62"/>
    </row>
    <row r="203" spans="1:24">
      <c r="A203" s="69"/>
      <c r="B203" s="65"/>
      <c r="C203" s="65"/>
      <c r="D203" s="69"/>
      <c r="E203" s="65"/>
      <c r="F203" s="65"/>
      <c r="G203" s="62"/>
      <c r="H203" s="62"/>
      <c r="I203" s="62"/>
      <c r="J203" s="63"/>
      <c r="K203" s="63"/>
      <c r="L203" s="62"/>
      <c r="M203" s="62"/>
      <c r="N203" s="62"/>
      <c r="O203" s="62"/>
      <c r="P203" s="62"/>
      <c r="Q203" s="62"/>
      <c r="R203" s="62"/>
      <c r="S203" s="62"/>
      <c r="T203" s="62"/>
      <c r="U203" s="62"/>
      <c r="V203" s="62"/>
      <c r="W203" s="62"/>
      <c r="X203" s="62"/>
    </row>
    <row r="204" spans="1:24">
      <c r="A204" s="69"/>
      <c r="B204" s="65"/>
      <c r="C204" s="65"/>
      <c r="D204" s="69"/>
      <c r="E204" s="65"/>
      <c r="F204" s="65"/>
      <c r="G204" s="62"/>
      <c r="H204" s="62"/>
      <c r="I204" s="62"/>
      <c r="J204" s="63"/>
      <c r="K204" s="63"/>
      <c r="L204" s="62"/>
      <c r="M204" s="62"/>
      <c r="N204" s="62"/>
      <c r="O204" s="62"/>
      <c r="P204" s="62"/>
      <c r="Q204" s="62"/>
      <c r="R204" s="62"/>
      <c r="S204" s="62"/>
      <c r="T204" s="62"/>
      <c r="U204" s="62"/>
      <c r="V204" s="62"/>
      <c r="W204" s="62"/>
      <c r="X204" s="62"/>
    </row>
    <row r="205" spans="1:24">
      <c r="A205" s="69"/>
      <c r="B205" s="65"/>
      <c r="C205" s="65"/>
      <c r="D205" s="69"/>
      <c r="E205" s="65"/>
      <c r="F205" s="65"/>
      <c r="G205" s="62"/>
      <c r="H205" s="62"/>
      <c r="I205" s="62"/>
      <c r="J205" s="63"/>
      <c r="K205" s="63"/>
      <c r="L205" s="62"/>
      <c r="M205" s="62"/>
      <c r="N205" s="62"/>
      <c r="O205" s="62"/>
      <c r="P205" s="62"/>
      <c r="Q205" s="62"/>
      <c r="R205" s="62"/>
      <c r="S205" s="62"/>
      <c r="T205" s="62"/>
      <c r="U205" s="62"/>
      <c r="V205" s="62"/>
      <c r="W205" s="62"/>
      <c r="X205" s="62"/>
    </row>
    <row r="206" spans="1:24">
      <c r="A206" s="69"/>
      <c r="B206" s="65"/>
      <c r="C206" s="65"/>
      <c r="D206" s="69"/>
      <c r="E206" s="65"/>
      <c r="F206" s="65"/>
      <c r="G206" s="62"/>
      <c r="H206" s="62"/>
      <c r="I206" s="62"/>
      <c r="J206" s="63"/>
      <c r="K206" s="63"/>
      <c r="L206" s="62"/>
      <c r="M206" s="62"/>
      <c r="N206" s="62"/>
      <c r="O206" s="62"/>
      <c r="P206" s="62"/>
      <c r="Q206" s="62"/>
      <c r="R206" s="62"/>
      <c r="S206" s="62"/>
      <c r="T206" s="62"/>
      <c r="U206" s="62"/>
      <c r="V206" s="62"/>
      <c r="W206" s="62"/>
      <c r="X206" s="62"/>
    </row>
    <row r="207" spans="1:24">
      <c r="A207" s="69"/>
      <c r="B207" s="65"/>
      <c r="C207" s="65"/>
      <c r="D207" s="69"/>
      <c r="E207" s="65"/>
      <c r="F207" s="65"/>
      <c r="G207" s="62"/>
      <c r="H207" s="62"/>
      <c r="I207" s="62"/>
      <c r="J207" s="63"/>
      <c r="K207" s="63"/>
      <c r="L207" s="62"/>
      <c r="M207" s="62"/>
      <c r="N207" s="62"/>
      <c r="O207" s="62"/>
      <c r="P207" s="62"/>
      <c r="Q207" s="62"/>
      <c r="R207" s="62"/>
      <c r="S207" s="62"/>
      <c r="T207" s="62"/>
      <c r="U207" s="62"/>
      <c r="V207" s="62"/>
      <c r="W207" s="62"/>
      <c r="X207" s="62"/>
    </row>
    <row r="208" spans="1:24">
      <c r="A208" s="69"/>
      <c r="B208" s="65"/>
      <c r="C208" s="65"/>
      <c r="D208" s="69"/>
      <c r="E208" s="65"/>
      <c r="F208" s="65"/>
      <c r="G208" s="62"/>
      <c r="H208" s="62"/>
      <c r="I208" s="62"/>
      <c r="J208" s="63"/>
      <c r="K208" s="63"/>
      <c r="L208" s="62"/>
      <c r="M208" s="62"/>
      <c r="N208" s="62"/>
      <c r="O208" s="62"/>
      <c r="P208" s="62"/>
      <c r="Q208" s="62"/>
      <c r="R208" s="62"/>
      <c r="S208" s="62"/>
      <c r="T208" s="62"/>
      <c r="U208" s="62"/>
      <c r="V208" s="62"/>
      <c r="W208" s="62"/>
      <c r="X208" s="62"/>
    </row>
    <row r="209" spans="1:24">
      <c r="A209" s="69"/>
      <c r="B209" s="65"/>
      <c r="C209" s="65"/>
      <c r="D209" s="69"/>
      <c r="E209" s="65"/>
      <c r="F209" s="65"/>
      <c r="G209" s="62"/>
      <c r="H209" s="62"/>
      <c r="I209" s="62"/>
      <c r="J209" s="63"/>
      <c r="K209" s="63"/>
      <c r="L209" s="62"/>
      <c r="M209" s="62"/>
      <c r="N209" s="62"/>
      <c r="O209" s="62"/>
      <c r="P209" s="62"/>
      <c r="Q209" s="62"/>
      <c r="R209" s="62"/>
      <c r="S209" s="62"/>
      <c r="T209" s="62"/>
      <c r="U209" s="62"/>
      <c r="V209" s="62"/>
      <c r="W209" s="62"/>
      <c r="X209" s="62"/>
    </row>
    <row r="210" spans="1:24">
      <c r="A210" s="69"/>
      <c r="B210" s="65"/>
      <c r="C210" s="65"/>
      <c r="D210" s="69"/>
      <c r="E210" s="65"/>
      <c r="F210" s="65"/>
      <c r="G210" s="62"/>
      <c r="H210" s="62"/>
      <c r="I210" s="62"/>
      <c r="J210" s="63"/>
      <c r="K210" s="63"/>
      <c r="L210" s="62"/>
      <c r="M210" s="62"/>
      <c r="N210" s="62"/>
      <c r="O210" s="62"/>
      <c r="P210" s="62"/>
      <c r="Q210" s="62"/>
      <c r="R210" s="62"/>
      <c r="S210" s="62"/>
      <c r="T210" s="62"/>
      <c r="U210" s="62"/>
      <c r="V210" s="62"/>
      <c r="W210" s="62"/>
      <c r="X210" s="62"/>
    </row>
    <row r="211" spans="1:24">
      <c r="A211" s="69"/>
      <c r="B211" s="65"/>
      <c r="C211" s="65"/>
      <c r="D211" s="69"/>
      <c r="E211" s="65"/>
      <c r="F211" s="65"/>
      <c r="G211" s="62"/>
      <c r="H211" s="62"/>
      <c r="I211" s="62"/>
      <c r="J211" s="63"/>
      <c r="K211" s="63"/>
      <c r="L211" s="62"/>
      <c r="M211" s="62"/>
      <c r="N211" s="62"/>
      <c r="O211" s="62"/>
      <c r="P211" s="62"/>
      <c r="Q211" s="62"/>
      <c r="R211" s="62"/>
      <c r="S211" s="62"/>
      <c r="T211" s="62"/>
      <c r="U211" s="62"/>
      <c r="V211" s="62"/>
      <c r="W211" s="62"/>
      <c r="X211" s="62"/>
    </row>
    <row r="212" spans="1:24">
      <c r="A212" s="69"/>
      <c r="B212" s="65"/>
      <c r="C212" s="65"/>
      <c r="D212" s="69"/>
      <c r="E212" s="65"/>
      <c r="F212" s="65"/>
      <c r="G212" s="62"/>
      <c r="H212" s="62"/>
      <c r="I212" s="62"/>
      <c r="J212" s="63"/>
      <c r="K212" s="63"/>
      <c r="L212" s="62"/>
      <c r="M212" s="62"/>
      <c r="N212" s="62"/>
      <c r="O212" s="62"/>
      <c r="P212" s="62"/>
      <c r="Q212" s="62"/>
      <c r="R212" s="62"/>
      <c r="S212" s="62"/>
      <c r="T212" s="62"/>
      <c r="U212" s="62"/>
      <c r="V212" s="62"/>
      <c r="W212" s="62"/>
      <c r="X212" s="62"/>
    </row>
    <row r="213" spans="1:24">
      <c r="A213" s="69"/>
      <c r="B213" s="65"/>
      <c r="C213" s="65"/>
      <c r="D213" s="69"/>
      <c r="E213" s="65"/>
      <c r="F213" s="65"/>
      <c r="G213" s="62"/>
      <c r="H213" s="62"/>
      <c r="I213" s="62"/>
      <c r="J213" s="63"/>
      <c r="K213" s="63"/>
      <c r="L213" s="62"/>
      <c r="M213" s="62"/>
      <c r="N213" s="62"/>
      <c r="O213" s="62"/>
      <c r="P213" s="62"/>
      <c r="Q213" s="62"/>
      <c r="R213" s="62"/>
      <c r="S213" s="62"/>
      <c r="T213" s="62"/>
      <c r="U213" s="62"/>
      <c r="V213" s="62"/>
      <c r="W213" s="62"/>
      <c r="X213" s="62"/>
    </row>
    <row r="214" spans="1:24">
      <c r="A214" s="69"/>
      <c r="B214" s="65"/>
      <c r="C214" s="65"/>
      <c r="D214" s="69"/>
      <c r="E214" s="65"/>
      <c r="F214" s="65"/>
      <c r="G214" s="62"/>
      <c r="H214" s="62"/>
      <c r="I214" s="62"/>
      <c r="J214" s="63"/>
      <c r="K214" s="63"/>
      <c r="L214" s="62"/>
      <c r="M214" s="62"/>
      <c r="N214" s="62"/>
      <c r="O214" s="62"/>
      <c r="P214" s="62"/>
      <c r="Q214" s="62"/>
      <c r="R214" s="62"/>
      <c r="S214" s="62"/>
      <c r="T214" s="62"/>
      <c r="U214" s="62"/>
      <c r="V214" s="62"/>
      <c r="W214" s="62"/>
      <c r="X214" s="62"/>
    </row>
    <row r="215" spans="1:24">
      <c r="A215" s="69"/>
      <c r="B215" s="65"/>
      <c r="C215" s="65"/>
      <c r="D215" s="69"/>
      <c r="E215" s="65"/>
      <c r="F215" s="65"/>
      <c r="G215" s="62"/>
      <c r="H215" s="62"/>
      <c r="I215" s="62"/>
      <c r="J215" s="63"/>
      <c r="K215" s="63"/>
      <c r="L215" s="62"/>
      <c r="M215" s="62"/>
      <c r="N215" s="62"/>
      <c r="O215" s="62"/>
      <c r="P215" s="62"/>
      <c r="Q215" s="62"/>
      <c r="R215" s="62"/>
      <c r="S215" s="62"/>
      <c r="T215" s="62"/>
      <c r="U215" s="62"/>
      <c r="V215" s="62"/>
      <c r="W215" s="62"/>
      <c r="X215" s="62"/>
    </row>
    <row r="216" spans="1:24">
      <c r="A216" s="69"/>
      <c r="B216" s="65"/>
      <c r="C216" s="65"/>
      <c r="D216" s="69"/>
      <c r="E216" s="65"/>
      <c r="F216" s="65"/>
      <c r="G216" s="62"/>
      <c r="H216" s="62"/>
      <c r="I216" s="62"/>
      <c r="J216" s="63"/>
      <c r="K216" s="63"/>
      <c r="L216" s="62"/>
      <c r="M216" s="62"/>
      <c r="N216" s="62"/>
      <c r="O216" s="62"/>
      <c r="P216" s="62"/>
      <c r="Q216" s="62"/>
      <c r="R216" s="62"/>
      <c r="S216" s="62"/>
      <c r="T216" s="62"/>
      <c r="U216" s="62"/>
      <c r="V216" s="62"/>
      <c r="W216" s="62"/>
      <c r="X216" s="62"/>
    </row>
    <row r="217" spans="1:24">
      <c r="A217" s="69"/>
      <c r="B217" s="65"/>
      <c r="C217" s="65"/>
      <c r="D217" s="69"/>
      <c r="E217" s="65"/>
      <c r="F217" s="65"/>
      <c r="G217" s="62"/>
      <c r="H217" s="62"/>
      <c r="I217" s="62"/>
      <c r="J217" s="63"/>
      <c r="K217" s="63"/>
      <c r="L217" s="62"/>
      <c r="M217" s="62"/>
      <c r="N217" s="62"/>
      <c r="O217" s="62"/>
      <c r="P217" s="62"/>
      <c r="Q217" s="62"/>
      <c r="R217" s="62"/>
      <c r="S217" s="62"/>
      <c r="T217" s="62"/>
      <c r="U217" s="62"/>
      <c r="V217" s="62"/>
      <c r="W217" s="62"/>
      <c r="X217" s="62"/>
    </row>
    <row r="218" spans="1:24">
      <c r="A218" s="69"/>
      <c r="B218" s="65"/>
      <c r="C218" s="65"/>
      <c r="D218" s="69"/>
      <c r="E218" s="65"/>
      <c r="F218" s="65"/>
      <c r="G218" s="62"/>
      <c r="H218" s="62"/>
      <c r="I218" s="62"/>
      <c r="J218" s="63"/>
      <c r="K218" s="63"/>
      <c r="L218" s="62"/>
      <c r="M218" s="62"/>
      <c r="N218" s="62"/>
      <c r="O218" s="62"/>
      <c r="P218" s="62"/>
      <c r="Q218" s="62"/>
      <c r="R218" s="62"/>
      <c r="S218" s="62"/>
      <c r="T218" s="62"/>
      <c r="U218" s="62"/>
      <c r="V218" s="62"/>
      <c r="W218" s="62"/>
      <c r="X218" s="62"/>
    </row>
    <row r="219" spans="1:24">
      <c r="A219" s="69"/>
      <c r="B219" s="65"/>
      <c r="C219" s="65"/>
      <c r="D219" s="69"/>
      <c r="E219" s="65"/>
      <c r="F219" s="65"/>
      <c r="G219" s="62"/>
      <c r="H219" s="62"/>
      <c r="I219" s="62"/>
      <c r="J219" s="63"/>
      <c r="K219" s="63"/>
      <c r="L219" s="62"/>
      <c r="M219" s="62"/>
      <c r="N219" s="62"/>
      <c r="O219" s="62"/>
      <c r="P219" s="62"/>
      <c r="Q219" s="62"/>
      <c r="R219" s="62"/>
      <c r="S219" s="62"/>
      <c r="T219" s="62"/>
      <c r="U219" s="62"/>
      <c r="V219" s="62"/>
      <c r="W219" s="62"/>
      <c r="X219" s="62"/>
    </row>
    <row r="220" spans="1:24">
      <c r="A220" s="69"/>
      <c r="B220" s="65"/>
      <c r="C220" s="65"/>
      <c r="D220" s="69"/>
      <c r="E220" s="65"/>
      <c r="F220" s="65"/>
      <c r="G220" s="62"/>
      <c r="H220" s="62"/>
      <c r="I220" s="62"/>
      <c r="J220" s="63"/>
      <c r="K220" s="63"/>
      <c r="L220" s="62"/>
      <c r="M220" s="62"/>
      <c r="N220" s="62"/>
      <c r="O220" s="62"/>
      <c r="P220" s="62"/>
      <c r="Q220" s="62"/>
      <c r="R220" s="62"/>
      <c r="S220" s="62"/>
      <c r="T220" s="62"/>
      <c r="U220" s="62"/>
      <c r="V220" s="62"/>
      <c r="W220" s="62"/>
      <c r="X220" s="62"/>
    </row>
    <row r="221" spans="1:24">
      <c r="A221" s="69"/>
      <c r="B221" s="65"/>
      <c r="C221" s="65"/>
      <c r="D221" s="69"/>
      <c r="E221" s="65"/>
      <c r="F221" s="65"/>
      <c r="G221" s="62"/>
      <c r="H221" s="62"/>
      <c r="I221" s="62"/>
      <c r="J221" s="63"/>
      <c r="K221" s="63"/>
      <c r="L221" s="62"/>
      <c r="M221" s="62"/>
      <c r="N221" s="62"/>
      <c r="O221" s="62"/>
      <c r="P221" s="62"/>
      <c r="Q221" s="62"/>
      <c r="R221" s="62"/>
      <c r="S221" s="62"/>
      <c r="T221" s="62"/>
      <c r="U221" s="62"/>
      <c r="V221" s="62"/>
      <c r="W221" s="62"/>
      <c r="X221" s="62"/>
    </row>
    <row r="222" spans="1:24">
      <c r="A222" s="69"/>
      <c r="B222" s="65"/>
      <c r="C222" s="65"/>
      <c r="D222" s="69"/>
      <c r="E222" s="65"/>
      <c r="F222" s="65"/>
      <c r="G222" s="62"/>
      <c r="H222" s="62"/>
      <c r="I222" s="62"/>
      <c r="J222" s="63"/>
      <c r="K222" s="63"/>
      <c r="L222" s="62"/>
      <c r="M222" s="62"/>
      <c r="N222" s="62"/>
      <c r="O222" s="62"/>
      <c r="P222" s="62"/>
      <c r="Q222" s="62"/>
      <c r="R222" s="62"/>
      <c r="S222" s="62"/>
      <c r="T222" s="62"/>
      <c r="U222" s="62"/>
      <c r="V222" s="62"/>
      <c r="W222" s="62"/>
      <c r="X222" s="62"/>
    </row>
    <row r="223" spans="1:24">
      <c r="A223" s="69"/>
      <c r="B223" s="65"/>
      <c r="C223" s="65"/>
      <c r="D223" s="69"/>
      <c r="E223" s="65"/>
      <c r="F223" s="65"/>
      <c r="G223" s="62"/>
      <c r="H223" s="62"/>
      <c r="I223" s="62"/>
      <c r="J223" s="63"/>
      <c r="K223" s="63"/>
      <c r="L223" s="62"/>
      <c r="M223" s="62"/>
      <c r="N223" s="62"/>
      <c r="O223" s="62"/>
      <c r="P223" s="62"/>
      <c r="Q223" s="62"/>
      <c r="R223" s="62"/>
      <c r="S223" s="62"/>
      <c r="T223" s="62"/>
      <c r="U223" s="62"/>
      <c r="V223" s="62"/>
      <c r="W223" s="62"/>
      <c r="X223" s="62"/>
    </row>
    <row r="224" spans="1:24">
      <c r="A224" s="69"/>
      <c r="B224" s="65"/>
      <c r="C224" s="65"/>
      <c r="D224" s="69"/>
      <c r="E224" s="65"/>
      <c r="F224" s="65"/>
      <c r="G224" s="62"/>
      <c r="H224" s="62"/>
      <c r="I224" s="62"/>
      <c r="J224" s="63"/>
      <c r="K224" s="63"/>
      <c r="L224" s="62"/>
      <c r="M224" s="62"/>
      <c r="N224" s="62"/>
      <c r="O224" s="62"/>
      <c r="P224" s="62"/>
      <c r="Q224" s="62"/>
      <c r="R224" s="62"/>
      <c r="S224" s="62"/>
      <c r="T224" s="62"/>
      <c r="U224" s="62"/>
      <c r="V224" s="62"/>
      <c r="W224" s="62"/>
      <c r="X224" s="62"/>
    </row>
    <row r="225" spans="1:24">
      <c r="A225" s="69"/>
      <c r="B225" s="65"/>
      <c r="C225" s="65"/>
      <c r="D225" s="69"/>
      <c r="E225" s="65"/>
      <c r="F225" s="65"/>
      <c r="G225" s="62"/>
      <c r="H225" s="62"/>
      <c r="I225" s="62"/>
      <c r="J225" s="63"/>
      <c r="K225" s="63"/>
      <c r="L225" s="62"/>
      <c r="M225" s="62"/>
      <c r="N225" s="62"/>
      <c r="O225" s="62"/>
      <c r="P225" s="62"/>
      <c r="Q225" s="62"/>
      <c r="R225" s="62"/>
      <c r="S225" s="62"/>
      <c r="T225" s="62"/>
      <c r="U225" s="62"/>
      <c r="V225" s="62"/>
      <c r="W225" s="62"/>
      <c r="X225" s="62"/>
    </row>
    <row r="226" spans="1:24">
      <c r="A226" s="69"/>
      <c r="B226" s="65"/>
      <c r="C226" s="65"/>
      <c r="D226" s="69"/>
      <c r="E226" s="65"/>
      <c r="F226" s="65"/>
      <c r="G226" s="62"/>
      <c r="H226" s="62"/>
      <c r="I226" s="62"/>
      <c r="J226" s="63"/>
      <c r="K226" s="63"/>
      <c r="L226" s="62"/>
      <c r="M226" s="62"/>
      <c r="N226" s="62"/>
      <c r="O226" s="62"/>
      <c r="P226" s="62"/>
      <c r="Q226" s="62"/>
      <c r="R226" s="62"/>
      <c r="S226" s="62"/>
      <c r="T226" s="62"/>
      <c r="U226" s="62"/>
      <c r="V226" s="62"/>
      <c r="W226" s="62"/>
      <c r="X226" s="62"/>
    </row>
    <row r="227" spans="1:24">
      <c r="A227" s="69"/>
      <c r="B227" s="65"/>
      <c r="C227" s="65"/>
      <c r="D227" s="69"/>
      <c r="E227" s="65"/>
      <c r="F227" s="65"/>
      <c r="G227" s="62"/>
      <c r="H227" s="62"/>
      <c r="I227" s="62"/>
      <c r="J227" s="63"/>
      <c r="K227" s="63"/>
      <c r="L227" s="62"/>
      <c r="M227" s="62"/>
      <c r="N227" s="62"/>
      <c r="O227" s="62"/>
      <c r="P227" s="62"/>
      <c r="Q227" s="62"/>
      <c r="R227" s="62"/>
      <c r="S227" s="62"/>
      <c r="T227" s="62"/>
      <c r="U227" s="62"/>
      <c r="V227" s="62"/>
      <c r="W227" s="62"/>
      <c r="X227" s="62"/>
    </row>
    <row r="228" spans="1:24">
      <c r="A228" s="69"/>
      <c r="B228" s="65"/>
      <c r="C228" s="65"/>
      <c r="D228" s="69"/>
      <c r="E228" s="65"/>
      <c r="F228" s="65"/>
      <c r="G228" s="62"/>
      <c r="H228" s="62"/>
      <c r="I228" s="62"/>
      <c r="J228" s="63"/>
      <c r="K228" s="63"/>
      <c r="L228" s="62"/>
      <c r="M228" s="62"/>
      <c r="N228" s="62"/>
      <c r="O228" s="62"/>
      <c r="P228" s="62"/>
      <c r="Q228" s="62"/>
      <c r="R228" s="62"/>
      <c r="S228" s="62"/>
      <c r="T228" s="62"/>
      <c r="U228" s="62"/>
      <c r="V228" s="62"/>
      <c r="W228" s="62"/>
      <c r="X228" s="62"/>
    </row>
    <row r="229" spans="1:24">
      <c r="A229" s="69"/>
      <c r="B229" s="65"/>
      <c r="C229" s="65"/>
      <c r="D229" s="69"/>
      <c r="E229" s="65"/>
      <c r="F229" s="65"/>
      <c r="G229" s="62"/>
      <c r="H229" s="62"/>
      <c r="I229" s="62"/>
      <c r="J229" s="63"/>
      <c r="K229" s="63"/>
      <c r="L229" s="62"/>
      <c r="M229" s="62"/>
      <c r="N229" s="62"/>
      <c r="O229" s="62"/>
      <c r="P229" s="62"/>
      <c r="Q229" s="62"/>
      <c r="R229" s="62"/>
      <c r="S229" s="62"/>
      <c r="T229" s="62"/>
      <c r="U229" s="62"/>
      <c r="V229" s="62"/>
      <c r="W229" s="62"/>
      <c r="X229" s="62"/>
    </row>
    <row r="230" spans="1:24">
      <c r="A230" s="69"/>
      <c r="B230" s="65"/>
      <c r="C230" s="65"/>
      <c r="D230" s="69"/>
      <c r="E230" s="65"/>
      <c r="F230" s="65"/>
      <c r="G230" s="62"/>
      <c r="H230" s="62"/>
      <c r="I230" s="62"/>
      <c r="J230" s="63"/>
      <c r="K230" s="63"/>
      <c r="L230" s="62"/>
      <c r="M230" s="62"/>
      <c r="N230" s="62"/>
      <c r="O230" s="62"/>
      <c r="P230" s="62"/>
      <c r="Q230" s="62"/>
      <c r="R230" s="62"/>
      <c r="S230" s="62"/>
      <c r="T230" s="62"/>
      <c r="U230" s="62"/>
      <c r="V230" s="62"/>
      <c r="W230" s="62"/>
      <c r="X230" s="62"/>
    </row>
    <row r="231" spans="1:24">
      <c r="A231" s="69"/>
      <c r="B231" s="65"/>
      <c r="C231" s="65"/>
      <c r="D231" s="69"/>
      <c r="E231" s="65"/>
      <c r="F231" s="65"/>
      <c r="G231" s="62"/>
      <c r="H231" s="62"/>
      <c r="I231" s="62"/>
      <c r="J231" s="63"/>
      <c r="K231" s="63"/>
      <c r="L231" s="62"/>
      <c r="M231" s="62"/>
      <c r="N231" s="62"/>
      <c r="O231" s="62"/>
      <c r="P231" s="62"/>
      <c r="Q231" s="62"/>
      <c r="R231" s="62"/>
      <c r="S231" s="62"/>
      <c r="T231" s="62"/>
      <c r="U231" s="62"/>
      <c r="V231" s="62"/>
      <c r="W231" s="62"/>
      <c r="X231" s="62"/>
    </row>
    <row r="232" spans="1:24">
      <c r="A232" s="69"/>
      <c r="B232" s="65"/>
      <c r="C232" s="65"/>
      <c r="D232" s="69"/>
      <c r="E232" s="65"/>
      <c r="F232" s="65"/>
      <c r="G232" s="62"/>
      <c r="H232" s="62"/>
      <c r="I232" s="62"/>
      <c r="J232" s="63"/>
      <c r="K232" s="63"/>
      <c r="L232" s="62"/>
      <c r="M232" s="62"/>
      <c r="N232" s="62"/>
      <c r="O232" s="62"/>
      <c r="P232" s="62"/>
      <c r="Q232" s="62"/>
      <c r="R232" s="62"/>
      <c r="S232" s="62"/>
      <c r="T232" s="62"/>
      <c r="U232" s="62"/>
      <c r="V232" s="62"/>
      <c r="W232" s="62"/>
      <c r="X232" s="62"/>
    </row>
    <row r="233" spans="1:24">
      <c r="A233" s="69"/>
      <c r="B233" s="65"/>
      <c r="C233" s="65"/>
      <c r="D233" s="69"/>
      <c r="E233" s="65"/>
      <c r="F233" s="65"/>
      <c r="G233" s="62"/>
      <c r="H233" s="62"/>
      <c r="I233" s="62"/>
      <c r="J233" s="63"/>
      <c r="K233" s="63"/>
      <c r="L233" s="62"/>
      <c r="M233" s="62"/>
      <c r="N233" s="62"/>
      <c r="O233" s="62"/>
      <c r="P233" s="62"/>
      <c r="Q233" s="62"/>
      <c r="R233" s="62"/>
      <c r="S233" s="62"/>
      <c r="T233" s="62"/>
      <c r="U233" s="62"/>
      <c r="V233" s="62"/>
      <c r="W233" s="62"/>
      <c r="X233" s="62"/>
    </row>
    <row r="234" spans="1:24">
      <c r="A234" s="69"/>
      <c r="B234" s="65"/>
      <c r="C234" s="65"/>
      <c r="D234" s="69"/>
      <c r="E234" s="65"/>
      <c r="F234" s="65"/>
      <c r="G234" s="62"/>
      <c r="H234" s="62"/>
      <c r="I234" s="62"/>
      <c r="J234" s="63"/>
      <c r="K234" s="63"/>
      <c r="L234" s="62"/>
      <c r="M234" s="62"/>
      <c r="N234" s="62"/>
      <c r="O234" s="62"/>
      <c r="P234" s="62"/>
      <c r="Q234" s="62"/>
      <c r="R234" s="62"/>
      <c r="S234" s="62"/>
      <c r="T234" s="62"/>
      <c r="U234" s="62"/>
      <c r="V234" s="62"/>
      <c r="W234" s="62"/>
      <c r="X234" s="62"/>
    </row>
    <row r="235" spans="1:24">
      <c r="A235" s="69"/>
      <c r="B235" s="65"/>
      <c r="C235" s="65"/>
      <c r="D235" s="69"/>
      <c r="E235" s="65"/>
      <c r="F235" s="65"/>
      <c r="G235" s="62"/>
      <c r="H235" s="62"/>
      <c r="I235" s="62"/>
      <c r="J235" s="63"/>
      <c r="K235" s="63"/>
      <c r="L235" s="62"/>
      <c r="M235" s="62"/>
      <c r="N235" s="62"/>
      <c r="O235" s="62"/>
      <c r="P235" s="62"/>
      <c r="Q235" s="62"/>
      <c r="R235" s="62"/>
      <c r="S235" s="62"/>
      <c r="T235" s="62"/>
      <c r="U235" s="62"/>
      <c r="V235" s="62"/>
      <c r="W235" s="62"/>
      <c r="X235" s="62"/>
    </row>
    <row r="236" spans="1:24">
      <c r="A236" s="69"/>
      <c r="B236" s="65"/>
      <c r="C236" s="65"/>
      <c r="D236" s="69"/>
      <c r="E236" s="65"/>
      <c r="F236" s="65"/>
      <c r="G236" s="62"/>
      <c r="H236" s="62"/>
      <c r="I236" s="62"/>
      <c r="J236" s="63"/>
      <c r="K236" s="63"/>
      <c r="L236" s="62"/>
      <c r="M236" s="62"/>
      <c r="N236" s="62"/>
      <c r="O236" s="62"/>
      <c r="P236" s="62"/>
      <c r="Q236" s="62"/>
      <c r="R236" s="62"/>
      <c r="S236" s="62"/>
      <c r="T236" s="62"/>
      <c r="U236" s="62"/>
      <c r="V236" s="62"/>
      <c r="W236" s="62"/>
      <c r="X236" s="62"/>
    </row>
    <row r="237" spans="1:24">
      <c r="A237" s="69"/>
      <c r="B237" s="65"/>
      <c r="C237" s="65"/>
      <c r="D237" s="69"/>
      <c r="E237" s="65"/>
      <c r="F237" s="65"/>
      <c r="G237" s="62"/>
      <c r="H237" s="62"/>
      <c r="I237" s="62"/>
      <c r="J237" s="63"/>
      <c r="K237" s="63"/>
      <c r="L237" s="62"/>
      <c r="M237" s="62"/>
      <c r="N237" s="62"/>
      <c r="O237" s="62"/>
      <c r="P237" s="62"/>
      <c r="Q237" s="62"/>
      <c r="R237" s="62"/>
      <c r="S237" s="62"/>
      <c r="T237" s="62"/>
      <c r="U237" s="62"/>
      <c r="V237" s="62"/>
      <c r="W237" s="62"/>
      <c r="X237" s="62"/>
    </row>
    <row r="238" spans="1:24">
      <c r="A238" s="69"/>
      <c r="B238" s="65"/>
      <c r="C238" s="65"/>
      <c r="D238" s="69"/>
      <c r="E238" s="65"/>
      <c r="F238" s="65"/>
      <c r="G238" s="62"/>
      <c r="H238" s="62"/>
      <c r="I238" s="62"/>
      <c r="J238" s="63"/>
      <c r="K238" s="63"/>
      <c r="L238" s="62"/>
      <c r="M238" s="62"/>
      <c r="N238" s="62"/>
      <c r="O238" s="62"/>
      <c r="P238" s="62"/>
      <c r="Q238" s="62"/>
      <c r="R238" s="62"/>
      <c r="S238" s="62"/>
      <c r="T238" s="62"/>
      <c r="U238" s="62"/>
      <c r="V238" s="62"/>
      <c r="W238" s="62"/>
      <c r="X238" s="62"/>
    </row>
    <row r="239" spans="1:24">
      <c r="A239" s="69"/>
      <c r="B239" s="65"/>
      <c r="C239" s="65"/>
      <c r="D239" s="69"/>
      <c r="E239" s="65"/>
      <c r="F239" s="65"/>
      <c r="G239" s="62"/>
      <c r="H239" s="62"/>
      <c r="I239" s="62"/>
      <c r="J239" s="63"/>
      <c r="K239" s="63"/>
      <c r="L239" s="62"/>
      <c r="M239" s="62"/>
      <c r="N239" s="62"/>
      <c r="O239" s="62"/>
      <c r="P239" s="62"/>
      <c r="Q239" s="62"/>
      <c r="R239" s="62"/>
      <c r="S239" s="62"/>
      <c r="T239" s="62"/>
      <c r="U239" s="62"/>
      <c r="V239" s="62"/>
      <c r="W239" s="62"/>
      <c r="X239" s="62"/>
    </row>
    <row r="240" spans="1:24">
      <c r="A240" s="69"/>
      <c r="B240" s="65"/>
      <c r="C240" s="65"/>
      <c r="D240" s="69"/>
      <c r="E240" s="65"/>
      <c r="F240" s="65"/>
      <c r="G240" s="62"/>
      <c r="H240" s="62"/>
      <c r="I240" s="62"/>
      <c r="J240" s="63"/>
      <c r="K240" s="63"/>
      <c r="L240" s="62"/>
      <c r="M240" s="62"/>
      <c r="N240" s="62"/>
      <c r="O240" s="62"/>
      <c r="P240" s="62"/>
      <c r="Q240" s="62"/>
      <c r="R240" s="62"/>
      <c r="S240" s="62"/>
      <c r="T240" s="62"/>
      <c r="U240" s="62"/>
      <c r="V240" s="62"/>
      <c r="W240" s="62"/>
      <c r="X240" s="62"/>
    </row>
    <row r="241" spans="1:24">
      <c r="A241" s="69"/>
      <c r="B241" s="65"/>
      <c r="C241" s="65"/>
      <c r="D241" s="69"/>
      <c r="E241" s="65"/>
      <c r="F241" s="65"/>
      <c r="G241" s="62"/>
      <c r="H241" s="62"/>
      <c r="I241" s="62"/>
      <c r="J241" s="63"/>
      <c r="K241" s="63"/>
      <c r="L241" s="62"/>
      <c r="M241" s="62"/>
      <c r="N241" s="62"/>
      <c r="O241" s="62"/>
      <c r="P241" s="62"/>
      <c r="Q241" s="62"/>
      <c r="R241" s="62"/>
      <c r="S241" s="62"/>
      <c r="T241" s="62"/>
      <c r="U241" s="62"/>
      <c r="V241" s="62"/>
      <c r="W241" s="62"/>
      <c r="X241" s="62"/>
    </row>
    <row r="242" spans="1:24">
      <c r="A242" s="69"/>
      <c r="B242" s="65"/>
      <c r="C242" s="65"/>
      <c r="D242" s="69"/>
      <c r="E242" s="65"/>
      <c r="F242" s="65"/>
      <c r="G242" s="62"/>
      <c r="H242" s="62"/>
      <c r="I242" s="62"/>
      <c r="J242" s="63"/>
      <c r="K242" s="63"/>
      <c r="L242" s="62"/>
      <c r="M242" s="62"/>
      <c r="N242" s="62"/>
      <c r="O242" s="62"/>
      <c r="P242" s="62"/>
      <c r="Q242" s="62"/>
      <c r="R242" s="62"/>
      <c r="S242" s="62"/>
      <c r="T242" s="62"/>
      <c r="U242" s="62"/>
      <c r="V242" s="62"/>
      <c r="W242" s="62"/>
      <c r="X242" s="62"/>
    </row>
    <row r="243" spans="1:24">
      <c r="A243" s="69"/>
      <c r="B243" s="65"/>
      <c r="C243" s="65"/>
      <c r="D243" s="69"/>
      <c r="E243" s="65"/>
      <c r="F243" s="65"/>
      <c r="G243" s="62"/>
      <c r="H243" s="62"/>
      <c r="I243" s="62"/>
      <c r="J243" s="63"/>
      <c r="K243" s="63"/>
      <c r="L243" s="62"/>
      <c r="M243" s="62"/>
      <c r="N243" s="62"/>
      <c r="O243" s="62"/>
      <c r="P243" s="62"/>
      <c r="Q243" s="62"/>
      <c r="R243" s="62"/>
      <c r="S243" s="62"/>
      <c r="T243" s="62"/>
      <c r="U243" s="62"/>
      <c r="V243" s="62"/>
      <c r="W243" s="62"/>
      <c r="X243" s="62"/>
    </row>
    <row r="244" spans="1:24">
      <c r="A244" s="69"/>
      <c r="B244" s="65"/>
      <c r="C244" s="65"/>
      <c r="D244" s="69"/>
      <c r="E244" s="65"/>
      <c r="F244" s="65"/>
      <c r="G244" s="62"/>
      <c r="H244" s="62"/>
      <c r="I244" s="62"/>
      <c r="J244" s="63"/>
      <c r="K244" s="63"/>
      <c r="L244" s="62"/>
      <c r="M244" s="62"/>
      <c r="N244" s="62"/>
      <c r="O244" s="62"/>
      <c r="P244" s="62"/>
      <c r="Q244" s="62"/>
      <c r="R244" s="62"/>
      <c r="S244" s="62"/>
      <c r="T244" s="62"/>
      <c r="U244" s="62"/>
      <c r="V244" s="62"/>
      <c r="W244" s="62"/>
      <c r="X244" s="62"/>
    </row>
    <row r="245" spans="1:24">
      <c r="A245" s="69"/>
      <c r="B245" s="65"/>
      <c r="C245" s="65"/>
      <c r="D245" s="69"/>
      <c r="E245" s="65"/>
      <c r="F245" s="65"/>
      <c r="G245" s="62"/>
      <c r="H245" s="62"/>
      <c r="I245" s="62"/>
      <c r="J245" s="63"/>
      <c r="K245" s="63"/>
      <c r="L245" s="62"/>
      <c r="M245" s="62"/>
      <c r="N245" s="62"/>
      <c r="O245" s="62"/>
      <c r="P245" s="62"/>
      <c r="Q245" s="62"/>
      <c r="R245" s="62"/>
      <c r="S245" s="62"/>
      <c r="T245" s="62"/>
      <c r="U245" s="62"/>
      <c r="V245" s="62"/>
      <c r="W245" s="62"/>
      <c r="X245" s="62"/>
    </row>
    <row r="246" spans="1:24">
      <c r="A246" s="69"/>
      <c r="B246" s="65"/>
      <c r="C246" s="65"/>
      <c r="D246" s="69"/>
      <c r="E246" s="65"/>
      <c r="F246" s="65"/>
      <c r="G246" s="62"/>
      <c r="H246" s="62"/>
      <c r="I246" s="62"/>
      <c r="J246" s="63"/>
      <c r="K246" s="63"/>
      <c r="L246" s="62"/>
      <c r="M246" s="62"/>
      <c r="N246" s="62"/>
      <c r="O246" s="62"/>
      <c r="P246" s="62"/>
      <c r="Q246" s="62"/>
      <c r="R246" s="62"/>
      <c r="S246" s="62"/>
      <c r="T246" s="62"/>
      <c r="U246" s="62"/>
      <c r="V246" s="62"/>
      <c r="W246" s="62"/>
      <c r="X246" s="62"/>
    </row>
    <row r="247" spans="1:24">
      <c r="A247" s="69"/>
      <c r="B247" s="65"/>
      <c r="C247" s="65"/>
      <c r="D247" s="69"/>
      <c r="E247" s="65"/>
      <c r="F247" s="65"/>
      <c r="G247" s="62"/>
      <c r="H247" s="62"/>
      <c r="I247" s="62"/>
      <c r="J247" s="63"/>
      <c r="K247" s="63"/>
      <c r="L247" s="62"/>
      <c r="M247" s="62"/>
      <c r="N247" s="62"/>
      <c r="O247" s="62"/>
      <c r="P247" s="62"/>
      <c r="Q247" s="62"/>
      <c r="R247" s="62"/>
      <c r="S247" s="62"/>
      <c r="T247" s="62"/>
      <c r="U247" s="62"/>
      <c r="V247" s="62"/>
      <c r="W247" s="62"/>
      <c r="X247" s="62"/>
    </row>
    <row r="248" spans="1:24">
      <c r="A248" s="69"/>
      <c r="B248" s="65"/>
      <c r="C248" s="65"/>
      <c r="D248" s="69"/>
      <c r="E248" s="65"/>
      <c r="F248" s="65"/>
      <c r="G248" s="62"/>
      <c r="H248" s="62"/>
      <c r="I248" s="62"/>
      <c r="J248" s="63"/>
      <c r="K248" s="63"/>
      <c r="L248" s="62"/>
      <c r="M248" s="62"/>
      <c r="N248" s="62"/>
      <c r="O248" s="62"/>
      <c r="P248" s="62"/>
      <c r="Q248" s="62"/>
      <c r="R248" s="62"/>
      <c r="S248" s="62"/>
      <c r="T248" s="62"/>
      <c r="U248" s="62"/>
      <c r="V248" s="62"/>
      <c r="W248" s="62"/>
      <c r="X248" s="62"/>
    </row>
    <row r="249" spans="1:24">
      <c r="A249" s="69"/>
      <c r="B249" s="65"/>
      <c r="C249" s="65"/>
      <c r="D249" s="69"/>
      <c r="E249" s="65"/>
      <c r="F249" s="65"/>
      <c r="G249" s="62"/>
      <c r="H249" s="62"/>
      <c r="I249" s="62"/>
      <c r="J249" s="63"/>
      <c r="K249" s="63"/>
      <c r="L249" s="62"/>
      <c r="M249" s="62"/>
      <c r="N249" s="62"/>
      <c r="O249" s="62"/>
      <c r="P249" s="62"/>
      <c r="Q249" s="62"/>
      <c r="R249" s="62"/>
      <c r="S249" s="62"/>
      <c r="T249" s="62"/>
      <c r="U249" s="62"/>
      <c r="V249" s="62"/>
      <c r="W249" s="62"/>
      <c r="X249" s="62"/>
    </row>
    <row r="250" spans="1:24">
      <c r="A250" s="69"/>
      <c r="B250" s="65"/>
      <c r="C250" s="65"/>
      <c r="D250" s="69"/>
      <c r="E250" s="65"/>
      <c r="F250" s="65"/>
      <c r="G250" s="62"/>
      <c r="H250" s="62"/>
      <c r="I250" s="62"/>
      <c r="J250" s="63"/>
      <c r="K250" s="63"/>
      <c r="L250" s="62"/>
      <c r="M250" s="62"/>
      <c r="N250" s="62"/>
      <c r="O250" s="62"/>
      <c r="P250" s="62"/>
      <c r="Q250" s="62"/>
      <c r="R250" s="62"/>
      <c r="S250" s="62"/>
      <c r="T250" s="62"/>
      <c r="U250" s="62"/>
      <c r="V250" s="62"/>
      <c r="W250" s="62"/>
      <c r="X250" s="62"/>
    </row>
    <row r="251" spans="1:24">
      <c r="A251" s="69"/>
      <c r="B251" s="65"/>
      <c r="C251" s="65"/>
      <c r="D251" s="69"/>
      <c r="E251" s="65"/>
      <c r="F251" s="65"/>
      <c r="G251" s="62"/>
      <c r="H251" s="62"/>
      <c r="I251" s="62"/>
      <c r="J251" s="63"/>
      <c r="K251" s="63"/>
      <c r="L251" s="62"/>
      <c r="M251" s="62"/>
      <c r="N251" s="62"/>
      <c r="O251" s="62"/>
      <c r="P251" s="62"/>
      <c r="Q251" s="62"/>
      <c r="R251" s="62"/>
      <c r="S251" s="62"/>
      <c r="T251" s="62"/>
      <c r="U251" s="62"/>
      <c r="V251" s="62"/>
      <c r="W251" s="62"/>
      <c r="X251" s="62"/>
    </row>
    <row r="252" spans="1:24">
      <c r="A252" s="69"/>
      <c r="B252" s="65"/>
      <c r="C252" s="65"/>
      <c r="D252" s="69"/>
      <c r="E252" s="65"/>
      <c r="F252" s="65"/>
      <c r="G252" s="62"/>
      <c r="H252" s="62"/>
      <c r="I252" s="62"/>
      <c r="J252" s="63"/>
      <c r="K252" s="63"/>
      <c r="L252" s="62"/>
      <c r="M252" s="62"/>
      <c r="N252" s="62"/>
      <c r="O252" s="62"/>
      <c r="P252" s="62"/>
      <c r="Q252" s="62"/>
      <c r="R252" s="62"/>
      <c r="S252" s="62"/>
      <c r="T252" s="62"/>
      <c r="U252" s="62"/>
      <c r="V252" s="62"/>
      <c r="W252" s="62"/>
      <c r="X252" s="62"/>
    </row>
    <row r="253" spans="1:24">
      <c r="A253" s="69"/>
      <c r="B253" s="65"/>
      <c r="C253" s="65"/>
      <c r="D253" s="69"/>
      <c r="E253" s="65"/>
      <c r="F253" s="65"/>
      <c r="G253" s="62"/>
      <c r="H253" s="62"/>
      <c r="I253" s="62"/>
      <c r="J253" s="63"/>
      <c r="K253" s="63"/>
      <c r="L253" s="62"/>
      <c r="M253" s="62"/>
      <c r="N253" s="62"/>
      <c r="O253" s="62"/>
      <c r="P253" s="62"/>
      <c r="Q253" s="62"/>
      <c r="R253" s="62"/>
      <c r="S253" s="62"/>
      <c r="T253" s="62"/>
      <c r="U253" s="62"/>
      <c r="V253" s="62"/>
      <c r="W253" s="62"/>
      <c r="X253" s="62"/>
    </row>
    <row r="254" spans="1:24">
      <c r="A254" s="69"/>
      <c r="B254" s="65"/>
      <c r="C254" s="65"/>
      <c r="D254" s="69"/>
      <c r="E254" s="65"/>
      <c r="F254" s="65"/>
      <c r="G254" s="62"/>
      <c r="H254" s="62"/>
      <c r="I254" s="62"/>
      <c r="J254" s="63"/>
      <c r="K254" s="63"/>
      <c r="L254" s="62"/>
      <c r="M254" s="62"/>
      <c r="N254" s="62"/>
      <c r="O254" s="62"/>
      <c r="P254" s="62"/>
      <c r="Q254" s="62"/>
      <c r="R254" s="62"/>
      <c r="S254" s="62"/>
      <c r="T254" s="62"/>
      <c r="U254" s="62"/>
      <c r="V254" s="62"/>
      <c r="W254" s="62"/>
      <c r="X254" s="62"/>
    </row>
    <row r="255" spans="1:24">
      <c r="A255" s="69"/>
      <c r="B255" s="65"/>
      <c r="C255" s="65"/>
      <c r="D255" s="69"/>
      <c r="E255" s="65"/>
      <c r="F255" s="65"/>
      <c r="G255" s="62"/>
      <c r="H255" s="62"/>
      <c r="I255" s="62"/>
      <c r="J255" s="63"/>
      <c r="K255" s="63"/>
      <c r="L255" s="62"/>
      <c r="M255" s="62"/>
      <c r="N255" s="62"/>
      <c r="O255" s="62"/>
      <c r="P255" s="62"/>
      <c r="Q255" s="62"/>
      <c r="R255" s="62"/>
      <c r="S255" s="62"/>
      <c r="T255" s="62"/>
      <c r="U255" s="62"/>
      <c r="V255" s="62"/>
      <c r="W255" s="62"/>
      <c r="X255" s="62"/>
    </row>
    <row r="256" spans="1:24">
      <c r="A256" s="69"/>
      <c r="B256" s="65"/>
      <c r="C256" s="65"/>
      <c r="D256" s="69"/>
      <c r="E256" s="65"/>
      <c r="F256" s="65"/>
      <c r="G256" s="62"/>
      <c r="H256" s="62"/>
      <c r="I256" s="62"/>
      <c r="J256" s="63"/>
      <c r="K256" s="63"/>
      <c r="L256" s="62"/>
      <c r="M256" s="62"/>
      <c r="N256" s="62"/>
      <c r="O256" s="62"/>
      <c r="P256" s="62"/>
      <c r="Q256" s="62"/>
      <c r="R256" s="62"/>
      <c r="S256" s="62"/>
      <c r="T256" s="62"/>
      <c r="U256" s="62"/>
      <c r="V256" s="62"/>
      <c r="W256" s="62"/>
      <c r="X256" s="62"/>
    </row>
    <row r="257" spans="1:24">
      <c r="A257" s="69"/>
      <c r="B257" s="65"/>
      <c r="C257" s="65"/>
      <c r="D257" s="69"/>
      <c r="E257" s="65"/>
      <c r="F257" s="65"/>
      <c r="G257" s="62"/>
      <c r="H257" s="62"/>
      <c r="I257" s="62"/>
      <c r="J257" s="63"/>
      <c r="K257" s="63"/>
      <c r="L257" s="62"/>
      <c r="M257" s="62"/>
      <c r="N257" s="62"/>
      <c r="O257" s="62"/>
      <c r="P257" s="62"/>
      <c r="Q257" s="62"/>
      <c r="R257" s="62"/>
      <c r="S257" s="62"/>
      <c r="T257" s="62"/>
      <c r="U257" s="62"/>
      <c r="V257" s="62"/>
      <c r="W257" s="62"/>
      <c r="X257" s="62"/>
    </row>
    <row r="258" spans="1:24">
      <c r="A258" s="69"/>
      <c r="B258" s="65"/>
      <c r="C258" s="65"/>
      <c r="D258" s="69"/>
      <c r="E258" s="65"/>
      <c r="F258" s="65"/>
      <c r="G258" s="62"/>
      <c r="H258" s="62"/>
      <c r="I258" s="62"/>
      <c r="J258" s="63"/>
      <c r="K258" s="63"/>
      <c r="L258" s="62"/>
      <c r="M258" s="62"/>
      <c r="N258" s="62"/>
      <c r="O258" s="62"/>
      <c r="P258" s="62"/>
      <c r="Q258" s="62"/>
      <c r="R258" s="62"/>
      <c r="S258" s="62"/>
      <c r="T258" s="62"/>
      <c r="U258" s="62"/>
      <c r="V258" s="62"/>
      <c r="W258" s="62"/>
      <c r="X258" s="62"/>
    </row>
    <row r="259" spans="1:24">
      <c r="A259" s="69"/>
      <c r="B259" s="65"/>
      <c r="C259" s="65"/>
      <c r="D259" s="69"/>
      <c r="E259" s="65"/>
      <c r="F259" s="65"/>
      <c r="G259" s="62"/>
      <c r="H259" s="62"/>
      <c r="I259" s="62"/>
      <c r="J259" s="63"/>
      <c r="K259" s="63"/>
      <c r="L259" s="62"/>
      <c r="M259" s="62"/>
      <c r="N259" s="62"/>
      <c r="O259" s="62"/>
      <c r="P259" s="62"/>
      <c r="Q259" s="62"/>
      <c r="R259" s="62"/>
      <c r="S259" s="62"/>
      <c r="T259" s="62"/>
      <c r="U259" s="62"/>
      <c r="V259" s="62"/>
      <c r="W259" s="62"/>
      <c r="X259" s="62"/>
    </row>
    <row r="260" spans="1:24">
      <c r="A260" s="69"/>
      <c r="B260" s="65"/>
      <c r="C260" s="65"/>
      <c r="D260" s="69"/>
      <c r="E260" s="65"/>
      <c r="F260" s="65"/>
      <c r="G260" s="62"/>
      <c r="H260" s="62"/>
      <c r="I260" s="62"/>
      <c r="J260" s="63"/>
      <c r="K260" s="63"/>
      <c r="L260" s="62"/>
      <c r="M260" s="62"/>
      <c r="N260" s="62"/>
      <c r="O260" s="62"/>
      <c r="P260" s="62"/>
      <c r="Q260" s="62"/>
      <c r="R260" s="62"/>
      <c r="S260" s="62"/>
      <c r="T260" s="62"/>
      <c r="U260" s="62"/>
      <c r="V260" s="62"/>
      <c r="W260" s="62"/>
      <c r="X260" s="62"/>
    </row>
    <row r="261" spans="1:24">
      <c r="A261" s="69"/>
      <c r="B261" s="65"/>
      <c r="C261" s="65"/>
      <c r="D261" s="69"/>
      <c r="E261" s="65"/>
      <c r="F261" s="65"/>
      <c r="G261" s="62"/>
      <c r="H261" s="62"/>
      <c r="I261" s="62"/>
      <c r="J261" s="63"/>
      <c r="K261" s="63"/>
      <c r="L261" s="62"/>
      <c r="M261" s="62"/>
      <c r="N261" s="62"/>
      <c r="O261" s="62"/>
      <c r="P261" s="62"/>
      <c r="Q261" s="62"/>
      <c r="R261" s="62"/>
      <c r="S261" s="62"/>
      <c r="T261" s="62"/>
      <c r="U261" s="62"/>
      <c r="V261" s="62"/>
      <c r="W261" s="62"/>
      <c r="X261" s="62"/>
    </row>
    <row r="262" spans="1:24">
      <c r="A262" s="69"/>
      <c r="B262" s="65"/>
      <c r="C262" s="65"/>
      <c r="D262" s="69"/>
      <c r="E262" s="65"/>
      <c r="F262" s="65"/>
      <c r="G262" s="62"/>
      <c r="H262" s="62"/>
      <c r="I262" s="62"/>
      <c r="J262" s="63"/>
      <c r="K262" s="63"/>
      <c r="L262" s="62"/>
      <c r="M262" s="62"/>
      <c r="N262" s="62"/>
      <c r="O262" s="62"/>
      <c r="P262" s="62"/>
      <c r="Q262" s="62"/>
      <c r="R262" s="62"/>
      <c r="S262" s="62"/>
      <c r="T262" s="62"/>
      <c r="U262" s="62"/>
      <c r="V262" s="62"/>
      <c r="W262" s="62"/>
      <c r="X262" s="62"/>
    </row>
    <row r="263" spans="1:24">
      <c r="A263" s="69"/>
      <c r="B263" s="65"/>
      <c r="C263" s="65"/>
      <c r="D263" s="69"/>
      <c r="E263" s="65"/>
      <c r="F263" s="65"/>
      <c r="G263" s="62"/>
      <c r="H263" s="62"/>
      <c r="I263" s="62"/>
      <c r="J263" s="63"/>
      <c r="K263" s="63"/>
      <c r="L263" s="62"/>
      <c r="M263" s="62"/>
      <c r="N263" s="62"/>
      <c r="O263" s="62"/>
      <c r="P263" s="62"/>
      <c r="Q263" s="62"/>
      <c r="R263" s="62"/>
      <c r="S263" s="62"/>
      <c r="T263" s="62"/>
      <c r="U263" s="62"/>
      <c r="V263" s="62"/>
      <c r="W263" s="62"/>
      <c r="X263" s="62"/>
    </row>
    <row r="264" spans="1:24">
      <c r="A264" s="69"/>
      <c r="B264" s="65"/>
      <c r="C264" s="65"/>
      <c r="D264" s="69"/>
      <c r="E264" s="65"/>
      <c r="F264" s="65"/>
      <c r="G264" s="62"/>
      <c r="H264" s="62"/>
      <c r="I264" s="62"/>
      <c r="J264" s="63"/>
      <c r="K264" s="63"/>
      <c r="L264" s="62"/>
      <c r="M264" s="62"/>
      <c r="N264" s="62"/>
      <c r="O264" s="62"/>
      <c r="P264" s="62"/>
      <c r="Q264" s="62"/>
      <c r="R264" s="62"/>
      <c r="S264" s="62"/>
      <c r="T264" s="62"/>
      <c r="U264" s="62"/>
      <c r="V264" s="62"/>
      <c r="W264" s="62"/>
      <c r="X264" s="62"/>
    </row>
    <row r="265" spans="1:24">
      <c r="A265" s="69"/>
      <c r="B265" s="65"/>
      <c r="C265" s="65"/>
      <c r="D265" s="69"/>
      <c r="E265" s="65"/>
      <c r="F265" s="65"/>
      <c r="G265" s="62"/>
      <c r="H265" s="62"/>
      <c r="I265" s="62"/>
      <c r="J265" s="63"/>
      <c r="K265" s="63"/>
      <c r="L265" s="62"/>
      <c r="M265" s="62"/>
      <c r="N265" s="62"/>
      <c r="O265" s="62"/>
      <c r="P265" s="62"/>
      <c r="Q265" s="62"/>
      <c r="R265" s="62"/>
      <c r="S265" s="62"/>
      <c r="T265" s="62"/>
      <c r="U265" s="62"/>
      <c r="V265" s="62"/>
      <c r="W265" s="62"/>
      <c r="X265" s="62"/>
    </row>
    <row r="266" spans="1:24">
      <c r="A266" s="69"/>
      <c r="B266" s="65"/>
      <c r="C266" s="65"/>
      <c r="D266" s="69"/>
      <c r="E266" s="65"/>
      <c r="F266" s="65"/>
      <c r="G266" s="62"/>
      <c r="H266" s="62"/>
      <c r="I266" s="62"/>
      <c r="J266" s="63"/>
      <c r="K266" s="63"/>
      <c r="L266" s="62"/>
      <c r="M266" s="62"/>
      <c r="N266" s="62"/>
      <c r="O266" s="62"/>
      <c r="P266" s="62"/>
      <c r="Q266" s="62"/>
      <c r="R266" s="62"/>
      <c r="S266" s="62"/>
      <c r="T266" s="62"/>
      <c r="U266" s="62"/>
      <c r="V266" s="62"/>
      <c r="W266" s="62"/>
      <c r="X266" s="62"/>
    </row>
    <row r="267" spans="1:24">
      <c r="A267" s="69"/>
      <c r="B267" s="65"/>
      <c r="C267" s="65"/>
      <c r="D267" s="69"/>
      <c r="E267" s="65"/>
      <c r="F267" s="65"/>
      <c r="G267" s="62"/>
      <c r="H267" s="62"/>
      <c r="I267" s="62"/>
      <c r="J267" s="63"/>
      <c r="K267" s="63"/>
      <c r="L267" s="62"/>
      <c r="M267" s="62"/>
      <c r="N267" s="62"/>
      <c r="O267" s="62"/>
      <c r="P267" s="62"/>
      <c r="Q267" s="62"/>
      <c r="R267" s="62"/>
      <c r="S267" s="62"/>
      <c r="T267" s="62"/>
      <c r="U267" s="62"/>
      <c r="V267" s="62"/>
      <c r="W267" s="62"/>
      <c r="X267" s="62"/>
    </row>
    <row r="268" spans="1:24">
      <c r="A268" s="69"/>
      <c r="B268" s="65"/>
      <c r="C268" s="65"/>
      <c r="D268" s="69"/>
      <c r="E268" s="65"/>
      <c r="F268" s="65"/>
      <c r="G268" s="62"/>
      <c r="H268" s="62"/>
      <c r="I268" s="62"/>
      <c r="J268" s="63"/>
      <c r="K268" s="63"/>
      <c r="L268" s="62"/>
      <c r="M268" s="62"/>
      <c r="N268" s="62"/>
      <c r="O268" s="62"/>
      <c r="P268" s="62"/>
      <c r="Q268" s="62"/>
      <c r="R268" s="62"/>
      <c r="S268" s="62"/>
      <c r="T268" s="62"/>
      <c r="U268" s="62"/>
      <c r="V268" s="62"/>
      <c r="W268" s="62"/>
      <c r="X268" s="62"/>
    </row>
    <row r="269" spans="1:24">
      <c r="A269" s="69"/>
      <c r="B269" s="65"/>
      <c r="C269" s="65"/>
      <c r="D269" s="69"/>
      <c r="E269" s="65"/>
      <c r="F269" s="65"/>
      <c r="G269" s="62"/>
      <c r="H269" s="62"/>
      <c r="I269" s="62"/>
      <c r="J269" s="63"/>
      <c r="K269" s="63"/>
      <c r="L269" s="62"/>
      <c r="M269" s="62"/>
      <c r="N269" s="62"/>
      <c r="O269" s="62"/>
      <c r="P269" s="62"/>
      <c r="Q269" s="62"/>
      <c r="R269" s="62"/>
      <c r="S269" s="62"/>
      <c r="T269" s="62"/>
      <c r="U269" s="62"/>
      <c r="V269" s="62"/>
      <c r="W269" s="62"/>
      <c r="X269" s="62"/>
    </row>
    <row r="270" spans="1:24">
      <c r="A270" s="69"/>
      <c r="B270" s="65"/>
      <c r="C270" s="65"/>
      <c r="D270" s="69"/>
      <c r="E270" s="65"/>
      <c r="F270" s="65"/>
      <c r="G270" s="62"/>
      <c r="H270" s="62"/>
      <c r="I270" s="62"/>
      <c r="J270" s="63"/>
      <c r="K270" s="63"/>
      <c r="L270" s="62"/>
      <c r="M270" s="62"/>
      <c r="N270" s="62"/>
      <c r="O270" s="62"/>
      <c r="P270" s="62"/>
      <c r="Q270" s="62"/>
      <c r="R270" s="62"/>
      <c r="S270" s="62"/>
      <c r="T270" s="62"/>
      <c r="U270" s="62"/>
      <c r="V270" s="62"/>
      <c r="W270" s="62"/>
      <c r="X270" s="62"/>
    </row>
    <row r="271" spans="1:24">
      <c r="A271" s="69"/>
      <c r="B271" s="65"/>
      <c r="C271" s="65"/>
      <c r="D271" s="69"/>
      <c r="E271" s="65"/>
      <c r="F271" s="65"/>
      <c r="G271" s="62"/>
      <c r="H271" s="62"/>
      <c r="I271" s="62"/>
      <c r="J271" s="63"/>
      <c r="K271" s="63"/>
      <c r="L271" s="62"/>
      <c r="M271" s="62"/>
      <c r="N271" s="62"/>
      <c r="O271" s="62"/>
      <c r="P271" s="62"/>
      <c r="Q271" s="62"/>
      <c r="R271" s="62"/>
      <c r="S271" s="62"/>
      <c r="T271" s="62"/>
      <c r="U271" s="62"/>
      <c r="V271" s="62"/>
      <c r="W271" s="62"/>
      <c r="X271" s="62"/>
    </row>
    <row r="272" spans="1:24">
      <c r="A272" s="69"/>
      <c r="B272" s="65"/>
      <c r="C272" s="65"/>
      <c r="D272" s="69"/>
      <c r="E272" s="65"/>
      <c r="F272" s="65"/>
      <c r="G272" s="62"/>
      <c r="H272" s="62"/>
      <c r="I272" s="62"/>
      <c r="J272" s="63"/>
      <c r="K272" s="63"/>
      <c r="L272" s="62"/>
      <c r="M272" s="62"/>
      <c r="N272" s="62"/>
      <c r="O272" s="62"/>
      <c r="P272" s="62"/>
      <c r="Q272" s="62"/>
      <c r="R272" s="62"/>
      <c r="S272" s="62"/>
      <c r="T272" s="62"/>
      <c r="U272" s="62"/>
      <c r="V272" s="62"/>
      <c r="W272" s="62"/>
      <c r="X272" s="62"/>
    </row>
    <row r="273" spans="1:24">
      <c r="A273" s="69"/>
      <c r="B273" s="65"/>
      <c r="C273" s="65"/>
      <c r="D273" s="69"/>
      <c r="E273" s="65"/>
      <c r="F273" s="65"/>
      <c r="G273" s="62"/>
      <c r="H273" s="62"/>
      <c r="I273" s="62"/>
      <c r="J273" s="63"/>
      <c r="K273" s="63"/>
      <c r="L273" s="62"/>
      <c r="M273" s="62"/>
      <c r="N273" s="62"/>
      <c r="O273" s="62"/>
      <c r="P273" s="62"/>
      <c r="Q273" s="62"/>
      <c r="R273" s="62"/>
      <c r="S273" s="62"/>
      <c r="T273" s="62"/>
      <c r="U273" s="62"/>
      <c r="V273" s="62"/>
      <c r="W273" s="62"/>
      <c r="X273" s="62"/>
    </row>
  </sheetData>
  <mergeCells count="5">
    <mergeCell ref="A5:F5"/>
    <mergeCell ref="A1:F1"/>
    <mergeCell ref="A2:F2"/>
    <mergeCell ref="A3:F3"/>
    <mergeCell ref="A4:F4"/>
  </mergeCells>
  <printOptions horizontalCentered="1"/>
  <pageMargins left="0.23622047244094491" right="0.11811023622047245" top="0.27559055118110237" bottom="0.23622047244094491" header="0.31496062992125984" footer="0.19685039370078741"/>
  <pageSetup scale="58" fitToHeight="2"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dimension ref="A1:J53"/>
  <sheetViews>
    <sheetView showGridLines="0" topLeftCell="A22" zoomScale="80" zoomScaleNormal="80" workbookViewId="0">
      <selection activeCell="A3" sqref="A3:G3"/>
    </sheetView>
  </sheetViews>
  <sheetFormatPr baseColWidth="10" defaultRowHeight="15"/>
  <cols>
    <col min="1" max="1" width="41.5703125" style="1387" customWidth="1"/>
    <col min="2" max="7" width="16.42578125" style="1387" customWidth="1"/>
    <col min="8" max="8" width="22.28515625" style="1387" customWidth="1"/>
    <col min="9" max="9" width="17.85546875" style="1387" bestFit="1" customWidth="1"/>
    <col min="10" max="10" width="13.7109375" style="1387" bestFit="1" customWidth="1"/>
    <col min="11" max="241" width="11.42578125" style="1387"/>
    <col min="242" max="242" width="60.85546875" style="1387" customWidth="1"/>
    <col min="243" max="248" width="19.7109375" style="1387" customWidth="1"/>
    <col min="249" max="497" width="11.42578125" style="1387"/>
    <col min="498" max="498" width="60.85546875" style="1387" customWidth="1"/>
    <col min="499" max="504" width="19.7109375" style="1387" customWidth="1"/>
    <col min="505" max="753" width="11.42578125" style="1387"/>
    <col min="754" max="754" width="60.85546875" style="1387" customWidth="1"/>
    <col min="755" max="760" width="19.7109375" style="1387" customWidth="1"/>
    <col min="761" max="1009" width="11.42578125" style="1387"/>
    <col min="1010" max="1010" width="60.85546875" style="1387" customWidth="1"/>
    <col min="1011" max="1016" width="19.7109375" style="1387" customWidth="1"/>
    <col min="1017" max="1265" width="11.42578125" style="1387"/>
    <col min="1266" max="1266" width="60.85546875" style="1387" customWidth="1"/>
    <col min="1267" max="1272" width="19.7109375" style="1387" customWidth="1"/>
    <col min="1273" max="1521" width="11.42578125" style="1387"/>
    <col min="1522" max="1522" width="60.85546875" style="1387" customWidth="1"/>
    <col min="1523" max="1528" width="19.7109375" style="1387" customWidth="1"/>
    <col min="1529" max="1777" width="11.42578125" style="1387"/>
    <col min="1778" max="1778" width="60.85546875" style="1387" customWidth="1"/>
    <col min="1779" max="1784" width="19.7109375" style="1387" customWidth="1"/>
    <col min="1785" max="2033" width="11.42578125" style="1387"/>
    <col min="2034" max="2034" width="60.85546875" style="1387" customWidth="1"/>
    <col min="2035" max="2040" width="19.7109375" style="1387" customWidth="1"/>
    <col min="2041" max="2289" width="11.42578125" style="1387"/>
    <col min="2290" max="2290" width="60.85546875" style="1387" customWidth="1"/>
    <col min="2291" max="2296" width="19.7109375" style="1387" customWidth="1"/>
    <col min="2297" max="2545" width="11.42578125" style="1387"/>
    <col min="2546" max="2546" width="60.85546875" style="1387" customWidth="1"/>
    <col min="2547" max="2552" width="19.7109375" style="1387" customWidth="1"/>
    <col min="2553" max="2801" width="11.42578125" style="1387"/>
    <col min="2802" max="2802" width="60.85546875" style="1387" customWidth="1"/>
    <col min="2803" max="2808" width="19.7109375" style="1387" customWidth="1"/>
    <col min="2809" max="3057" width="11.42578125" style="1387"/>
    <col min="3058" max="3058" width="60.85546875" style="1387" customWidth="1"/>
    <col min="3059" max="3064" width="19.7109375" style="1387" customWidth="1"/>
    <col min="3065" max="3313" width="11.42578125" style="1387"/>
    <col min="3314" max="3314" width="60.85546875" style="1387" customWidth="1"/>
    <col min="3315" max="3320" width="19.7109375" style="1387" customWidth="1"/>
    <col min="3321" max="3569" width="11.42578125" style="1387"/>
    <col min="3570" max="3570" width="60.85546875" style="1387" customWidth="1"/>
    <col min="3571" max="3576" width="19.7109375" style="1387" customWidth="1"/>
    <col min="3577" max="3825" width="11.42578125" style="1387"/>
    <col min="3826" max="3826" width="60.85546875" style="1387" customWidth="1"/>
    <col min="3827" max="3832" width="19.7109375" style="1387" customWidth="1"/>
    <col min="3833" max="4081" width="11.42578125" style="1387"/>
    <col min="4082" max="4082" width="60.85546875" style="1387" customWidth="1"/>
    <col min="4083" max="4088" width="19.7109375" style="1387" customWidth="1"/>
    <col min="4089" max="4337" width="11.42578125" style="1387"/>
    <col min="4338" max="4338" width="60.85546875" style="1387" customWidth="1"/>
    <col min="4339" max="4344" width="19.7109375" style="1387" customWidth="1"/>
    <col min="4345" max="4593" width="11.42578125" style="1387"/>
    <col min="4594" max="4594" width="60.85546875" style="1387" customWidth="1"/>
    <col min="4595" max="4600" width="19.7109375" style="1387" customWidth="1"/>
    <col min="4601" max="4849" width="11.42578125" style="1387"/>
    <col min="4850" max="4850" width="60.85546875" style="1387" customWidth="1"/>
    <col min="4851" max="4856" width="19.7109375" style="1387" customWidth="1"/>
    <col min="4857" max="5105" width="11.42578125" style="1387"/>
    <col min="5106" max="5106" width="60.85546875" style="1387" customWidth="1"/>
    <col min="5107" max="5112" width="19.7109375" style="1387" customWidth="1"/>
    <col min="5113" max="5361" width="11.42578125" style="1387"/>
    <col min="5362" max="5362" width="60.85546875" style="1387" customWidth="1"/>
    <col min="5363" max="5368" width="19.7109375" style="1387" customWidth="1"/>
    <col min="5369" max="5617" width="11.42578125" style="1387"/>
    <col min="5618" max="5618" width="60.85546875" style="1387" customWidth="1"/>
    <col min="5619" max="5624" width="19.7109375" style="1387" customWidth="1"/>
    <col min="5625" max="5873" width="11.42578125" style="1387"/>
    <col min="5874" max="5874" width="60.85546875" style="1387" customWidth="1"/>
    <col min="5875" max="5880" width="19.7109375" style="1387" customWidth="1"/>
    <col min="5881" max="6129" width="11.42578125" style="1387"/>
    <col min="6130" max="6130" width="60.85546875" style="1387" customWidth="1"/>
    <col min="6131" max="6136" width="19.7109375" style="1387" customWidth="1"/>
    <col min="6137" max="6385" width="11.42578125" style="1387"/>
    <col min="6386" max="6386" width="60.85546875" style="1387" customWidth="1"/>
    <col min="6387" max="6392" width="19.7109375" style="1387" customWidth="1"/>
    <col min="6393" max="6641" width="11.42578125" style="1387"/>
    <col min="6642" max="6642" width="60.85546875" style="1387" customWidth="1"/>
    <col min="6643" max="6648" width="19.7109375" style="1387" customWidth="1"/>
    <col min="6649" max="6897" width="11.42578125" style="1387"/>
    <col min="6898" max="6898" width="60.85546875" style="1387" customWidth="1"/>
    <col min="6899" max="6904" width="19.7109375" style="1387" customWidth="1"/>
    <col min="6905" max="7153" width="11.42578125" style="1387"/>
    <col min="7154" max="7154" width="60.85546875" style="1387" customWidth="1"/>
    <col min="7155" max="7160" width="19.7109375" style="1387" customWidth="1"/>
    <col min="7161" max="7409" width="11.42578125" style="1387"/>
    <col min="7410" max="7410" width="60.85546875" style="1387" customWidth="1"/>
    <col min="7411" max="7416" width="19.7109375" style="1387" customWidth="1"/>
    <col min="7417" max="7665" width="11.42578125" style="1387"/>
    <col min="7666" max="7666" width="60.85546875" style="1387" customWidth="1"/>
    <col min="7667" max="7672" width="19.7109375" style="1387" customWidth="1"/>
    <col min="7673" max="7921" width="11.42578125" style="1387"/>
    <col min="7922" max="7922" width="60.85546875" style="1387" customWidth="1"/>
    <col min="7923" max="7928" width="19.7109375" style="1387" customWidth="1"/>
    <col min="7929" max="8177" width="11.42578125" style="1387"/>
    <col min="8178" max="8178" width="60.85546875" style="1387" customWidth="1"/>
    <col min="8179" max="8184" width="19.7109375" style="1387" customWidth="1"/>
    <col min="8185" max="8433" width="11.42578125" style="1387"/>
    <col min="8434" max="8434" width="60.85546875" style="1387" customWidth="1"/>
    <col min="8435" max="8440" width="19.7109375" style="1387" customWidth="1"/>
    <col min="8441" max="8689" width="11.42578125" style="1387"/>
    <col min="8690" max="8690" width="60.85546875" style="1387" customWidth="1"/>
    <col min="8691" max="8696" width="19.7109375" style="1387" customWidth="1"/>
    <col min="8697" max="8945" width="11.42578125" style="1387"/>
    <col min="8946" max="8946" width="60.85546875" style="1387" customWidth="1"/>
    <col min="8947" max="8952" width="19.7109375" style="1387" customWidth="1"/>
    <col min="8953" max="9201" width="11.42578125" style="1387"/>
    <col min="9202" max="9202" width="60.85546875" style="1387" customWidth="1"/>
    <col min="9203" max="9208" width="19.7109375" style="1387" customWidth="1"/>
    <col min="9209" max="9457" width="11.42578125" style="1387"/>
    <col min="9458" max="9458" width="60.85546875" style="1387" customWidth="1"/>
    <col min="9459" max="9464" width="19.7109375" style="1387" customWidth="1"/>
    <col min="9465" max="9713" width="11.42578125" style="1387"/>
    <col min="9714" max="9714" width="60.85546875" style="1387" customWidth="1"/>
    <col min="9715" max="9720" width="19.7109375" style="1387" customWidth="1"/>
    <col min="9721" max="9969" width="11.42578125" style="1387"/>
    <col min="9970" max="9970" width="60.85546875" style="1387" customWidth="1"/>
    <col min="9971" max="9976" width="19.7109375" style="1387" customWidth="1"/>
    <col min="9977" max="10225" width="11.42578125" style="1387"/>
    <col min="10226" max="10226" width="60.85546875" style="1387" customWidth="1"/>
    <col min="10227" max="10232" width="19.7109375" style="1387" customWidth="1"/>
    <col min="10233" max="10481" width="11.42578125" style="1387"/>
    <col min="10482" max="10482" width="60.85546875" style="1387" customWidth="1"/>
    <col min="10483" max="10488" width="19.7109375" style="1387" customWidth="1"/>
    <col min="10489" max="10737" width="11.42578125" style="1387"/>
    <col min="10738" max="10738" width="60.85546875" style="1387" customWidth="1"/>
    <col min="10739" max="10744" width="19.7109375" style="1387" customWidth="1"/>
    <col min="10745" max="10993" width="11.42578125" style="1387"/>
    <col min="10994" max="10994" width="60.85546875" style="1387" customWidth="1"/>
    <col min="10995" max="11000" width="19.7109375" style="1387" customWidth="1"/>
    <col min="11001" max="11249" width="11.42578125" style="1387"/>
    <col min="11250" max="11250" width="60.85546875" style="1387" customWidth="1"/>
    <col min="11251" max="11256" width="19.7109375" style="1387" customWidth="1"/>
    <col min="11257" max="11505" width="11.42578125" style="1387"/>
    <col min="11506" max="11506" width="60.85546875" style="1387" customWidth="1"/>
    <col min="11507" max="11512" width="19.7109375" style="1387" customWidth="1"/>
    <col min="11513" max="11761" width="11.42578125" style="1387"/>
    <col min="11762" max="11762" width="60.85546875" style="1387" customWidth="1"/>
    <col min="11763" max="11768" width="19.7109375" style="1387" customWidth="1"/>
    <col min="11769" max="12017" width="11.42578125" style="1387"/>
    <col min="12018" max="12018" width="60.85546875" style="1387" customWidth="1"/>
    <col min="12019" max="12024" width="19.7109375" style="1387" customWidth="1"/>
    <col min="12025" max="12273" width="11.42578125" style="1387"/>
    <col min="12274" max="12274" width="60.85546875" style="1387" customWidth="1"/>
    <col min="12275" max="12280" width="19.7109375" style="1387" customWidth="1"/>
    <col min="12281" max="12529" width="11.42578125" style="1387"/>
    <col min="12530" max="12530" width="60.85546875" style="1387" customWidth="1"/>
    <col min="12531" max="12536" width="19.7109375" style="1387" customWidth="1"/>
    <col min="12537" max="12785" width="11.42578125" style="1387"/>
    <col min="12786" max="12786" width="60.85546875" style="1387" customWidth="1"/>
    <col min="12787" max="12792" width="19.7109375" style="1387" customWidth="1"/>
    <col min="12793" max="13041" width="11.42578125" style="1387"/>
    <col min="13042" max="13042" width="60.85546875" style="1387" customWidth="1"/>
    <col min="13043" max="13048" width="19.7109375" style="1387" customWidth="1"/>
    <col min="13049" max="13297" width="11.42578125" style="1387"/>
    <col min="13298" max="13298" width="60.85546875" style="1387" customWidth="1"/>
    <col min="13299" max="13304" width="19.7109375" style="1387" customWidth="1"/>
    <col min="13305" max="13553" width="11.42578125" style="1387"/>
    <col min="13554" max="13554" width="60.85546875" style="1387" customWidth="1"/>
    <col min="13555" max="13560" width="19.7109375" style="1387" customWidth="1"/>
    <col min="13561" max="13809" width="11.42578125" style="1387"/>
    <col min="13810" max="13810" width="60.85546875" style="1387" customWidth="1"/>
    <col min="13811" max="13816" width="19.7109375" style="1387" customWidth="1"/>
    <col min="13817" max="14065" width="11.42578125" style="1387"/>
    <col min="14066" max="14066" width="60.85546875" style="1387" customWidth="1"/>
    <col min="14067" max="14072" width="19.7109375" style="1387" customWidth="1"/>
    <col min="14073" max="14321" width="11.42578125" style="1387"/>
    <col min="14322" max="14322" width="60.85546875" style="1387" customWidth="1"/>
    <col min="14323" max="14328" width="19.7109375" style="1387" customWidth="1"/>
    <col min="14329" max="14577" width="11.42578125" style="1387"/>
    <col min="14578" max="14578" width="60.85546875" style="1387" customWidth="1"/>
    <col min="14579" max="14584" width="19.7109375" style="1387" customWidth="1"/>
    <col min="14585" max="14833" width="11.42578125" style="1387"/>
    <col min="14834" max="14834" width="60.85546875" style="1387" customWidth="1"/>
    <col min="14835" max="14840" width="19.7109375" style="1387" customWidth="1"/>
    <col min="14841" max="15089" width="11.42578125" style="1387"/>
    <col min="15090" max="15090" width="60.85546875" style="1387" customWidth="1"/>
    <col min="15091" max="15096" width="19.7109375" style="1387" customWidth="1"/>
    <col min="15097" max="15345" width="11.42578125" style="1387"/>
    <col min="15346" max="15346" width="60.85546875" style="1387" customWidth="1"/>
    <col min="15347" max="15352" width="19.7109375" style="1387" customWidth="1"/>
    <col min="15353" max="15601" width="11.42578125" style="1387"/>
    <col min="15602" max="15602" width="60.85546875" style="1387" customWidth="1"/>
    <col min="15603" max="15608" width="19.7109375" style="1387" customWidth="1"/>
    <col min="15609" max="15857" width="11.42578125" style="1387"/>
    <col min="15858" max="15858" width="60.85546875" style="1387" customWidth="1"/>
    <col min="15859" max="15864" width="19.7109375" style="1387" customWidth="1"/>
    <col min="15865" max="16113" width="11.42578125" style="1387"/>
    <col min="16114" max="16114" width="60.85546875" style="1387" customWidth="1"/>
    <col min="16115" max="16120" width="19.7109375" style="1387" customWidth="1"/>
    <col min="16121" max="16384" width="11.42578125" style="1387"/>
  </cols>
  <sheetData>
    <row r="1" spans="1:8" s="384" customFormat="1" ht="17.25" customHeight="1"/>
    <row r="2" spans="1:8" s="384" customFormat="1" ht="18.75" customHeight="1">
      <c r="A2" s="1619" t="s">
        <v>602</v>
      </c>
      <c r="B2" s="1619"/>
      <c r="C2" s="1619"/>
      <c r="D2" s="1619"/>
      <c r="E2" s="1619"/>
      <c r="F2" s="1619"/>
      <c r="G2" s="1619"/>
    </row>
    <row r="3" spans="1:8" s="384" customFormat="1" ht="13.5" customHeight="1">
      <c r="A3" s="1619" t="s">
        <v>401</v>
      </c>
      <c r="B3" s="1619"/>
      <c r="C3" s="1619"/>
      <c r="D3" s="1619"/>
      <c r="E3" s="1619"/>
      <c r="F3" s="1619"/>
      <c r="G3" s="1619"/>
    </row>
    <row r="4" spans="1:8" s="385" customFormat="1" ht="15" customHeight="1">
      <c r="A4" s="1620" t="s">
        <v>279</v>
      </c>
      <c r="B4" s="1620"/>
      <c r="C4" s="1620"/>
      <c r="D4" s="1620"/>
      <c r="E4" s="1620"/>
      <c r="F4" s="1620"/>
      <c r="G4" s="1620"/>
    </row>
    <row r="5" spans="1:8" s="384" customFormat="1" ht="24.75" customHeight="1">
      <c r="A5" s="386"/>
      <c r="B5" s="386"/>
      <c r="C5" s="386"/>
      <c r="D5" s="386"/>
      <c r="E5" s="386"/>
      <c r="F5" s="386"/>
      <c r="G5" s="386"/>
    </row>
    <row r="6" spans="1:8" s="384" customFormat="1" ht="18" customHeight="1">
      <c r="A6" s="1621" t="s">
        <v>402</v>
      </c>
      <c r="B6" s="1621"/>
      <c r="C6" s="1621"/>
      <c r="D6" s="1621"/>
      <c r="E6" s="1621"/>
      <c r="F6" s="1621"/>
      <c r="G6" s="1621"/>
    </row>
    <row r="7" spans="1:8" ht="14.25" customHeight="1">
      <c r="A7" s="1755" t="s">
        <v>403</v>
      </c>
      <c r="B7" s="1755" t="s">
        <v>404</v>
      </c>
      <c r="C7" s="1755"/>
      <c r="D7" s="1755"/>
      <c r="E7" s="1755"/>
      <c r="F7" s="1755"/>
      <c r="G7" s="1755"/>
    </row>
    <row r="8" spans="1:8" ht="38.25" customHeight="1">
      <c r="A8" s="1755"/>
      <c r="B8" s="1388" t="s">
        <v>405</v>
      </c>
      <c r="C8" s="1388" t="s">
        <v>406</v>
      </c>
      <c r="D8" s="1388" t="s">
        <v>407</v>
      </c>
      <c r="E8" s="1388" t="s">
        <v>408</v>
      </c>
      <c r="F8" s="1388" t="s">
        <v>409</v>
      </c>
      <c r="G8" s="1388" t="s">
        <v>410</v>
      </c>
    </row>
    <row r="9" spans="1:8">
      <c r="A9" s="1755"/>
      <c r="B9" s="1389" t="s">
        <v>411</v>
      </c>
      <c r="C9" s="1389" t="s">
        <v>412</v>
      </c>
      <c r="D9" s="1389" t="s">
        <v>413</v>
      </c>
      <c r="E9" s="1389" t="s">
        <v>414</v>
      </c>
      <c r="F9" s="1389" t="s">
        <v>415</v>
      </c>
      <c r="G9" s="1389" t="s">
        <v>416</v>
      </c>
    </row>
    <row r="10" spans="1:8" ht="9.75" customHeight="1">
      <c r="A10" s="1390"/>
      <c r="B10" s="1390"/>
      <c r="C10" s="1390"/>
      <c r="D10" s="1390"/>
      <c r="E10" s="1390"/>
      <c r="F10" s="1390"/>
      <c r="G10" s="1390"/>
    </row>
    <row r="11" spans="1:8">
      <c r="A11" s="1391" t="s">
        <v>57</v>
      </c>
      <c r="B11" s="1117"/>
      <c r="C11" s="1117"/>
      <c r="D11" s="1117"/>
      <c r="E11" s="1117"/>
      <c r="F11" s="1117"/>
      <c r="G11" s="1118"/>
    </row>
    <row r="12" spans="1:8" ht="15.75" customHeight="1">
      <c r="A12" s="1391" t="s">
        <v>58</v>
      </c>
      <c r="B12" s="1117"/>
      <c r="C12" s="1117"/>
      <c r="D12" s="1117"/>
      <c r="E12" s="1117"/>
      <c r="F12" s="1117"/>
      <c r="G12" s="1118"/>
    </row>
    <row r="13" spans="1:8">
      <c r="A13" s="1391" t="s">
        <v>59</v>
      </c>
      <c r="B13" s="1117"/>
      <c r="C13" s="1117"/>
      <c r="D13" s="1117"/>
      <c r="E13" s="1117"/>
      <c r="F13" s="1117"/>
      <c r="G13" s="1118"/>
      <c r="H13" s="1392"/>
    </row>
    <row r="14" spans="1:8">
      <c r="A14" s="1391" t="s">
        <v>60</v>
      </c>
      <c r="B14" s="1120"/>
      <c r="C14" s="1117"/>
      <c r="D14" s="1117"/>
      <c r="E14" s="1117"/>
      <c r="F14" s="1117"/>
      <c r="G14" s="1118"/>
    </row>
    <row r="15" spans="1:8">
      <c r="A15" s="1391" t="s">
        <v>61</v>
      </c>
      <c r="B15" s="1120"/>
      <c r="C15" s="1117"/>
      <c r="D15" s="1117"/>
      <c r="E15" s="1120"/>
      <c r="F15" s="1117"/>
      <c r="G15" s="1118"/>
    </row>
    <row r="16" spans="1:8">
      <c r="A16" s="1391" t="s">
        <v>62</v>
      </c>
      <c r="B16" s="1120"/>
      <c r="C16" s="1117"/>
      <c r="D16" s="1117"/>
      <c r="E16" s="1120"/>
      <c r="F16" s="1117"/>
      <c r="G16" s="1118"/>
    </row>
    <row r="17" spans="1:9" s="1393" customFormat="1" ht="27.75" customHeight="1">
      <c r="A17" s="1391" t="s">
        <v>417</v>
      </c>
      <c r="B17" s="1120"/>
      <c r="C17" s="1117"/>
      <c r="D17" s="1117"/>
      <c r="E17" s="1117"/>
      <c r="F17" s="1117"/>
      <c r="G17" s="1118"/>
    </row>
    <row r="18" spans="1:9" ht="44.25" customHeight="1">
      <c r="A18" s="1391" t="s">
        <v>418</v>
      </c>
      <c r="B18" s="1120"/>
      <c r="C18" s="1117"/>
      <c r="D18" s="1117"/>
      <c r="E18" s="1122"/>
      <c r="F18" s="1117"/>
      <c r="G18" s="1118"/>
      <c r="H18" s="1392"/>
    </row>
    <row r="19" spans="1:9" ht="28.5" customHeight="1">
      <c r="A19" s="1391" t="s">
        <v>124</v>
      </c>
      <c r="B19" s="1123">
        <v>1107812858.3800001</v>
      </c>
      <c r="C19" s="1123">
        <v>29377095.609999999</v>
      </c>
      <c r="D19" s="1123">
        <v>1137189953.99</v>
      </c>
      <c r="E19" s="1124">
        <v>1137137476.8</v>
      </c>
      <c r="F19" s="1123">
        <f t="shared" ref="F19" si="0">E19</f>
        <v>1137137476.8</v>
      </c>
      <c r="G19" s="1125">
        <f>F19-B19</f>
        <v>29324618.419999838</v>
      </c>
      <c r="H19" s="1394"/>
    </row>
    <row r="20" spans="1:9" ht="21" customHeight="1">
      <c r="A20" s="1391" t="s">
        <v>372</v>
      </c>
      <c r="B20" s="1123"/>
      <c r="C20" s="1123"/>
      <c r="D20" s="1123"/>
      <c r="E20" s="1124"/>
      <c r="F20" s="1123"/>
      <c r="G20" s="1125"/>
      <c r="H20" s="1394"/>
    </row>
    <row r="21" spans="1:9" s="1397" customFormat="1" ht="21.75" customHeight="1">
      <c r="A21" s="1395" t="s">
        <v>221</v>
      </c>
      <c r="B21" s="1128">
        <f>B11+B12+B13+B14+B15+B16+B17+B18+B19+B20</f>
        <v>1107812858.3800001</v>
      </c>
      <c r="C21" s="1128">
        <f>C11+C12+C13+C14+C15+C16+C17+C18+C19+C20</f>
        <v>29377095.609999999</v>
      </c>
      <c r="D21" s="1128">
        <f>D11+D12+D13+D14+D15+D16+D17+D18+D19+D20</f>
        <v>1137189953.99</v>
      </c>
      <c r="E21" s="1128">
        <f>E11+E12+E13+E14+E15+E16+E17+E18+E19+E20</f>
        <v>1137137476.8</v>
      </c>
      <c r="F21" s="1128">
        <f>F11+F12+F13+F14+F15+F16+F17+F18+F19+F20</f>
        <v>1137137476.8</v>
      </c>
      <c r="G21" s="1731">
        <f>SUM(G11:G20)</f>
        <v>29324618.419999838</v>
      </c>
      <c r="H21" s="1129"/>
      <c r="I21" s="1396"/>
    </row>
    <row r="22" spans="1:9" s="1397" customFormat="1" ht="22.5" customHeight="1">
      <c r="B22" s="1398"/>
      <c r="C22" s="1399"/>
      <c r="D22" s="1399"/>
      <c r="E22" s="1760" t="s">
        <v>419</v>
      </c>
      <c r="F22" s="1760"/>
      <c r="G22" s="1731"/>
      <c r="H22" s="1396"/>
      <c r="I22" s="1396"/>
    </row>
    <row r="23" spans="1:9" ht="12.75" customHeight="1">
      <c r="B23" s="1394"/>
    </row>
    <row r="24" spans="1:9" ht="21" customHeight="1">
      <c r="A24" s="1755" t="s">
        <v>420</v>
      </c>
      <c r="B24" s="1761" t="s">
        <v>404</v>
      </c>
      <c r="C24" s="1761"/>
      <c r="D24" s="1761"/>
      <c r="E24" s="1761"/>
      <c r="F24" s="1761"/>
      <c r="G24" s="1761"/>
    </row>
    <row r="25" spans="1:9" ht="40.5" customHeight="1">
      <c r="A25" s="1755"/>
      <c r="B25" s="1388" t="s">
        <v>405</v>
      </c>
      <c r="C25" s="1388" t="s">
        <v>406</v>
      </c>
      <c r="D25" s="1388" t="s">
        <v>407</v>
      </c>
      <c r="E25" s="1388" t="s">
        <v>408</v>
      </c>
      <c r="F25" s="1388" t="s">
        <v>409</v>
      </c>
      <c r="G25" s="1388" t="s">
        <v>410</v>
      </c>
    </row>
    <row r="26" spans="1:9">
      <c r="A26" s="1755"/>
      <c r="B26" s="1389" t="s">
        <v>411</v>
      </c>
      <c r="C26" s="1389" t="s">
        <v>412</v>
      </c>
      <c r="D26" s="1389" t="s">
        <v>413</v>
      </c>
      <c r="E26" s="1389" t="s">
        <v>414</v>
      </c>
      <c r="F26" s="1389" t="s">
        <v>415</v>
      </c>
      <c r="G26" s="1389" t="s">
        <v>416</v>
      </c>
    </row>
    <row r="27" spans="1:9" ht="9.75" customHeight="1">
      <c r="A27" s="1390"/>
      <c r="B27" s="1390"/>
      <c r="C27" s="1390"/>
      <c r="D27" s="1390"/>
      <c r="E27" s="1390"/>
      <c r="F27" s="1390"/>
      <c r="G27" s="1390"/>
    </row>
    <row r="28" spans="1:9" ht="25.5">
      <c r="A28" s="1400" t="s">
        <v>421</v>
      </c>
      <c r="B28" s="1135">
        <f>SUM(B29:B41)</f>
        <v>1107812858.3800001</v>
      </c>
      <c r="C28" s="1135">
        <f t="shared" ref="C28:G28" si="1">SUM(C29:C41)</f>
        <v>29377095.609999999</v>
      </c>
      <c r="D28" s="1135">
        <f t="shared" si="1"/>
        <v>1137189953.99</v>
      </c>
      <c r="E28" s="1135">
        <f t="shared" si="1"/>
        <v>1137137476.8</v>
      </c>
      <c r="F28" s="1135">
        <f t="shared" si="1"/>
        <v>1137137476.8</v>
      </c>
      <c r="G28" s="1135">
        <f t="shared" si="1"/>
        <v>29324618.419999838</v>
      </c>
    </row>
    <row r="29" spans="1:9">
      <c r="A29" s="1401" t="s">
        <v>57</v>
      </c>
      <c r="B29" s="1137"/>
      <c r="C29" s="1137"/>
      <c r="D29" s="1137"/>
      <c r="E29" s="1137"/>
      <c r="F29" s="1137"/>
      <c r="G29" s="1138"/>
    </row>
    <row r="30" spans="1:9">
      <c r="A30" s="1401" t="s">
        <v>58</v>
      </c>
      <c r="B30" s="1137"/>
      <c r="C30" s="1137"/>
      <c r="D30" s="1137"/>
      <c r="E30" s="1137"/>
      <c r="F30" s="1137"/>
      <c r="G30" s="1138"/>
    </row>
    <row r="31" spans="1:9">
      <c r="A31" s="1401" t="s">
        <v>59</v>
      </c>
      <c r="B31" s="1137"/>
      <c r="C31" s="1137"/>
      <c r="D31" s="1137"/>
      <c r="E31" s="1137"/>
      <c r="F31" s="1137"/>
      <c r="G31" s="1138"/>
    </row>
    <row r="32" spans="1:9">
      <c r="A32" s="1401" t="s">
        <v>60</v>
      </c>
      <c r="B32" s="1137"/>
      <c r="C32" s="1137"/>
      <c r="D32" s="1137"/>
      <c r="E32" s="1137"/>
      <c r="F32" s="1137"/>
      <c r="G32" s="1138"/>
    </row>
    <row r="33" spans="1:10">
      <c r="A33" s="1401" t="s">
        <v>61</v>
      </c>
      <c r="B33" s="1137"/>
      <c r="C33" s="1137"/>
      <c r="D33" s="1137"/>
      <c r="E33" s="1137"/>
      <c r="F33" s="1137"/>
      <c r="G33" s="1138"/>
    </row>
    <row r="34" spans="1:10">
      <c r="A34" s="1401" t="s">
        <v>62</v>
      </c>
      <c r="B34" s="1137"/>
      <c r="C34" s="1137"/>
      <c r="D34" s="1137"/>
      <c r="E34" s="1137"/>
      <c r="F34" s="1137"/>
      <c r="G34" s="1138"/>
    </row>
    <row r="35" spans="1:10" ht="38.25">
      <c r="A35" s="1401" t="s">
        <v>418</v>
      </c>
      <c r="B35" s="1137"/>
      <c r="C35" s="1137"/>
      <c r="D35" s="1137"/>
      <c r="E35" s="1137"/>
      <c r="F35" s="1137"/>
      <c r="G35" s="1138"/>
      <c r="H35" s="1392"/>
      <c r="I35" s="1392"/>
      <c r="J35" s="1392"/>
    </row>
    <row r="36" spans="1:10" ht="36" customHeight="1">
      <c r="A36" s="1401" t="s">
        <v>124</v>
      </c>
      <c r="B36" s="1137"/>
      <c r="C36" s="1137"/>
      <c r="D36" s="1137"/>
      <c r="E36" s="1137"/>
      <c r="F36" s="1137">
        <f t="shared" ref="F36" si="2">E36</f>
        <v>0</v>
      </c>
      <c r="G36" s="1138">
        <f t="shared" ref="G36" si="3">F36-B36</f>
        <v>0</v>
      </c>
    </row>
    <row r="37" spans="1:10" ht="53.25" customHeight="1">
      <c r="A37" s="1400" t="s">
        <v>422</v>
      </c>
      <c r="B37" s="1135"/>
      <c r="C37" s="1135"/>
      <c r="D37" s="1135"/>
      <c r="E37" s="1135"/>
      <c r="F37" s="1135"/>
      <c r="G37" s="1135"/>
    </row>
    <row r="38" spans="1:10">
      <c r="A38" s="1401" t="s">
        <v>58</v>
      </c>
      <c r="B38" s="1137"/>
      <c r="C38" s="1137"/>
      <c r="D38" s="1137"/>
      <c r="E38" s="1137"/>
      <c r="F38" s="1137"/>
      <c r="G38" s="1138"/>
    </row>
    <row r="39" spans="1:10">
      <c r="A39" s="1401" t="s">
        <v>61</v>
      </c>
      <c r="B39" s="1137"/>
      <c r="C39" s="1137"/>
      <c r="D39" s="1137"/>
      <c r="E39" s="1137"/>
      <c r="F39" s="1137"/>
      <c r="G39" s="1138"/>
    </row>
    <row r="40" spans="1:10" ht="25.5">
      <c r="A40" s="1401" t="s">
        <v>417</v>
      </c>
      <c r="B40" s="1137"/>
      <c r="C40" s="1137"/>
      <c r="D40" s="1137"/>
      <c r="E40" s="1137"/>
      <c r="F40" s="1137"/>
      <c r="G40" s="1138"/>
      <c r="I40" s="1402"/>
    </row>
    <row r="41" spans="1:10" ht="25.5">
      <c r="A41" s="1401" t="s">
        <v>124</v>
      </c>
      <c r="B41" s="1137">
        <f>B19</f>
        <v>1107812858.3800001</v>
      </c>
      <c r="C41" s="1137">
        <f t="shared" ref="C41:E41" si="4">C19</f>
        <v>29377095.609999999</v>
      </c>
      <c r="D41" s="1137">
        <f t="shared" si="4"/>
        <v>1137189953.99</v>
      </c>
      <c r="E41" s="1137">
        <f t="shared" si="4"/>
        <v>1137137476.8</v>
      </c>
      <c r="F41" s="1137">
        <f>E41</f>
        <v>1137137476.8</v>
      </c>
      <c r="G41" s="1138">
        <f t="shared" ref="G41" si="5">F41-B41</f>
        <v>29324618.419999838</v>
      </c>
    </row>
    <row r="42" spans="1:10">
      <c r="A42" s="1400" t="s">
        <v>372</v>
      </c>
      <c r="B42" s="1135"/>
      <c r="C42" s="1135"/>
      <c r="D42" s="1135"/>
      <c r="E42" s="1135"/>
      <c r="F42" s="1135"/>
      <c r="G42" s="1135"/>
    </row>
    <row r="43" spans="1:10">
      <c r="A43" s="1401" t="s">
        <v>372</v>
      </c>
      <c r="B43" s="1137"/>
      <c r="C43" s="1137"/>
      <c r="D43" s="1137"/>
      <c r="E43" s="1137"/>
      <c r="F43" s="1137"/>
      <c r="G43" s="1138"/>
      <c r="H43" s="1392"/>
      <c r="I43" s="1392"/>
      <c r="J43" s="1392"/>
    </row>
    <row r="44" spans="1:10" s="1397" customFormat="1" ht="21" customHeight="1">
      <c r="A44" s="1395" t="s">
        <v>352</v>
      </c>
      <c r="B44" s="1140">
        <f>B42+B37+B28</f>
        <v>1107812858.3800001</v>
      </c>
      <c r="C44" s="1140">
        <f>C42+C37+C28</f>
        <v>29377095.609999999</v>
      </c>
      <c r="D44" s="1140">
        <f>D42+D37+D28</f>
        <v>1137189953.99</v>
      </c>
      <c r="E44" s="1140">
        <f>E42+E37+E28</f>
        <v>1137137476.8</v>
      </c>
      <c r="F44" s="1140">
        <f>F42+F37+F28</f>
        <v>1137137476.8</v>
      </c>
      <c r="G44" s="1734">
        <f>G28+G37+G42</f>
        <v>29324618.419999838</v>
      </c>
    </row>
    <row r="45" spans="1:10" ht="26.25" customHeight="1">
      <c r="B45" s="1403"/>
      <c r="C45" s="1403"/>
      <c r="D45" s="1403"/>
      <c r="E45" s="1762" t="s">
        <v>419</v>
      </c>
      <c r="F45" s="1762"/>
      <c r="G45" s="1734"/>
    </row>
    <row r="46" spans="1:10" ht="17.25" customHeight="1"/>
    <row r="47" spans="1:10" ht="28.5" customHeight="1">
      <c r="A47" s="1756"/>
      <c r="B47" s="1756"/>
      <c r="C47" s="1756"/>
      <c r="D47" s="1756"/>
      <c r="E47" s="1756"/>
      <c r="F47" s="1756"/>
      <c r="G47" s="1756"/>
    </row>
    <row r="48" spans="1:10">
      <c r="A48" s="1757"/>
      <c r="B48" s="1757"/>
      <c r="C48" s="1757"/>
      <c r="D48" s="1757"/>
      <c r="E48" s="1757"/>
      <c r="F48" s="1757"/>
      <c r="G48" s="1757"/>
      <c r="I48" s="1142"/>
    </row>
    <row r="49" spans="1:7">
      <c r="A49" s="1404"/>
      <c r="E49" s="1392"/>
      <c r="G49" s="1405"/>
    </row>
    <row r="50" spans="1:7">
      <c r="A50" s="1758"/>
      <c r="B50" s="1759"/>
      <c r="C50" s="1759"/>
      <c r="D50" s="1759"/>
      <c r="E50" s="1759"/>
      <c r="F50" s="1759"/>
      <c r="G50" s="1759"/>
    </row>
    <row r="51" spans="1:7">
      <c r="D51" s="1402"/>
    </row>
    <row r="52" spans="1:7">
      <c r="F52" s="1402"/>
    </row>
    <row r="53" spans="1:7">
      <c r="F53" s="1402"/>
    </row>
  </sheetData>
  <mergeCells count="15">
    <mergeCell ref="A47:G47"/>
    <mergeCell ref="A48:G48"/>
    <mergeCell ref="A50:G50"/>
    <mergeCell ref="G21:G22"/>
    <mergeCell ref="E22:F22"/>
    <mergeCell ref="A24:A26"/>
    <mergeCell ref="B24:G24"/>
    <mergeCell ref="G44:G45"/>
    <mergeCell ref="E45:F45"/>
    <mergeCell ref="A2:G2"/>
    <mergeCell ref="A3:G3"/>
    <mergeCell ref="A4:G4"/>
    <mergeCell ref="A6:G6"/>
    <mergeCell ref="A7:A9"/>
    <mergeCell ref="B7:G7"/>
  </mergeCells>
  <printOptions horizontalCentered="1"/>
  <pageMargins left="0.70866141732283472" right="0.70866141732283472" top="0.74803149606299213" bottom="0.74803149606299213" header="0.31496062992125984" footer="0.31496062992125984"/>
  <pageSetup scale="64"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dimension ref="A1:L129"/>
  <sheetViews>
    <sheetView workbookViewId="0">
      <selection activeCell="H140" sqref="H140"/>
    </sheetView>
  </sheetViews>
  <sheetFormatPr baseColWidth="10" defaultRowHeight="12.75"/>
  <cols>
    <col min="1" max="16384" width="11.42578125" style="422"/>
  </cols>
  <sheetData>
    <row r="1" spans="1:12" ht="15">
      <c r="A1" s="421" t="s">
        <v>504</v>
      </c>
    </row>
    <row r="2" spans="1:12" ht="15">
      <c r="A2" s="423" t="s">
        <v>424</v>
      </c>
    </row>
    <row r="3" spans="1:12" ht="15">
      <c r="A3" s="421" t="s">
        <v>1023</v>
      </c>
    </row>
    <row r="4" spans="1:12" ht="15">
      <c r="A4" s="423" t="s">
        <v>506</v>
      </c>
    </row>
    <row r="10" spans="1:12">
      <c r="A10" s="414" t="s">
        <v>425</v>
      </c>
      <c r="B10" s="414" t="s">
        <v>426</v>
      </c>
      <c r="F10" s="413" t="s">
        <v>427</v>
      </c>
      <c r="G10" s="413" t="s">
        <v>428</v>
      </c>
      <c r="H10" s="413" t="s">
        <v>429</v>
      </c>
      <c r="I10" s="413" t="s">
        <v>430</v>
      </c>
      <c r="J10" s="413" t="s">
        <v>513</v>
      </c>
      <c r="K10" s="413" t="s">
        <v>431</v>
      </c>
      <c r="L10" s="413" t="s">
        <v>432</v>
      </c>
    </row>
    <row r="11" spans="1:12">
      <c r="F11" s="415" t="s">
        <v>507</v>
      </c>
      <c r="G11" s="415" t="s">
        <v>433</v>
      </c>
      <c r="H11" s="415" t="s">
        <v>436</v>
      </c>
      <c r="I11" s="415" t="s">
        <v>508</v>
      </c>
      <c r="J11" s="415" t="s">
        <v>1024</v>
      </c>
      <c r="K11" s="415" t="s">
        <v>518</v>
      </c>
      <c r="L11" s="415" t="s">
        <v>1025</v>
      </c>
    </row>
    <row r="12" spans="1:12">
      <c r="G12" s="415" t="s">
        <v>435</v>
      </c>
    </row>
    <row r="13" spans="1:12">
      <c r="A13" s="927" t="s">
        <v>602</v>
      </c>
    </row>
    <row r="15" spans="1:12">
      <c r="A15" s="431" t="s">
        <v>603</v>
      </c>
      <c r="B15" s="431" t="s">
        <v>604</v>
      </c>
    </row>
    <row r="17" spans="1:12">
      <c r="A17" s="416" t="s">
        <v>468</v>
      </c>
      <c r="B17" s="416" t="s">
        <v>469</v>
      </c>
      <c r="F17" s="417">
        <v>41579898.939999998</v>
      </c>
      <c r="G17" s="417">
        <v>4343543.6399999997</v>
      </c>
      <c r="H17" s="417">
        <v>45923442.579999998</v>
      </c>
      <c r="I17" s="417">
        <v>45923442.579999998</v>
      </c>
      <c r="J17" s="424">
        <v>45923442.579999998</v>
      </c>
      <c r="K17" s="417">
        <v>45670321</v>
      </c>
      <c r="L17" s="417">
        <v>0</v>
      </c>
    </row>
    <row r="18" spans="1:12">
      <c r="A18" s="418">
        <v>1</v>
      </c>
      <c r="B18" s="419" t="s">
        <v>470</v>
      </c>
      <c r="F18" s="420">
        <v>41195898.939999998</v>
      </c>
      <c r="G18" s="420">
        <v>4343543.6399999997</v>
      </c>
      <c r="H18" s="420">
        <v>45539442.579999998</v>
      </c>
      <c r="I18" s="420">
        <v>45539442.579999998</v>
      </c>
      <c r="J18" s="420">
        <v>45539442.579999998</v>
      </c>
      <c r="K18" s="420">
        <v>45286321</v>
      </c>
      <c r="L18" s="420">
        <v>0</v>
      </c>
    </row>
    <row r="19" spans="1:12">
      <c r="A19" s="418">
        <v>5</v>
      </c>
      <c r="B19" s="419" t="s">
        <v>474</v>
      </c>
      <c r="F19" s="420">
        <v>384000</v>
      </c>
      <c r="G19" s="420">
        <v>0</v>
      </c>
      <c r="H19" s="420">
        <v>384000</v>
      </c>
      <c r="I19" s="420">
        <v>384000</v>
      </c>
      <c r="J19" s="420">
        <v>384000</v>
      </c>
      <c r="K19" s="420">
        <v>384000</v>
      </c>
      <c r="L19" s="420">
        <v>0</v>
      </c>
    </row>
    <row r="21" spans="1:12">
      <c r="A21" s="416" t="s">
        <v>477</v>
      </c>
      <c r="B21" s="416" t="s">
        <v>478</v>
      </c>
      <c r="F21" s="417">
        <v>75739.59</v>
      </c>
      <c r="G21" s="417">
        <v>3513573.75</v>
      </c>
      <c r="H21" s="417">
        <v>3589313.34</v>
      </c>
      <c r="I21" s="417">
        <v>3493538.34</v>
      </c>
      <c r="J21" s="424">
        <v>3493538.34</v>
      </c>
      <c r="K21" s="417">
        <v>3493538.34</v>
      </c>
      <c r="L21" s="417">
        <v>95775</v>
      </c>
    </row>
    <row r="22" spans="1:12">
      <c r="A22" s="418">
        <v>1</v>
      </c>
      <c r="B22" s="419" t="s">
        <v>479</v>
      </c>
      <c r="F22" s="420">
        <v>75739.59</v>
      </c>
      <c r="G22" s="420">
        <v>75613.39</v>
      </c>
      <c r="H22" s="420">
        <v>151352.98000000001</v>
      </c>
      <c r="I22" s="420">
        <v>151352.98000000001</v>
      </c>
      <c r="J22" s="420">
        <v>151352.98000000001</v>
      </c>
      <c r="K22" s="420">
        <v>151352.98000000001</v>
      </c>
      <c r="L22" s="420">
        <v>0</v>
      </c>
    </row>
    <row r="23" spans="1:12">
      <c r="A23" s="418">
        <v>2</v>
      </c>
      <c r="B23" s="419" t="s">
        <v>480</v>
      </c>
      <c r="F23" s="420">
        <v>0</v>
      </c>
      <c r="G23" s="420">
        <v>30822.16</v>
      </c>
      <c r="H23" s="420">
        <v>30822.16</v>
      </c>
      <c r="I23" s="420">
        <v>30822.16</v>
      </c>
      <c r="J23" s="420">
        <v>30822.16</v>
      </c>
      <c r="K23" s="420">
        <v>30822.16</v>
      </c>
      <c r="L23" s="420">
        <v>0</v>
      </c>
    </row>
    <row r="24" spans="1:12">
      <c r="A24" s="418">
        <v>4</v>
      </c>
      <c r="B24" s="419" t="s">
        <v>482</v>
      </c>
      <c r="F24" s="420">
        <v>0</v>
      </c>
      <c r="G24" s="420">
        <v>3266690.01</v>
      </c>
      <c r="H24" s="420">
        <v>3266690.01</v>
      </c>
      <c r="I24" s="420">
        <v>3170915.01</v>
      </c>
      <c r="J24" s="420">
        <v>3170915.01</v>
      </c>
      <c r="K24" s="420">
        <v>3170915.01</v>
      </c>
      <c r="L24" s="420">
        <v>95775</v>
      </c>
    </row>
    <row r="25" spans="1:12">
      <c r="A25" s="418">
        <v>6</v>
      </c>
      <c r="B25" s="419" t="s">
        <v>484</v>
      </c>
      <c r="F25" s="420">
        <v>0</v>
      </c>
      <c r="G25" s="420">
        <v>140448.19</v>
      </c>
      <c r="H25" s="420">
        <v>140448.19</v>
      </c>
      <c r="I25" s="420">
        <v>140448.19</v>
      </c>
      <c r="J25" s="420">
        <v>140448.19</v>
      </c>
      <c r="K25" s="420">
        <v>140448.19</v>
      </c>
      <c r="L25" s="420">
        <v>0</v>
      </c>
    </row>
    <row r="27" spans="1:12">
      <c r="A27" s="416" t="s">
        <v>487</v>
      </c>
      <c r="B27" s="416" t="s">
        <v>488</v>
      </c>
      <c r="F27" s="417">
        <v>0</v>
      </c>
      <c r="G27" s="417">
        <v>3100000</v>
      </c>
      <c r="H27" s="417">
        <v>3100000</v>
      </c>
      <c r="I27" s="417">
        <v>0</v>
      </c>
      <c r="J27" s="424">
        <v>0</v>
      </c>
      <c r="K27" s="417">
        <v>0</v>
      </c>
      <c r="L27" s="417">
        <v>3100000</v>
      </c>
    </row>
    <row r="28" spans="1:12">
      <c r="A28" s="418">
        <v>2</v>
      </c>
      <c r="B28" s="419" t="s">
        <v>490</v>
      </c>
      <c r="F28" s="420">
        <v>0</v>
      </c>
      <c r="G28" s="420">
        <v>3100000</v>
      </c>
      <c r="H28" s="420">
        <v>3100000</v>
      </c>
      <c r="I28" s="420">
        <v>0</v>
      </c>
      <c r="J28" s="420">
        <v>0</v>
      </c>
      <c r="K28" s="420">
        <v>0</v>
      </c>
      <c r="L28" s="420">
        <v>3100000</v>
      </c>
    </row>
    <row r="30" spans="1:12">
      <c r="E30" s="413" t="s">
        <v>1026</v>
      </c>
      <c r="F30" s="424">
        <v>41655638.530000001</v>
      </c>
      <c r="G30" s="424">
        <v>10957117.390000001</v>
      </c>
      <c r="H30" s="424">
        <v>52612755.920000002</v>
      </c>
      <c r="I30" s="424">
        <v>49416980.920000002</v>
      </c>
      <c r="J30" s="424">
        <v>49416980.920000002</v>
      </c>
      <c r="K30" s="424">
        <v>49163859.340000004</v>
      </c>
      <c r="L30" s="424">
        <v>3195775</v>
      </c>
    </row>
    <row r="32" spans="1:12">
      <c r="A32" s="431" t="s">
        <v>605</v>
      </c>
      <c r="B32" s="431" t="s">
        <v>606</v>
      </c>
    </row>
    <row r="34" spans="1:12">
      <c r="A34" s="416" t="s">
        <v>468</v>
      </c>
      <c r="B34" s="416" t="s">
        <v>469</v>
      </c>
      <c r="F34" s="417">
        <v>270297185.41000003</v>
      </c>
      <c r="G34" s="417">
        <v>19435000.129999999</v>
      </c>
      <c r="H34" s="417">
        <v>289732185.54000002</v>
      </c>
      <c r="I34" s="417">
        <v>285117980.68000001</v>
      </c>
      <c r="J34" s="424">
        <v>285117980.68000001</v>
      </c>
      <c r="K34" s="417">
        <v>284913702.68000001</v>
      </c>
      <c r="L34" s="417">
        <v>4614204.8600000003</v>
      </c>
    </row>
    <row r="35" spans="1:12">
      <c r="A35" s="418">
        <v>1</v>
      </c>
      <c r="B35" s="419" t="s">
        <v>470</v>
      </c>
      <c r="F35" s="420">
        <v>77320421.769999996</v>
      </c>
      <c r="G35" s="420">
        <v>19435000.140000001</v>
      </c>
      <c r="H35" s="420">
        <v>96755421.909999996</v>
      </c>
      <c r="I35" s="420">
        <v>92141217.049999997</v>
      </c>
      <c r="J35" s="420">
        <v>92141217.049999997</v>
      </c>
      <c r="K35" s="420">
        <v>91936939.049999997</v>
      </c>
      <c r="L35" s="420">
        <v>4614204.8600000003</v>
      </c>
    </row>
    <row r="36" spans="1:12">
      <c r="A36" s="418">
        <v>4</v>
      </c>
      <c r="B36" s="419" t="s">
        <v>473</v>
      </c>
      <c r="F36" s="420">
        <v>192976763.63999999</v>
      </c>
      <c r="G36" s="420">
        <v>-0.01</v>
      </c>
      <c r="H36" s="420">
        <v>192976763.63</v>
      </c>
      <c r="I36" s="420">
        <v>192976763.63</v>
      </c>
      <c r="J36" s="420">
        <v>192976763.63</v>
      </c>
      <c r="K36" s="420">
        <v>192976763.63</v>
      </c>
      <c r="L36" s="420">
        <v>0</v>
      </c>
    </row>
    <row r="38" spans="1:12">
      <c r="E38" s="413" t="s">
        <v>1026</v>
      </c>
      <c r="F38" s="424">
        <v>270297185.41000003</v>
      </c>
      <c r="G38" s="424">
        <v>19435000.129999999</v>
      </c>
      <c r="H38" s="424">
        <v>289732185.54000002</v>
      </c>
      <c r="I38" s="424">
        <v>285117980.68000001</v>
      </c>
      <c r="J38" s="424">
        <v>285117980.68000001</v>
      </c>
      <c r="K38" s="424">
        <v>284913702.68000001</v>
      </c>
      <c r="L38" s="424">
        <v>4614204.8600000003</v>
      </c>
    </row>
    <row r="40" spans="1:12">
      <c r="A40" s="431" t="s">
        <v>607</v>
      </c>
      <c r="B40" s="431" t="s">
        <v>608</v>
      </c>
    </row>
    <row r="42" spans="1:12">
      <c r="A42" s="416" t="s">
        <v>468</v>
      </c>
      <c r="B42" s="416" t="s">
        <v>469</v>
      </c>
      <c r="F42" s="417">
        <v>1267559399</v>
      </c>
      <c r="G42" s="417">
        <v>95217254.400000006</v>
      </c>
      <c r="H42" s="417">
        <v>1362776653.4000001</v>
      </c>
      <c r="I42" s="417">
        <v>1362776653.4000001</v>
      </c>
      <c r="J42" s="424">
        <v>1362776653.4000001</v>
      </c>
      <c r="K42" s="417">
        <v>1362764278</v>
      </c>
      <c r="L42" s="417">
        <v>0</v>
      </c>
    </row>
    <row r="43" spans="1:12">
      <c r="A43" s="418">
        <v>1</v>
      </c>
      <c r="B43" s="419" t="s">
        <v>470</v>
      </c>
      <c r="F43" s="420">
        <v>1267559399</v>
      </c>
      <c r="G43" s="420">
        <v>95217254.400000006</v>
      </c>
      <c r="H43" s="420">
        <v>1362776653.4000001</v>
      </c>
      <c r="I43" s="420">
        <v>1362776653.4000001</v>
      </c>
      <c r="J43" s="420">
        <v>1362776653.4000001</v>
      </c>
      <c r="K43" s="420">
        <v>1362764278</v>
      </c>
      <c r="L43" s="420">
        <v>0</v>
      </c>
    </row>
    <row r="45" spans="1:12">
      <c r="A45" s="416" t="s">
        <v>487</v>
      </c>
      <c r="B45" s="416" t="s">
        <v>488</v>
      </c>
      <c r="F45" s="417">
        <v>0</v>
      </c>
      <c r="G45" s="417">
        <v>50274755.869999997</v>
      </c>
      <c r="H45" s="417">
        <v>50274755.869999997</v>
      </c>
      <c r="I45" s="417">
        <v>50274755.869999997</v>
      </c>
      <c r="J45" s="424">
        <v>50274755.869999997</v>
      </c>
      <c r="K45" s="417">
        <v>50274755.869999997</v>
      </c>
      <c r="L45" s="417">
        <v>0</v>
      </c>
    </row>
    <row r="46" spans="1:12">
      <c r="A46" s="418">
        <v>1</v>
      </c>
      <c r="B46" s="419" t="s">
        <v>489</v>
      </c>
      <c r="F46" s="420">
        <v>0</v>
      </c>
      <c r="G46" s="420">
        <v>50274755.869999997</v>
      </c>
      <c r="H46" s="420">
        <v>50274755.869999997</v>
      </c>
      <c r="I46" s="420">
        <v>50274755.869999997</v>
      </c>
      <c r="J46" s="420">
        <v>50274755.869999997</v>
      </c>
      <c r="K46" s="420">
        <v>50274755.869999997</v>
      </c>
      <c r="L46" s="420">
        <v>0</v>
      </c>
    </row>
    <row r="48" spans="1:12">
      <c r="E48" s="413" t="s">
        <v>1026</v>
      </c>
      <c r="F48" s="424">
        <v>1267559399</v>
      </c>
      <c r="G48" s="424">
        <v>145492010.27000001</v>
      </c>
      <c r="H48" s="424">
        <v>1413051409.27</v>
      </c>
      <c r="I48" s="424">
        <v>1413051409.27</v>
      </c>
      <c r="J48" s="424">
        <v>1413051409.27</v>
      </c>
      <c r="K48" s="424">
        <v>1413039033.8699999</v>
      </c>
      <c r="L48" s="424">
        <v>0</v>
      </c>
    </row>
    <row r="50" spans="1:12">
      <c r="A50" s="431" t="s">
        <v>609</v>
      </c>
      <c r="B50" s="431" t="s">
        <v>610</v>
      </c>
    </row>
    <row r="52" spans="1:12">
      <c r="A52" s="416" t="s">
        <v>468</v>
      </c>
      <c r="B52" s="416" t="s">
        <v>469</v>
      </c>
      <c r="F52" s="417">
        <v>12466232.6</v>
      </c>
      <c r="G52" s="417">
        <v>-3584.19</v>
      </c>
      <c r="H52" s="417">
        <v>12462648.41</v>
      </c>
      <c r="I52" s="417">
        <v>12462648.41</v>
      </c>
      <c r="J52" s="424">
        <v>12462648.41</v>
      </c>
      <c r="K52" s="417">
        <v>12418117.02</v>
      </c>
      <c r="L52" s="417">
        <v>0</v>
      </c>
    </row>
    <row r="53" spans="1:12">
      <c r="A53" s="418">
        <v>1</v>
      </c>
      <c r="B53" s="419" t="s">
        <v>470</v>
      </c>
      <c r="F53" s="420">
        <v>12466232.6</v>
      </c>
      <c r="G53" s="420">
        <v>-3584.19</v>
      </c>
      <c r="H53" s="420">
        <v>12462648.41</v>
      </c>
      <c r="I53" s="420">
        <v>12462648.41</v>
      </c>
      <c r="J53" s="420">
        <v>12462648.41</v>
      </c>
      <c r="K53" s="420">
        <v>12418117.02</v>
      </c>
      <c r="L53" s="420">
        <v>0</v>
      </c>
    </row>
    <row r="55" spans="1:12">
      <c r="E55" s="413" t="s">
        <v>1026</v>
      </c>
      <c r="F55" s="424">
        <v>12466232.6</v>
      </c>
      <c r="G55" s="424">
        <v>-3584.19</v>
      </c>
      <c r="H55" s="424">
        <v>12462648.41</v>
      </c>
      <c r="I55" s="424">
        <v>12462648.41</v>
      </c>
      <c r="J55" s="424">
        <v>12462648.41</v>
      </c>
      <c r="K55" s="424">
        <v>12418117.02</v>
      </c>
      <c r="L55" s="424">
        <v>0</v>
      </c>
    </row>
    <row r="57" spans="1:12">
      <c r="A57" s="431" t="s">
        <v>611</v>
      </c>
      <c r="B57" s="431" t="s">
        <v>612</v>
      </c>
    </row>
    <row r="59" spans="1:12">
      <c r="A59" s="416" t="s">
        <v>468</v>
      </c>
      <c r="B59" s="416" t="s">
        <v>469</v>
      </c>
      <c r="F59" s="417">
        <v>30888365.379999999</v>
      </c>
      <c r="G59" s="417">
        <v>4435580.28</v>
      </c>
      <c r="H59" s="417">
        <v>35323945.659999996</v>
      </c>
      <c r="I59" s="417">
        <v>35323945.659999996</v>
      </c>
      <c r="J59" s="424">
        <v>35323945.659999996</v>
      </c>
      <c r="K59" s="417">
        <v>35323945.659999996</v>
      </c>
      <c r="L59" s="417">
        <v>0</v>
      </c>
    </row>
    <row r="60" spans="1:12">
      <c r="A60" s="418">
        <v>1</v>
      </c>
      <c r="B60" s="419" t="s">
        <v>470</v>
      </c>
      <c r="F60" s="420">
        <v>30888365.379999999</v>
      </c>
      <c r="G60" s="420">
        <v>4435580.28</v>
      </c>
      <c r="H60" s="420">
        <v>35323945.659999996</v>
      </c>
      <c r="I60" s="420">
        <v>35323945.659999996</v>
      </c>
      <c r="J60" s="420">
        <v>35323945.659999996</v>
      </c>
      <c r="K60" s="420">
        <v>35323945.659999996</v>
      </c>
      <c r="L60" s="420">
        <v>0</v>
      </c>
    </row>
    <row r="62" spans="1:12">
      <c r="A62" s="416" t="s">
        <v>477</v>
      </c>
      <c r="B62" s="416" t="s">
        <v>478</v>
      </c>
      <c r="F62" s="417">
        <v>0</v>
      </c>
      <c r="G62" s="417">
        <v>35780</v>
      </c>
      <c r="H62" s="417">
        <v>35780</v>
      </c>
      <c r="I62" s="417">
        <v>35780</v>
      </c>
      <c r="J62" s="424">
        <v>35780</v>
      </c>
      <c r="K62" s="417">
        <v>35780</v>
      </c>
      <c r="L62" s="417">
        <v>0</v>
      </c>
    </row>
    <row r="63" spans="1:12">
      <c r="A63" s="418">
        <v>2</v>
      </c>
      <c r="B63" s="419" t="s">
        <v>480</v>
      </c>
      <c r="F63" s="420">
        <v>0</v>
      </c>
      <c r="G63" s="420">
        <v>9650</v>
      </c>
      <c r="H63" s="420">
        <v>9650</v>
      </c>
      <c r="I63" s="420">
        <v>9650</v>
      </c>
      <c r="J63" s="420">
        <v>9650</v>
      </c>
      <c r="K63" s="420">
        <v>9650</v>
      </c>
      <c r="L63" s="420">
        <v>0</v>
      </c>
    </row>
    <row r="64" spans="1:12">
      <c r="A64" s="418">
        <v>6</v>
      </c>
      <c r="B64" s="419" t="s">
        <v>484</v>
      </c>
      <c r="F64" s="420">
        <v>0</v>
      </c>
      <c r="G64" s="420">
        <v>26130</v>
      </c>
      <c r="H64" s="420">
        <v>26130</v>
      </c>
      <c r="I64" s="420">
        <v>26130</v>
      </c>
      <c r="J64" s="420">
        <v>26130</v>
      </c>
      <c r="K64" s="420">
        <v>26130</v>
      </c>
      <c r="L64" s="420">
        <v>0</v>
      </c>
    </row>
    <row r="66" spans="1:12">
      <c r="E66" s="413" t="s">
        <v>1026</v>
      </c>
      <c r="F66" s="424">
        <v>30888365.379999999</v>
      </c>
      <c r="G66" s="424">
        <v>4471360.28</v>
      </c>
      <c r="H66" s="424">
        <v>35359725.659999996</v>
      </c>
      <c r="I66" s="424">
        <v>35359725.659999996</v>
      </c>
      <c r="J66" s="424">
        <v>35359725.659999996</v>
      </c>
      <c r="K66" s="424">
        <v>35359725.659999996</v>
      </c>
      <c r="L66" s="424">
        <v>0</v>
      </c>
    </row>
    <row r="68" spans="1:12">
      <c r="A68" s="431" t="s">
        <v>613</v>
      </c>
      <c r="B68" s="431" t="s">
        <v>614</v>
      </c>
    </row>
    <row r="70" spans="1:12">
      <c r="A70" s="416" t="s">
        <v>468</v>
      </c>
      <c r="B70" s="416" t="s">
        <v>469</v>
      </c>
      <c r="F70" s="417">
        <v>853094083.88999999</v>
      </c>
      <c r="G70" s="417">
        <v>28054112.879999999</v>
      </c>
      <c r="H70" s="417">
        <v>881148196.76999998</v>
      </c>
      <c r="I70" s="417">
        <v>880850435.26999998</v>
      </c>
      <c r="J70" s="424">
        <v>880850435.26999998</v>
      </c>
      <c r="K70" s="417">
        <v>880204155.63999999</v>
      </c>
      <c r="L70" s="417">
        <v>297761.5</v>
      </c>
    </row>
    <row r="71" spans="1:12">
      <c r="A71" s="418">
        <v>1</v>
      </c>
      <c r="B71" s="419" t="s">
        <v>470</v>
      </c>
      <c r="F71" s="420">
        <v>807828883.88999999</v>
      </c>
      <c r="G71" s="420">
        <v>28114083.329999998</v>
      </c>
      <c r="H71" s="420">
        <v>835942967.22000003</v>
      </c>
      <c r="I71" s="420">
        <v>835645205.72000003</v>
      </c>
      <c r="J71" s="420">
        <v>835645205.72000003</v>
      </c>
      <c r="K71" s="420">
        <v>834998926.09000003</v>
      </c>
      <c r="L71" s="420">
        <v>297761.5</v>
      </c>
    </row>
    <row r="72" spans="1:12">
      <c r="A72" s="418">
        <v>5</v>
      </c>
      <c r="B72" s="419" t="s">
        <v>474</v>
      </c>
      <c r="F72" s="420">
        <v>45265200</v>
      </c>
      <c r="G72" s="420">
        <v>-59970.45</v>
      </c>
      <c r="H72" s="420">
        <v>45205229.549999997</v>
      </c>
      <c r="I72" s="420">
        <v>45205229.549999997</v>
      </c>
      <c r="J72" s="420">
        <v>45205229.549999997</v>
      </c>
      <c r="K72" s="420">
        <v>45205229.549999997</v>
      </c>
      <c r="L72" s="420">
        <v>0</v>
      </c>
    </row>
    <row r="74" spans="1:12">
      <c r="A74" s="416" t="s">
        <v>477</v>
      </c>
      <c r="B74" s="416" t="s">
        <v>478</v>
      </c>
      <c r="F74" s="417">
        <v>3553736.2</v>
      </c>
      <c r="G74" s="417">
        <v>13397950.1</v>
      </c>
      <c r="H74" s="417">
        <v>16951686.300000001</v>
      </c>
      <c r="I74" s="417">
        <v>16908752.300000001</v>
      </c>
      <c r="J74" s="424">
        <v>16908752.300000001</v>
      </c>
      <c r="K74" s="417">
        <v>16908752.300000001</v>
      </c>
      <c r="L74" s="417">
        <v>42934</v>
      </c>
    </row>
    <row r="75" spans="1:12">
      <c r="A75" s="418">
        <v>1</v>
      </c>
      <c r="B75" s="419" t="s">
        <v>479</v>
      </c>
      <c r="F75" s="420">
        <v>0</v>
      </c>
      <c r="G75" s="420">
        <v>461440.22</v>
      </c>
      <c r="H75" s="420">
        <v>461440.22</v>
      </c>
      <c r="I75" s="420">
        <v>461440.22</v>
      </c>
      <c r="J75" s="420">
        <v>461440.22</v>
      </c>
      <c r="K75" s="420">
        <v>461440.22</v>
      </c>
      <c r="L75" s="420">
        <v>0</v>
      </c>
    </row>
    <row r="76" spans="1:12">
      <c r="A76" s="418">
        <v>2</v>
      </c>
      <c r="B76" s="419" t="s">
        <v>480</v>
      </c>
      <c r="F76" s="420">
        <v>0</v>
      </c>
      <c r="G76" s="420">
        <v>250000</v>
      </c>
      <c r="H76" s="420">
        <v>250000</v>
      </c>
      <c r="I76" s="420">
        <v>250000</v>
      </c>
      <c r="J76" s="420">
        <v>250000</v>
      </c>
      <c r="K76" s="420">
        <v>250000</v>
      </c>
      <c r="L76" s="420">
        <v>0</v>
      </c>
    </row>
    <row r="77" spans="1:12">
      <c r="A77" s="418">
        <v>4</v>
      </c>
      <c r="B77" s="419" t="s">
        <v>482</v>
      </c>
      <c r="F77" s="420">
        <v>3553736.2</v>
      </c>
      <c r="G77" s="420">
        <v>-3203736.2</v>
      </c>
      <c r="H77" s="420">
        <v>350000</v>
      </c>
      <c r="I77" s="420">
        <v>307066</v>
      </c>
      <c r="J77" s="420">
        <v>307066</v>
      </c>
      <c r="K77" s="420">
        <v>307066</v>
      </c>
      <c r="L77" s="420">
        <v>42934</v>
      </c>
    </row>
    <row r="78" spans="1:12">
      <c r="A78" s="418">
        <v>6</v>
      </c>
      <c r="B78" s="419" t="s">
        <v>484</v>
      </c>
      <c r="F78" s="420">
        <v>0</v>
      </c>
      <c r="G78" s="420">
        <v>15890246.08</v>
      </c>
      <c r="H78" s="420">
        <v>15890246.08</v>
      </c>
      <c r="I78" s="420">
        <v>15890246.08</v>
      </c>
      <c r="J78" s="420">
        <v>15890246.08</v>
      </c>
      <c r="K78" s="420">
        <v>15890246.08</v>
      </c>
      <c r="L78" s="420">
        <v>0</v>
      </c>
    </row>
    <row r="80" spans="1:12">
      <c r="E80" s="413" t="s">
        <v>1026</v>
      </c>
      <c r="F80" s="424">
        <v>856647820.09000003</v>
      </c>
      <c r="G80" s="424">
        <v>41452062.979999997</v>
      </c>
      <c r="H80" s="424">
        <v>898099883.07000005</v>
      </c>
      <c r="I80" s="424">
        <v>897759187.57000005</v>
      </c>
      <c r="J80" s="424">
        <v>897759187.57000005</v>
      </c>
      <c r="K80" s="424">
        <v>897112907.94000006</v>
      </c>
      <c r="L80" s="424">
        <v>340695.5</v>
      </c>
    </row>
    <row r="82" spans="1:12">
      <c r="A82" s="431" t="s">
        <v>615</v>
      </c>
      <c r="B82" s="431" t="s">
        <v>616</v>
      </c>
    </row>
    <row r="84" spans="1:12">
      <c r="A84" s="416" t="s">
        <v>468</v>
      </c>
      <c r="B84" s="416" t="s">
        <v>469</v>
      </c>
      <c r="F84" s="417">
        <v>59456715.770000003</v>
      </c>
      <c r="G84" s="417">
        <v>3333886.54</v>
      </c>
      <c r="H84" s="417">
        <v>62790602.310000002</v>
      </c>
      <c r="I84" s="417">
        <v>62790602.310000002</v>
      </c>
      <c r="J84" s="424">
        <v>62790602.310000002</v>
      </c>
      <c r="K84" s="417">
        <v>62790602.310000002</v>
      </c>
      <c r="L84" s="417">
        <v>0</v>
      </c>
    </row>
    <row r="85" spans="1:12">
      <c r="A85" s="418">
        <v>1</v>
      </c>
      <c r="B85" s="419" t="s">
        <v>470</v>
      </c>
      <c r="F85" s="420">
        <v>59456715.770000003</v>
      </c>
      <c r="G85" s="420">
        <v>3333886.54</v>
      </c>
      <c r="H85" s="420">
        <v>62790602.310000002</v>
      </c>
      <c r="I85" s="420">
        <v>62790602.310000002</v>
      </c>
      <c r="J85" s="420">
        <v>62790602.310000002</v>
      </c>
      <c r="K85" s="420">
        <v>62790602.310000002</v>
      </c>
      <c r="L85" s="420">
        <v>0</v>
      </c>
    </row>
    <row r="87" spans="1:12">
      <c r="A87" s="416" t="s">
        <v>477</v>
      </c>
      <c r="B87" s="416" t="s">
        <v>478</v>
      </c>
      <c r="F87" s="417">
        <v>0</v>
      </c>
      <c r="G87" s="417">
        <v>1105100</v>
      </c>
      <c r="H87" s="417">
        <v>1105100</v>
      </c>
      <c r="I87" s="417">
        <v>1105100</v>
      </c>
      <c r="J87" s="424">
        <v>1105100</v>
      </c>
      <c r="K87" s="417">
        <v>1105100</v>
      </c>
      <c r="L87" s="417">
        <v>0</v>
      </c>
    </row>
    <row r="88" spans="1:12">
      <c r="A88" s="418">
        <v>4</v>
      </c>
      <c r="B88" s="419" t="s">
        <v>482</v>
      </c>
      <c r="F88" s="420">
        <v>0</v>
      </c>
      <c r="G88" s="420">
        <v>1105100</v>
      </c>
      <c r="H88" s="420">
        <v>1105100</v>
      </c>
      <c r="I88" s="420">
        <v>1105100</v>
      </c>
      <c r="J88" s="420">
        <v>1105100</v>
      </c>
      <c r="K88" s="420">
        <v>1105100</v>
      </c>
      <c r="L88" s="420">
        <v>0</v>
      </c>
    </row>
    <row r="90" spans="1:12">
      <c r="E90" s="413" t="s">
        <v>1026</v>
      </c>
      <c r="F90" s="424">
        <v>59456715.770000003</v>
      </c>
      <c r="G90" s="424">
        <v>4438986.54</v>
      </c>
      <c r="H90" s="424">
        <v>63895702.310000002</v>
      </c>
      <c r="I90" s="424">
        <v>63895702.310000002</v>
      </c>
      <c r="J90" s="424">
        <v>63895702.310000002</v>
      </c>
      <c r="K90" s="424">
        <v>63895702.310000002</v>
      </c>
      <c r="L90" s="424">
        <v>0</v>
      </c>
    </row>
    <row r="92" spans="1:12">
      <c r="A92" s="431" t="s">
        <v>617</v>
      </c>
      <c r="B92" s="431" t="s">
        <v>618</v>
      </c>
    </row>
    <row r="94" spans="1:12">
      <c r="A94" s="416" t="s">
        <v>468</v>
      </c>
      <c r="B94" s="416" t="s">
        <v>469</v>
      </c>
      <c r="F94" s="417">
        <v>54691862.100000001</v>
      </c>
      <c r="G94" s="417">
        <v>-266707.09000000003</v>
      </c>
      <c r="H94" s="417">
        <v>54425155.009999998</v>
      </c>
      <c r="I94" s="417">
        <v>54425155.009999998</v>
      </c>
      <c r="J94" s="424">
        <v>54425155.009999998</v>
      </c>
      <c r="K94" s="417">
        <v>54066656.009999998</v>
      </c>
      <c r="L94" s="417">
        <v>0</v>
      </c>
    </row>
    <row r="95" spans="1:12">
      <c r="A95" s="418">
        <v>1</v>
      </c>
      <c r="B95" s="419" t="s">
        <v>470</v>
      </c>
      <c r="F95" s="420">
        <v>52868816.340000004</v>
      </c>
      <c r="G95" s="420">
        <v>-6218.74</v>
      </c>
      <c r="H95" s="420">
        <v>52862597.600000001</v>
      </c>
      <c r="I95" s="420">
        <v>52862597.600000001</v>
      </c>
      <c r="J95" s="420">
        <v>52862597.600000001</v>
      </c>
      <c r="K95" s="420">
        <v>52504098.600000001</v>
      </c>
      <c r="L95" s="420">
        <v>0</v>
      </c>
    </row>
    <row r="96" spans="1:12">
      <c r="A96" s="418">
        <v>5</v>
      </c>
      <c r="B96" s="419" t="s">
        <v>474</v>
      </c>
      <c r="F96" s="420">
        <v>1823045.76</v>
      </c>
      <c r="G96" s="420">
        <v>-260488.35</v>
      </c>
      <c r="H96" s="420">
        <v>1562557.41</v>
      </c>
      <c r="I96" s="420">
        <v>1562557.41</v>
      </c>
      <c r="J96" s="420">
        <v>1562557.41</v>
      </c>
      <c r="K96" s="420">
        <v>1562557.41</v>
      </c>
      <c r="L96" s="420">
        <v>0</v>
      </c>
    </row>
    <row r="98" spans="1:12">
      <c r="A98" s="416" t="s">
        <v>477</v>
      </c>
      <c r="B98" s="416" t="s">
        <v>478</v>
      </c>
      <c r="F98" s="417">
        <v>0</v>
      </c>
      <c r="G98" s="417">
        <v>2524188.08</v>
      </c>
      <c r="H98" s="417">
        <v>2524188.08</v>
      </c>
      <c r="I98" s="417">
        <v>2524188.08</v>
      </c>
      <c r="J98" s="424">
        <v>2524188.08</v>
      </c>
      <c r="K98" s="417">
        <v>2524188.08</v>
      </c>
      <c r="L98" s="417">
        <v>0</v>
      </c>
    </row>
    <row r="99" spans="1:12">
      <c r="A99" s="418">
        <v>1</v>
      </c>
      <c r="B99" s="419" t="s">
        <v>479</v>
      </c>
      <c r="F99" s="420">
        <v>0</v>
      </c>
      <c r="G99" s="420">
        <v>2515463.6800000002</v>
      </c>
      <c r="H99" s="420">
        <v>2515463.6800000002</v>
      </c>
      <c r="I99" s="420">
        <v>2515463.6800000002</v>
      </c>
      <c r="J99" s="420">
        <v>2515463.6800000002</v>
      </c>
      <c r="K99" s="420">
        <v>2515463.6800000002</v>
      </c>
      <c r="L99" s="420">
        <v>0</v>
      </c>
    </row>
    <row r="100" spans="1:12">
      <c r="A100" s="418">
        <v>2</v>
      </c>
      <c r="B100" s="419" t="s">
        <v>480</v>
      </c>
      <c r="F100" s="420">
        <v>0</v>
      </c>
      <c r="G100" s="420">
        <v>499</v>
      </c>
      <c r="H100" s="420">
        <v>499</v>
      </c>
      <c r="I100" s="420">
        <v>499</v>
      </c>
      <c r="J100" s="420">
        <v>499</v>
      </c>
      <c r="K100" s="420">
        <v>499</v>
      </c>
      <c r="L100" s="420">
        <v>0</v>
      </c>
    </row>
    <row r="101" spans="1:12">
      <c r="A101" s="418">
        <v>6</v>
      </c>
      <c r="B101" s="419" t="s">
        <v>484</v>
      </c>
      <c r="F101" s="420">
        <v>0</v>
      </c>
      <c r="G101" s="420">
        <v>1799</v>
      </c>
      <c r="H101" s="420">
        <v>1799</v>
      </c>
      <c r="I101" s="420">
        <v>1799</v>
      </c>
      <c r="J101" s="420">
        <v>1799</v>
      </c>
      <c r="K101" s="420">
        <v>1799</v>
      </c>
      <c r="L101" s="420">
        <v>0</v>
      </c>
    </row>
    <row r="102" spans="1:12">
      <c r="A102" s="418">
        <v>9</v>
      </c>
      <c r="B102" s="419" t="s">
        <v>486</v>
      </c>
      <c r="F102" s="420">
        <v>0</v>
      </c>
      <c r="G102" s="420">
        <v>6426.4</v>
      </c>
      <c r="H102" s="420">
        <v>6426.4</v>
      </c>
      <c r="I102" s="420">
        <v>6426.4</v>
      </c>
      <c r="J102" s="420">
        <v>6426.4</v>
      </c>
      <c r="K102" s="420">
        <v>6426.4</v>
      </c>
      <c r="L102" s="420">
        <v>0</v>
      </c>
    </row>
    <row r="104" spans="1:12">
      <c r="E104" s="413" t="s">
        <v>1026</v>
      </c>
      <c r="F104" s="424">
        <v>54691862.100000001</v>
      </c>
      <c r="G104" s="424">
        <v>2257480.9900000002</v>
      </c>
      <c r="H104" s="424">
        <v>56949343.090000004</v>
      </c>
      <c r="I104" s="424">
        <v>56949343.090000004</v>
      </c>
      <c r="J104" s="424">
        <v>56949343.090000004</v>
      </c>
      <c r="K104" s="424">
        <v>56590844.090000004</v>
      </c>
      <c r="L104" s="424">
        <v>0</v>
      </c>
    </row>
    <row r="106" spans="1:12">
      <c r="A106" s="431" t="s">
        <v>619</v>
      </c>
      <c r="B106" s="431" t="s">
        <v>620</v>
      </c>
    </row>
    <row r="108" spans="1:12">
      <c r="A108" s="416" t="s">
        <v>468</v>
      </c>
      <c r="B108" s="416" t="s">
        <v>469</v>
      </c>
      <c r="F108" s="417">
        <v>15085207.109999999</v>
      </c>
      <c r="G108" s="417">
        <v>-7400.64</v>
      </c>
      <c r="H108" s="417">
        <v>15077806.470000001</v>
      </c>
      <c r="I108" s="417">
        <v>15075731.43</v>
      </c>
      <c r="J108" s="424">
        <v>15075731.43</v>
      </c>
      <c r="K108" s="417">
        <v>14987261.43</v>
      </c>
      <c r="L108" s="417">
        <v>2075.04</v>
      </c>
    </row>
    <row r="109" spans="1:12">
      <c r="A109" s="418">
        <v>1</v>
      </c>
      <c r="B109" s="419" t="s">
        <v>470</v>
      </c>
      <c r="F109" s="420">
        <v>15085207.109999999</v>
      </c>
      <c r="G109" s="420">
        <v>-7400.64</v>
      </c>
      <c r="H109" s="420">
        <v>15077806.470000001</v>
      </c>
      <c r="I109" s="420">
        <v>15075731.43</v>
      </c>
      <c r="J109" s="420">
        <v>15075731.43</v>
      </c>
      <c r="K109" s="420">
        <v>14987261.43</v>
      </c>
      <c r="L109" s="420">
        <v>2075.04</v>
      </c>
    </row>
    <row r="111" spans="1:12">
      <c r="A111" s="416" t="s">
        <v>477</v>
      </c>
      <c r="B111" s="416" t="s">
        <v>478</v>
      </c>
      <c r="F111" s="417">
        <v>0</v>
      </c>
      <c r="G111" s="417">
        <v>3500</v>
      </c>
      <c r="H111" s="417">
        <v>3500</v>
      </c>
      <c r="I111" s="417">
        <v>3500</v>
      </c>
      <c r="J111" s="424">
        <v>3500</v>
      </c>
      <c r="K111" s="417">
        <v>3500</v>
      </c>
      <c r="L111" s="417">
        <v>0</v>
      </c>
    </row>
    <row r="112" spans="1:12">
      <c r="A112" s="418">
        <v>1</v>
      </c>
      <c r="B112" s="419" t="s">
        <v>479</v>
      </c>
      <c r="F112" s="420">
        <v>0</v>
      </c>
      <c r="G112" s="420">
        <v>0</v>
      </c>
      <c r="H112" s="420">
        <v>0</v>
      </c>
      <c r="I112" s="420">
        <v>0</v>
      </c>
      <c r="J112" s="420">
        <v>0</v>
      </c>
      <c r="K112" s="420">
        <v>0</v>
      </c>
      <c r="L112" s="420">
        <v>0</v>
      </c>
    </row>
    <row r="113" spans="1:12">
      <c r="A113" s="418">
        <v>9</v>
      </c>
      <c r="B113" s="419" t="s">
        <v>486</v>
      </c>
      <c r="F113" s="420">
        <v>0</v>
      </c>
      <c r="G113" s="420">
        <v>3500</v>
      </c>
      <c r="H113" s="420">
        <v>3500</v>
      </c>
      <c r="I113" s="420">
        <v>3500</v>
      </c>
      <c r="J113" s="420">
        <v>3500</v>
      </c>
      <c r="K113" s="420">
        <v>3500</v>
      </c>
      <c r="L113" s="420">
        <v>0</v>
      </c>
    </row>
    <row r="115" spans="1:12">
      <c r="E115" s="413" t="s">
        <v>1026</v>
      </c>
      <c r="F115" s="424">
        <v>15085207.109999999</v>
      </c>
      <c r="G115" s="424">
        <v>-3900.64</v>
      </c>
      <c r="H115" s="424">
        <v>15081306.470000001</v>
      </c>
      <c r="I115" s="424">
        <v>15079231.43</v>
      </c>
      <c r="J115" s="424">
        <v>15079231.43</v>
      </c>
      <c r="K115" s="424">
        <v>14990761.43</v>
      </c>
      <c r="L115" s="424">
        <v>2075.04</v>
      </c>
    </row>
    <row r="117" spans="1:12">
      <c r="A117" s="431" t="s">
        <v>621</v>
      </c>
      <c r="B117" s="431" t="s">
        <v>622</v>
      </c>
    </row>
    <row r="119" spans="1:12">
      <c r="A119" s="416" t="s">
        <v>468</v>
      </c>
      <c r="B119" s="416" t="s">
        <v>469</v>
      </c>
      <c r="F119" s="417">
        <v>0</v>
      </c>
      <c r="G119" s="417">
        <v>17322059.52</v>
      </c>
      <c r="H119" s="417">
        <v>17322059.52</v>
      </c>
      <c r="I119" s="417">
        <v>17322059.52</v>
      </c>
      <c r="J119" s="424">
        <v>17322059.52</v>
      </c>
      <c r="K119" s="417">
        <v>17171788.52</v>
      </c>
      <c r="L119" s="417">
        <v>0</v>
      </c>
    </row>
    <row r="120" spans="1:12">
      <c r="A120" s="418">
        <v>1</v>
      </c>
      <c r="B120" s="419" t="s">
        <v>470</v>
      </c>
      <c r="F120" s="420">
        <v>0</v>
      </c>
      <c r="G120" s="420">
        <v>17053694.379999999</v>
      </c>
      <c r="H120" s="420">
        <v>17053694.379999999</v>
      </c>
      <c r="I120" s="420">
        <v>17053694.379999999</v>
      </c>
      <c r="J120" s="420">
        <v>17053694.379999999</v>
      </c>
      <c r="K120" s="420">
        <v>16903423.379999999</v>
      </c>
      <c r="L120" s="420">
        <v>0</v>
      </c>
    </row>
    <row r="121" spans="1:12">
      <c r="A121" s="418">
        <v>5</v>
      </c>
      <c r="B121" s="419" t="s">
        <v>474</v>
      </c>
      <c r="F121" s="420">
        <v>0</v>
      </c>
      <c r="G121" s="420">
        <v>268365.14</v>
      </c>
      <c r="H121" s="420">
        <v>268365.14</v>
      </c>
      <c r="I121" s="420">
        <v>268365.14</v>
      </c>
      <c r="J121" s="420">
        <v>268365.14</v>
      </c>
      <c r="K121" s="420">
        <v>268365.14</v>
      </c>
      <c r="L121" s="420">
        <v>0</v>
      </c>
    </row>
    <row r="123" spans="1:12">
      <c r="A123" s="416" t="s">
        <v>477</v>
      </c>
      <c r="B123" s="416" t="s">
        <v>478</v>
      </c>
      <c r="F123" s="417">
        <v>0</v>
      </c>
      <c r="G123" s="417">
        <v>3209300.5</v>
      </c>
      <c r="H123" s="417">
        <v>3209300.5</v>
      </c>
      <c r="I123" s="417">
        <v>3209300.5</v>
      </c>
      <c r="J123" s="424">
        <v>3209300.5</v>
      </c>
      <c r="K123" s="417">
        <v>3209300.5</v>
      </c>
      <c r="L123" s="417">
        <v>0</v>
      </c>
    </row>
    <row r="124" spans="1:12">
      <c r="A124" s="418">
        <v>1</v>
      </c>
      <c r="B124" s="419" t="s">
        <v>479</v>
      </c>
      <c r="F124" s="420">
        <v>0</v>
      </c>
      <c r="G124" s="420">
        <v>1411496.51</v>
      </c>
      <c r="H124" s="420">
        <v>1411496.51</v>
      </c>
      <c r="I124" s="420">
        <v>1411496.51</v>
      </c>
      <c r="J124" s="420">
        <v>1411496.51</v>
      </c>
      <c r="K124" s="420">
        <v>1411496.51</v>
      </c>
      <c r="L124" s="420">
        <v>0</v>
      </c>
    </row>
    <row r="125" spans="1:12">
      <c r="A125" s="418">
        <v>4</v>
      </c>
      <c r="B125" s="419" t="s">
        <v>482</v>
      </c>
      <c r="F125" s="420">
        <v>0</v>
      </c>
      <c r="G125" s="420">
        <v>1797803.99</v>
      </c>
      <c r="H125" s="420">
        <v>1797803.99</v>
      </c>
      <c r="I125" s="420">
        <v>1797803.99</v>
      </c>
      <c r="J125" s="420">
        <v>1797803.99</v>
      </c>
      <c r="K125" s="420">
        <v>1797803.99</v>
      </c>
      <c r="L125" s="420">
        <v>0</v>
      </c>
    </row>
    <row r="127" spans="1:12">
      <c r="E127" s="413" t="s">
        <v>1026</v>
      </c>
      <c r="F127" s="424">
        <v>0</v>
      </c>
      <c r="G127" s="424">
        <v>20531360.02</v>
      </c>
      <c r="H127" s="424">
        <v>20531360.02</v>
      </c>
      <c r="I127" s="424">
        <v>20531360.02</v>
      </c>
      <c r="J127" s="424">
        <v>20531360.02</v>
      </c>
      <c r="K127" s="424">
        <v>20381089.02</v>
      </c>
      <c r="L127" s="424">
        <v>0</v>
      </c>
    </row>
    <row r="129" spans="5:12">
      <c r="E129" s="413" t="s">
        <v>510</v>
      </c>
      <c r="F129" s="424">
        <v>2608748425.9899998</v>
      </c>
      <c r="G129" s="424">
        <v>249027893.77000001</v>
      </c>
      <c r="H129" s="424">
        <v>2857776319.7600002</v>
      </c>
      <c r="I129" s="424">
        <v>2849623569.3600001</v>
      </c>
      <c r="J129" s="424">
        <v>2849623569.3600001</v>
      </c>
      <c r="K129" s="424">
        <v>2847865743.3600001</v>
      </c>
      <c r="L129" s="424">
        <v>8152750.4000000004</v>
      </c>
    </row>
  </sheetData>
  <pageMargins left="0.31523837298115509" right="0.19719757252565651" top="0.39370078740157477" bottom="0.19719757252565651" header="1.1126239316962329E-308" footer="0.19719757252565651"/>
  <pageSetup orientation="portrait" errors="NA" horizontalDpi="0" verticalDpi="0"/>
  <headerFooter alignWithMargins="0"/>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dimension ref="A1:L122"/>
  <sheetViews>
    <sheetView workbookViewId="0">
      <selection activeCell="K133" sqref="K133"/>
    </sheetView>
  </sheetViews>
  <sheetFormatPr baseColWidth="10" defaultRowHeight="12.75"/>
  <cols>
    <col min="1" max="16384" width="11.42578125" style="422"/>
  </cols>
  <sheetData>
    <row r="1" spans="1:12" ht="15">
      <c r="A1" s="421" t="s">
        <v>504</v>
      </c>
    </row>
    <row r="2" spans="1:12" ht="15">
      <c r="A2" s="423" t="s">
        <v>424</v>
      </c>
    </row>
    <row r="3" spans="1:12" ht="15">
      <c r="A3" s="421" t="s">
        <v>512</v>
      </c>
    </row>
    <row r="4" spans="1:12" ht="15">
      <c r="A4" s="423" t="s">
        <v>506</v>
      </c>
    </row>
    <row r="10" spans="1:12">
      <c r="A10" s="414" t="s">
        <v>425</v>
      </c>
      <c r="B10" s="414" t="s">
        <v>426</v>
      </c>
      <c r="F10" s="413" t="s">
        <v>427</v>
      </c>
      <c r="G10" s="413" t="s">
        <v>428</v>
      </c>
      <c r="H10" s="413" t="s">
        <v>429</v>
      </c>
      <c r="I10" s="413" t="s">
        <v>430</v>
      </c>
      <c r="J10" s="413" t="s">
        <v>513</v>
      </c>
      <c r="K10" s="413" t="s">
        <v>431</v>
      </c>
      <c r="L10" s="413" t="s">
        <v>432</v>
      </c>
    </row>
    <row r="11" spans="1:12">
      <c r="F11" s="415" t="s">
        <v>514</v>
      </c>
      <c r="G11" s="415" t="s">
        <v>433</v>
      </c>
      <c r="H11" s="415" t="s">
        <v>515</v>
      </c>
      <c r="I11" s="415" t="s">
        <v>516</v>
      </c>
      <c r="J11" s="415" t="s">
        <v>517</v>
      </c>
      <c r="K11" s="415" t="s">
        <v>518</v>
      </c>
      <c r="L11" s="415" t="s">
        <v>519</v>
      </c>
    </row>
    <row r="12" spans="1:12">
      <c r="G12" s="415" t="s">
        <v>435</v>
      </c>
    </row>
    <row r="14" spans="1:12">
      <c r="A14" s="927" t="s">
        <v>602</v>
      </c>
    </row>
    <row r="16" spans="1:12">
      <c r="A16" s="431" t="s">
        <v>603</v>
      </c>
      <c r="B16" s="431" t="s">
        <v>604</v>
      </c>
    </row>
    <row r="18" spans="1:12">
      <c r="A18" s="428">
        <v>1</v>
      </c>
      <c r="B18" s="416" t="s">
        <v>520</v>
      </c>
      <c r="F18" s="424">
        <v>41195898.939999998</v>
      </c>
      <c r="G18" s="424">
        <v>4343543.6399999997</v>
      </c>
      <c r="H18" s="424">
        <v>45539442.579999998</v>
      </c>
      <c r="I18" s="424">
        <v>45539442.579999998</v>
      </c>
      <c r="J18" s="424">
        <v>45539442.579999998</v>
      </c>
      <c r="K18" s="424">
        <v>45286321</v>
      </c>
      <c r="L18" s="424">
        <v>0</v>
      </c>
    </row>
    <row r="19" spans="1:12">
      <c r="A19" s="419" t="s">
        <v>523</v>
      </c>
      <c r="B19" s="419" t="s">
        <v>524</v>
      </c>
      <c r="F19" s="420">
        <v>41195898.939999998</v>
      </c>
      <c r="G19" s="420">
        <v>4343543.6399999997</v>
      </c>
      <c r="H19" s="420">
        <v>45539442.579999998</v>
      </c>
      <c r="I19" s="420">
        <v>45539442.579999998</v>
      </c>
      <c r="J19" s="420">
        <v>45539442.579999998</v>
      </c>
      <c r="K19" s="420">
        <v>45286321</v>
      </c>
      <c r="L19" s="420">
        <v>0</v>
      </c>
    </row>
    <row r="21" spans="1:12">
      <c r="A21" s="428">
        <v>2</v>
      </c>
      <c r="B21" s="416" t="s">
        <v>525</v>
      </c>
      <c r="F21" s="424">
        <v>75739.59</v>
      </c>
      <c r="G21" s="424">
        <v>6613573.75</v>
      </c>
      <c r="H21" s="424">
        <v>6689313.3399999999</v>
      </c>
      <c r="I21" s="424">
        <v>3493538.34</v>
      </c>
      <c r="J21" s="424">
        <v>3493538.34</v>
      </c>
      <c r="K21" s="424">
        <v>3493538.34</v>
      </c>
      <c r="L21" s="424">
        <v>3195775</v>
      </c>
    </row>
    <row r="22" spans="1:12">
      <c r="A22" s="419" t="s">
        <v>521</v>
      </c>
      <c r="B22" s="419" t="s">
        <v>488</v>
      </c>
      <c r="F22" s="420">
        <v>75739.59</v>
      </c>
      <c r="G22" s="420">
        <v>6613573.75</v>
      </c>
      <c r="H22" s="420">
        <v>6689313.3399999999</v>
      </c>
      <c r="I22" s="420">
        <v>3493538.34</v>
      </c>
      <c r="J22" s="420">
        <v>3493538.34</v>
      </c>
      <c r="K22" s="420">
        <v>3493538.34</v>
      </c>
      <c r="L22" s="420">
        <v>3195775</v>
      </c>
    </row>
    <row r="24" spans="1:12">
      <c r="A24" s="428">
        <v>4</v>
      </c>
      <c r="B24" s="416" t="s">
        <v>474</v>
      </c>
      <c r="F24" s="424">
        <v>384000</v>
      </c>
      <c r="G24" s="424">
        <v>0</v>
      </c>
      <c r="H24" s="424">
        <v>384000</v>
      </c>
      <c r="I24" s="424">
        <v>384000</v>
      </c>
      <c r="J24" s="424">
        <v>384000</v>
      </c>
      <c r="K24" s="424">
        <v>384000</v>
      </c>
      <c r="L24" s="424">
        <v>0</v>
      </c>
    </row>
    <row r="25" spans="1:12">
      <c r="A25" s="419" t="s">
        <v>521</v>
      </c>
      <c r="B25" s="419" t="s">
        <v>474</v>
      </c>
      <c r="F25" s="420">
        <v>384000</v>
      </c>
      <c r="G25" s="420">
        <v>0</v>
      </c>
      <c r="H25" s="420">
        <v>384000</v>
      </c>
      <c r="I25" s="420">
        <v>384000</v>
      </c>
      <c r="J25" s="420">
        <v>384000</v>
      </c>
      <c r="K25" s="420">
        <v>384000</v>
      </c>
      <c r="L25" s="420">
        <v>0</v>
      </c>
    </row>
    <row r="27" spans="1:12">
      <c r="E27" s="413" t="s">
        <v>1026</v>
      </c>
      <c r="F27" s="424">
        <v>41655638.530000001</v>
      </c>
      <c r="G27" s="424">
        <v>10957117.390000001</v>
      </c>
      <c r="H27" s="424">
        <v>52612755.920000002</v>
      </c>
      <c r="I27" s="424">
        <v>49416980.920000002</v>
      </c>
      <c r="J27" s="424">
        <v>49416980.920000002</v>
      </c>
      <c r="K27" s="424">
        <v>49163859.340000004</v>
      </c>
      <c r="L27" s="424">
        <v>3195775</v>
      </c>
    </row>
    <row r="29" spans="1:12">
      <c r="A29" s="431" t="s">
        <v>605</v>
      </c>
      <c r="B29" s="431" t="s">
        <v>606</v>
      </c>
    </row>
    <row r="31" spans="1:12">
      <c r="A31" s="428">
        <v>1</v>
      </c>
      <c r="B31" s="416" t="s">
        <v>520</v>
      </c>
      <c r="F31" s="424">
        <v>270297185.41000003</v>
      </c>
      <c r="G31" s="424">
        <v>19435000.130000006</v>
      </c>
      <c r="H31" s="424">
        <v>289732185.54000002</v>
      </c>
      <c r="I31" s="424">
        <v>285117980.68000001</v>
      </c>
      <c r="J31" s="424">
        <v>285117980.68000001</v>
      </c>
      <c r="K31" s="424">
        <v>284913702.68000001</v>
      </c>
      <c r="L31" s="424">
        <v>4614204.8600000003</v>
      </c>
    </row>
    <row r="32" spans="1:12">
      <c r="A32" s="419" t="s">
        <v>523</v>
      </c>
      <c r="B32" s="419" t="s">
        <v>524</v>
      </c>
      <c r="F32" s="420">
        <v>270297185.41000003</v>
      </c>
      <c r="G32" s="420">
        <v>19435000.130000006</v>
      </c>
      <c r="H32" s="420">
        <v>289732185.54000002</v>
      </c>
      <c r="I32" s="420">
        <v>285117980.68000001</v>
      </c>
      <c r="J32" s="420">
        <v>285117980.68000001</v>
      </c>
      <c r="K32" s="420">
        <v>284913702.68000001</v>
      </c>
      <c r="L32" s="420">
        <v>4614204.8600000003</v>
      </c>
    </row>
    <row r="34" spans="1:12">
      <c r="E34" s="413" t="s">
        <v>1026</v>
      </c>
      <c r="F34" s="424">
        <v>270297185.41000003</v>
      </c>
      <c r="G34" s="424">
        <v>19435000.130000006</v>
      </c>
      <c r="H34" s="424">
        <v>289732185.54000002</v>
      </c>
      <c r="I34" s="424">
        <v>285117980.68000001</v>
      </c>
      <c r="J34" s="424">
        <v>285117980.68000001</v>
      </c>
      <c r="K34" s="424">
        <v>284913702.68000001</v>
      </c>
      <c r="L34" s="424">
        <v>4614204.8600000003</v>
      </c>
    </row>
    <row r="36" spans="1:12">
      <c r="A36" s="431" t="s">
        <v>607</v>
      </c>
      <c r="B36" s="431" t="s">
        <v>608</v>
      </c>
    </row>
    <row r="38" spans="1:12">
      <c r="A38" s="428">
        <v>1</v>
      </c>
      <c r="B38" s="416" t="s">
        <v>520</v>
      </c>
      <c r="F38" s="424">
        <v>1267559399</v>
      </c>
      <c r="G38" s="424">
        <v>95217254.400000006</v>
      </c>
      <c r="H38" s="424">
        <v>1362776653.4000001</v>
      </c>
      <c r="I38" s="424">
        <v>1362776653.4000001</v>
      </c>
      <c r="J38" s="424">
        <v>1362776653.4000001</v>
      </c>
      <c r="K38" s="424">
        <v>1362764278</v>
      </c>
      <c r="L38" s="424">
        <v>0</v>
      </c>
    </row>
    <row r="39" spans="1:12">
      <c r="A39" s="419" t="s">
        <v>523</v>
      </c>
      <c r="B39" s="419" t="s">
        <v>524</v>
      </c>
      <c r="F39" s="420">
        <v>1267559399</v>
      </c>
      <c r="G39" s="420">
        <v>95217254.400000006</v>
      </c>
      <c r="H39" s="420">
        <v>1362776653.4000001</v>
      </c>
      <c r="I39" s="420">
        <v>1362776653.4000001</v>
      </c>
      <c r="J39" s="420">
        <v>1362776653.4000001</v>
      </c>
      <c r="K39" s="420">
        <v>1362764278</v>
      </c>
      <c r="L39" s="420">
        <v>0</v>
      </c>
    </row>
    <row r="41" spans="1:12">
      <c r="A41" s="428">
        <v>2</v>
      </c>
      <c r="B41" s="416" t="s">
        <v>525</v>
      </c>
      <c r="F41" s="424">
        <v>0</v>
      </c>
      <c r="G41" s="424">
        <v>50274755.869999997</v>
      </c>
      <c r="H41" s="424">
        <v>50274755.869999997</v>
      </c>
      <c r="I41" s="424">
        <v>50274755.869999997</v>
      </c>
      <c r="J41" s="424">
        <v>50274755.869999997</v>
      </c>
      <c r="K41" s="424">
        <v>50274755.869999997</v>
      </c>
      <c r="L41" s="424">
        <v>0</v>
      </c>
    </row>
    <row r="42" spans="1:12">
      <c r="A42" s="419" t="s">
        <v>521</v>
      </c>
      <c r="B42" s="419" t="s">
        <v>488</v>
      </c>
      <c r="F42" s="420">
        <v>0</v>
      </c>
      <c r="G42" s="420">
        <v>50274755.869999997</v>
      </c>
      <c r="H42" s="420">
        <v>50274755.869999997</v>
      </c>
      <c r="I42" s="420">
        <v>50274755.869999997</v>
      </c>
      <c r="J42" s="420">
        <v>50274755.869999997</v>
      </c>
      <c r="K42" s="420">
        <v>50274755.869999997</v>
      </c>
      <c r="L42" s="420">
        <v>0</v>
      </c>
    </row>
    <row r="44" spans="1:12">
      <c r="E44" s="413" t="s">
        <v>1026</v>
      </c>
      <c r="F44" s="424">
        <v>1267559399</v>
      </c>
      <c r="G44" s="424">
        <v>145492010.27000001</v>
      </c>
      <c r="H44" s="424">
        <v>1413051409.27</v>
      </c>
      <c r="I44" s="424">
        <v>1413051409.27</v>
      </c>
      <c r="J44" s="424">
        <v>1413051409.27</v>
      </c>
      <c r="K44" s="424">
        <v>1413039033.8699999</v>
      </c>
      <c r="L44" s="424">
        <v>0</v>
      </c>
    </row>
    <row r="46" spans="1:12">
      <c r="A46" s="431" t="s">
        <v>609</v>
      </c>
      <c r="B46" s="431" t="s">
        <v>610</v>
      </c>
    </row>
    <row r="48" spans="1:12">
      <c r="A48" s="428">
        <v>1</v>
      </c>
      <c r="B48" s="416" t="s">
        <v>520</v>
      </c>
      <c r="F48" s="424">
        <v>12466232.6</v>
      </c>
      <c r="G48" s="424">
        <v>-3584.19</v>
      </c>
      <c r="H48" s="424">
        <v>12462648.41</v>
      </c>
      <c r="I48" s="424">
        <v>12462648.41</v>
      </c>
      <c r="J48" s="424">
        <v>12462648.41</v>
      </c>
      <c r="K48" s="424">
        <v>12418117.02</v>
      </c>
      <c r="L48" s="424">
        <v>0</v>
      </c>
    </row>
    <row r="49" spans="1:12">
      <c r="A49" s="419" t="s">
        <v>523</v>
      </c>
      <c r="B49" s="419" t="s">
        <v>524</v>
      </c>
      <c r="F49" s="420">
        <v>12466232.6</v>
      </c>
      <c r="G49" s="420">
        <v>-3584.19</v>
      </c>
      <c r="H49" s="420">
        <v>12462648.41</v>
      </c>
      <c r="I49" s="420">
        <v>12462648.41</v>
      </c>
      <c r="J49" s="420">
        <v>12462648.41</v>
      </c>
      <c r="K49" s="420">
        <v>12418117.02</v>
      </c>
      <c r="L49" s="420">
        <v>0</v>
      </c>
    </row>
    <row r="51" spans="1:12">
      <c r="E51" s="413" t="s">
        <v>1026</v>
      </c>
      <c r="F51" s="424">
        <v>12466232.6</v>
      </c>
      <c r="G51" s="424">
        <v>-3584.19</v>
      </c>
      <c r="H51" s="424">
        <v>12462648.41</v>
      </c>
      <c r="I51" s="424">
        <v>12462648.41</v>
      </c>
      <c r="J51" s="424">
        <v>12462648.41</v>
      </c>
      <c r="K51" s="424">
        <v>12418117.02</v>
      </c>
      <c r="L51" s="424">
        <v>0</v>
      </c>
    </row>
    <row r="53" spans="1:12">
      <c r="A53" s="431" t="s">
        <v>611</v>
      </c>
      <c r="B53" s="431" t="s">
        <v>612</v>
      </c>
    </row>
    <row r="55" spans="1:12">
      <c r="A55" s="428">
        <v>1</v>
      </c>
      <c r="B55" s="416" t="s">
        <v>520</v>
      </c>
      <c r="F55" s="424">
        <v>30888365.379999999</v>
      </c>
      <c r="G55" s="424">
        <v>4435580.28</v>
      </c>
      <c r="H55" s="424">
        <v>35323945.659999996</v>
      </c>
      <c r="I55" s="424">
        <v>35323945.659999996</v>
      </c>
      <c r="J55" s="424">
        <v>35323945.659999996</v>
      </c>
      <c r="K55" s="424">
        <v>35323945.659999996</v>
      </c>
      <c r="L55" s="424">
        <v>0</v>
      </c>
    </row>
    <row r="56" spans="1:12">
      <c r="A56" s="419" t="s">
        <v>523</v>
      </c>
      <c r="B56" s="419" t="s">
        <v>524</v>
      </c>
      <c r="F56" s="420">
        <v>30888365.379999999</v>
      </c>
      <c r="G56" s="420">
        <v>4435580.28</v>
      </c>
      <c r="H56" s="420">
        <v>35323945.659999996</v>
      </c>
      <c r="I56" s="420">
        <v>35323945.659999996</v>
      </c>
      <c r="J56" s="420">
        <v>35323945.659999996</v>
      </c>
      <c r="K56" s="420">
        <v>35323945.659999996</v>
      </c>
      <c r="L56" s="420">
        <v>0</v>
      </c>
    </row>
    <row r="58" spans="1:12">
      <c r="A58" s="428">
        <v>2</v>
      </c>
      <c r="B58" s="416" t="s">
        <v>525</v>
      </c>
      <c r="F58" s="424">
        <v>0</v>
      </c>
      <c r="G58" s="424">
        <v>35780</v>
      </c>
      <c r="H58" s="424">
        <v>35780</v>
      </c>
      <c r="I58" s="424">
        <v>35780</v>
      </c>
      <c r="J58" s="424">
        <v>35780</v>
      </c>
      <c r="K58" s="424">
        <v>35780</v>
      </c>
      <c r="L58" s="424">
        <v>0</v>
      </c>
    </row>
    <row r="59" spans="1:12">
      <c r="A59" s="419" t="s">
        <v>521</v>
      </c>
      <c r="B59" s="419" t="s">
        <v>488</v>
      </c>
      <c r="F59" s="420">
        <v>0</v>
      </c>
      <c r="G59" s="420">
        <v>35780</v>
      </c>
      <c r="H59" s="420">
        <v>35780</v>
      </c>
      <c r="I59" s="420">
        <v>35780</v>
      </c>
      <c r="J59" s="420">
        <v>35780</v>
      </c>
      <c r="K59" s="420">
        <v>35780</v>
      </c>
      <c r="L59" s="420">
        <v>0</v>
      </c>
    </row>
    <row r="61" spans="1:12">
      <c r="E61" s="413" t="s">
        <v>1026</v>
      </c>
      <c r="F61" s="424">
        <v>30888365.379999999</v>
      </c>
      <c r="G61" s="424">
        <v>4471360.28</v>
      </c>
      <c r="H61" s="424">
        <v>35359725.659999996</v>
      </c>
      <c r="I61" s="424">
        <v>35359725.659999996</v>
      </c>
      <c r="J61" s="424">
        <v>35359725.659999996</v>
      </c>
      <c r="K61" s="424">
        <v>35359725.659999996</v>
      </c>
      <c r="L61" s="424">
        <v>0</v>
      </c>
    </row>
    <row r="63" spans="1:12">
      <c r="A63" s="431" t="s">
        <v>613</v>
      </c>
      <c r="B63" s="431" t="s">
        <v>614</v>
      </c>
    </row>
    <row r="65" spans="1:12">
      <c r="A65" s="428">
        <v>1</v>
      </c>
      <c r="B65" s="416" t="s">
        <v>520</v>
      </c>
      <c r="F65" s="424">
        <v>807828883.88999999</v>
      </c>
      <c r="G65" s="424">
        <v>28114083.329999998</v>
      </c>
      <c r="H65" s="424">
        <v>835942967.22000003</v>
      </c>
      <c r="I65" s="424">
        <v>835645205.72000003</v>
      </c>
      <c r="J65" s="424">
        <v>835645205.72000003</v>
      </c>
      <c r="K65" s="424">
        <v>834998926.09000003</v>
      </c>
      <c r="L65" s="424">
        <v>297761.5</v>
      </c>
    </row>
    <row r="66" spans="1:12">
      <c r="A66" s="419" t="s">
        <v>523</v>
      </c>
      <c r="B66" s="419" t="s">
        <v>524</v>
      </c>
      <c r="F66" s="420">
        <v>807828883.88999999</v>
      </c>
      <c r="G66" s="420">
        <v>28114083.329999998</v>
      </c>
      <c r="H66" s="420">
        <v>835942967.22000003</v>
      </c>
      <c r="I66" s="420">
        <v>835645205.72000003</v>
      </c>
      <c r="J66" s="420">
        <v>835645205.72000003</v>
      </c>
      <c r="K66" s="420">
        <v>834998926.09000003</v>
      </c>
      <c r="L66" s="420">
        <v>297761.5</v>
      </c>
    </row>
    <row r="68" spans="1:12">
      <c r="A68" s="428">
        <v>2</v>
      </c>
      <c r="B68" s="416" t="s">
        <v>525</v>
      </c>
      <c r="F68" s="424">
        <v>3553736.2</v>
      </c>
      <c r="G68" s="424">
        <v>13397950.1</v>
      </c>
      <c r="H68" s="424">
        <v>16951686.300000001</v>
      </c>
      <c r="I68" s="424">
        <v>16908752.300000001</v>
      </c>
      <c r="J68" s="424">
        <v>16908752.300000001</v>
      </c>
      <c r="K68" s="424">
        <v>16908752.300000001</v>
      </c>
      <c r="L68" s="424">
        <v>42934</v>
      </c>
    </row>
    <row r="69" spans="1:12">
      <c r="A69" s="419" t="s">
        <v>521</v>
      </c>
      <c r="B69" s="419" t="s">
        <v>488</v>
      </c>
      <c r="F69" s="420">
        <v>3553736.2</v>
      </c>
      <c r="G69" s="420">
        <v>13397950.1</v>
      </c>
      <c r="H69" s="420">
        <v>16951686.300000001</v>
      </c>
      <c r="I69" s="420">
        <v>16908752.300000001</v>
      </c>
      <c r="J69" s="420">
        <v>16908752.300000001</v>
      </c>
      <c r="K69" s="420">
        <v>16908752.300000001</v>
      </c>
      <c r="L69" s="420">
        <v>42934</v>
      </c>
    </row>
    <row r="71" spans="1:12">
      <c r="A71" s="428">
        <v>4</v>
      </c>
      <c r="B71" s="416" t="s">
        <v>474</v>
      </c>
      <c r="F71" s="424">
        <v>45265200</v>
      </c>
      <c r="G71" s="424">
        <v>-59970.45</v>
      </c>
      <c r="H71" s="424">
        <v>45205229.549999997</v>
      </c>
      <c r="I71" s="424">
        <v>45205229.549999997</v>
      </c>
      <c r="J71" s="424">
        <v>45205229.549999997</v>
      </c>
      <c r="K71" s="424">
        <v>45205229.549999997</v>
      </c>
      <c r="L71" s="424">
        <v>0</v>
      </c>
    </row>
    <row r="72" spans="1:12">
      <c r="A72" s="419" t="s">
        <v>521</v>
      </c>
      <c r="B72" s="419" t="s">
        <v>474</v>
      </c>
      <c r="F72" s="420">
        <v>45265200</v>
      </c>
      <c r="G72" s="420">
        <v>-59970.45</v>
      </c>
      <c r="H72" s="420">
        <v>45205229.549999997</v>
      </c>
      <c r="I72" s="420">
        <v>45205229.549999997</v>
      </c>
      <c r="J72" s="420">
        <v>45205229.549999997</v>
      </c>
      <c r="K72" s="420">
        <v>45205229.549999997</v>
      </c>
      <c r="L72" s="420">
        <v>0</v>
      </c>
    </row>
    <row r="74" spans="1:12">
      <c r="E74" s="413" t="s">
        <v>1026</v>
      </c>
      <c r="F74" s="424">
        <v>856647820.09000003</v>
      </c>
      <c r="G74" s="424">
        <v>41452062.979999997</v>
      </c>
      <c r="H74" s="424">
        <v>898099883.07000005</v>
      </c>
      <c r="I74" s="424">
        <v>897759187.57000005</v>
      </c>
      <c r="J74" s="424">
        <v>897759187.57000005</v>
      </c>
      <c r="K74" s="424">
        <v>897112907.94000006</v>
      </c>
      <c r="L74" s="424">
        <v>340695.5</v>
      </c>
    </row>
    <row r="76" spans="1:12">
      <c r="A76" s="431" t="s">
        <v>615</v>
      </c>
      <c r="B76" s="431" t="s">
        <v>616</v>
      </c>
    </row>
    <row r="78" spans="1:12">
      <c r="A78" s="428">
        <v>1</v>
      </c>
      <c r="B78" s="416" t="s">
        <v>520</v>
      </c>
      <c r="F78" s="424">
        <v>59456715.770000003</v>
      </c>
      <c r="G78" s="424">
        <v>3333886.54</v>
      </c>
      <c r="H78" s="424">
        <v>62790602.310000002</v>
      </c>
      <c r="I78" s="424">
        <v>62790602.310000002</v>
      </c>
      <c r="J78" s="424">
        <v>62790602.310000002</v>
      </c>
      <c r="K78" s="424">
        <v>62790602.310000002</v>
      </c>
      <c r="L78" s="424">
        <v>0</v>
      </c>
    </row>
    <row r="79" spans="1:12">
      <c r="A79" s="419" t="s">
        <v>523</v>
      </c>
      <c r="B79" s="419" t="s">
        <v>524</v>
      </c>
      <c r="F79" s="420">
        <v>59456715.770000003</v>
      </c>
      <c r="G79" s="420">
        <v>3333886.54</v>
      </c>
      <c r="H79" s="420">
        <v>62790602.310000002</v>
      </c>
      <c r="I79" s="420">
        <v>62790602.310000002</v>
      </c>
      <c r="J79" s="420">
        <v>62790602.310000002</v>
      </c>
      <c r="K79" s="420">
        <v>62790602.310000002</v>
      </c>
      <c r="L79" s="420">
        <v>0</v>
      </c>
    </row>
    <row r="81" spans="1:12">
      <c r="A81" s="428">
        <v>2</v>
      </c>
      <c r="B81" s="416" t="s">
        <v>525</v>
      </c>
      <c r="F81" s="424">
        <v>0</v>
      </c>
      <c r="G81" s="424">
        <v>1105100</v>
      </c>
      <c r="H81" s="424">
        <v>1105100</v>
      </c>
      <c r="I81" s="424">
        <v>1105100</v>
      </c>
      <c r="J81" s="424">
        <v>1105100</v>
      </c>
      <c r="K81" s="424">
        <v>1105100</v>
      </c>
      <c r="L81" s="424">
        <v>0</v>
      </c>
    </row>
    <row r="82" spans="1:12">
      <c r="A82" s="419" t="s">
        <v>521</v>
      </c>
      <c r="B82" s="419" t="s">
        <v>488</v>
      </c>
      <c r="F82" s="420">
        <v>0</v>
      </c>
      <c r="G82" s="420">
        <v>1105100</v>
      </c>
      <c r="H82" s="420">
        <v>1105100</v>
      </c>
      <c r="I82" s="420">
        <v>1105100</v>
      </c>
      <c r="J82" s="420">
        <v>1105100</v>
      </c>
      <c r="K82" s="420">
        <v>1105100</v>
      </c>
      <c r="L82" s="420">
        <v>0</v>
      </c>
    </row>
    <row r="84" spans="1:12">
      <c r="E84" s="413" t="s">
        <v>1026</v>
      </c>
      <c r="F84" s="424">
        <v>59456715.770000003</v>
      </c>
      <c r="G84" s="424">
        <v>4438986.54</v>
      </c>
      <c r="H84" s="424">
        <v>63895702.310000002</v>
      </c>
      <c r="I84" s="424">
        <v>63895702.310000002</v>
      </c>
      <c r="J84" s="424">
        <v>63895702.310000002</v>
      </c>
      <c r="K84" s="424">
        <v>63895702.310000002</v>
      </c>
      <c r="L84" s="424">
        <v>0</v>
      </c>
    </row>
    <row r="86" spans="1:12">
      <c r="A86" s="431" t="s">
        <v>617</v>
      </c>
      <c r="B86" s="431" t="s">
        <v>618</v>
      </c>
    </row>
    <row r="88" spans="1:12">
      <c r="A88" s="428">
        <v>1</v>
      </c>
      <c r="B88" s="416" t="s">
        <v>520</v>
      </c>
      <c r="F88" s="424">
        <v>52868816.340000004</v>
      </c>
      <c r="G88" s="424">
        <v>-6218.7400000005964</v>
      </c>
      <c r="H88" s="424">
        <v>52862597.600000001</v>
      </c>
      <c r="I88" s="424">
        <v>52862597.600000001</v>
      </c>
      <c r="J88" s="424">
        <v>52862597.600000001</v>
      </c>
      <c r="K88" s="424">
        <v>52504098.600000001</v>
      </c>
      <c r="L88" s="424">
        <v>0</v>
      </c>
    </row>
    <row r="89" spans="1:12">
      <c r="A89" s="419" t="s">
        <v>523</v>
      </c>
      <c r="B89" s="419" t="s">
        <v>524</v>
      </c>
      <c r="F89" s="420">
        <v>52868816.340000004</v>
      </c>
      <c r="G89" s="420">
        <v>-6218.7400000005964</v>
      </c>
      <c r="H89" s="420">
        <v>52862597.600000001</v>
      </c>
      <c r="I89" s="420">
        <v>52862597.600000001</v>
      </c>
      <c r="J89" s="420">
        <v>52862597.600000001</v>
      </c>
      <c r="K89" s="420">
        <v>52504098.600000001</v>
      </c>
      <c r="L89" s="420">
        <v>0</v>
      </c>
    </row>
    <row r="91" spans="1:12">
      <c r="A91" s="428">
        <v>2</v>
      </c>
      <c r="B91" s="416" t="s">
        <v>525</v>
      </c>
      <c r="F91" s="424">
        <v>0</v>
      </c>
      <c r="G91" s="424">
        <v>2524188.08</v>
      </c>
      <c r="H91" s="424">
        <v>2524188.08</v>
      </c>
      <c r="I91" s="424">
        <v>2524188.08</v>
      </c>
      <c r="J91" s="424">
        <v>2524188.08</v>
      </c>
      <c r="K91" s="424">
        <v>2524188.08</v>
      </c>
      <c r="L91" s="424">
        <v>0</v>
      </c>
    </row>
    <row r="92" spans="1:12">
      <c r="A92" s="419" t="s">
        <v>521</v>
      </c>
      <c r="B92" s="419" t="s">
        <v>488</v>
      </c>
      <c r="F92" s="420">
        <v>0</v>
      </c>
      <c r="G92" s="420">
        <v>2524188.08</v>
      </c>
      <c r="H92" s="420">
        <v>2524188.08</v>
      </c>
      <c r="I92" s="420">
        <v>2524188.08</v>
      </c>
      <c r="J92" s="420">
        <v>2524188.08</v>
      </c>
      <c r="K92" s="420">
        <v>2524188.08</v>
      </c>
      <c r="L92" s="420">
        <v>0</v>
      </c>
    </row>
    <row r="94" spans="1:12">
      <c r="A94" s="428">
        <v>4</v>
      </c>
      <c r="B94" s="416" t="s">
        <v>474</v>
      </c>
      <c r="F94" s="424">
        <v>1823045.76</v>
      </c>
      <c r="G94" s="424">
        <v>-260488.35</v>
      </c>
      <c r="H94" s="424">
        <v>1562557.41</v>
      </c>
      <c r="I94" s="424">
        <v>1562557.41</v>
      </c>
      <c r="J94" s="424">
        <v>1562557.41</v>
      </c>
      <c r="K94" s="424">
        <v>1562557.41</v>
      </c>
      <c r="L94" s="424">
        <v>0</v>
      </c>
    </row>
    <row r="95" spans="1:12">
      <c r="A95" s="419" t="s">
        <v>521</v>
      </c>
      <c r="B95" s="419" t="s">
        <v>474</v>
      </c>
      <c r="F95" s="420">
        <v>1823045.76</v>
      </c>
      <c r="G95" s="420">
        <v>-260488.35</v>
      </c>
      <c r="H95" s="420">
        <v>1562557.41</v>
      </c>
      <c r="I95" s="420">
        <v>1562557.41</v>
      </c>
      <c r="J95" s="420">
        <v>1562557.41</v>
      </c>
      <c r="K95" s="420">
        <v>1562557.41</v>
      </c>
      <c r="L95" s="420">
        <v>0</v>
      </c>
    </row>
    <row r="97" spans="1:12">
      <c r="E97" s="413" t="s">
        <v>1026</v>
      </c>
      <c r="F97" s="424">
        <v>54691862.100000001</v>
      </c>
      <c r="G97" s="424">
        <v>2257480.9899999993</v>
      </c>
      <c r="H97" s="424">
        <v>56949343.090000004</v>
      </c>
      <c r="I97" s="424">
        <v>56949343.090000004</v>
      </c>
      <c r="J97" s="424">
        <v>56949343.090000004</v>
      </c>
      <c r="K97" s="424">
        <v>56590844.090000004</v>
      </c>
      <c r="L97" s="424">
        <v>0</v>
      </c>
    </row>
    <row r="99" spans="1:12">
      <c r="A99" s="431" t="s">
        <v>619</v>
      </c>
      <c r="B99" s="431" t="s">
        <v>620</v>
      </c>
    </row>
    <row r="101" spans="1:12">
      <c r="A101" s="428">
        <v>1</v>
      </c>
      <c r="B101" s="416" t="s">
        <v>520</v>
      </c>
      <c r="F101" s="424">
        <v>15085207.109999999</v>
      </c>
      <c r="G101" s="424">
        <v>-7400.64</v>
      </c>
      <c r="H101" s="424">
        <v>15077806.470000001</v>
      </c>
      <c r="I101" s="424">
        <v>15075731.43</v>
      </c>
      <c r="J101" s="424">
        <v>15075731.43</v>
      </c>
      <c r="K101" s="424">
        <v>14987261.43</v>
      </c>
      <c r="L101" s="424">
        <v>2075.04</v>
      </c>
    </row>
    <row r="102" spans="1:12">
      <c r="A102" s="419" t="s">
        <v>523</v>
      </c>
      <c r="B102" s="419" t="s">
        <v>524</v>
      </c>
      <c r="F102" s="420">
        <v>15085207.109999999</v>
      </c>
      <c r="G102" s="420">
        <v>-7400.64</v>
      </c>
      <c r="H102" s="420">
        <v>15077806.470000001</v>
      </c>
      <c r="I102" s="420">
        <v>15075731.43</v>
      </c>
      <c r="J102" s="420">
        <v>15075731.43</v>
      </c>
      <c r="K102" s="420">
        <v>14987261.43</v>
      </c>
      <c r="L102" s="420">
        <v>2075.04</v>
      </c>
    </row>
    <row r="104" spans="1:12">
      <c r="A104" s="428">
        <v>2</v>
      </c>
      <c r="B104" s="416" t="s">
        <v>525</v>
      </c>
      <c r="F104" s="424">
        <v>0</v>
      </c>
      <c r="G104" s="424">
        <v>3500</v>
      </c>
      <c r="H104" s="424">
        <v>3500</v>
      </c>
      <c r="I104" s="424">
        <v>3500</v>
      </c>
      <c r="J104" s="424">
        <v>3500</v>
      </c>
      <c r="K104" s="424">
        <v>3500</v>
      </c>
      <c r="L104" s="424">
        <v>0</v>
      </c>
    </row>
    <row r="105" spans="1:12">
      <c r="A105" s="419" t="s">
        <v>521</v>
      </c>
      <c r="B105" s="419" t="s">
        <v>488</v>
      </c>
      <c r="F105" s="420">
        <v>0</v>
      </c>
      <c r="G105" s="420">
        <v>3500</v>
      </c>
      <c r="H105" s="420">
        <v>3500</v>
      </c>
      <c r="I105" s="420">
        <v>3500</v>
      </c>
      <c r="J105" s="420">
        <v>3500</v>
      </c>
      <c r="K105" s="420">
        <v>3500</v>
      </c>
      <c r="L105" s="420">
        <v>0</v>
      </c>
    </row>
    <row r="107" spans="1:12">
      <c r="E107" s="413" t="s">
        <v>1026</v>
      </c>
      <c r="F107" s="424">
        <v>15085207.109999999</v>
      </c>
      <c r="G107" s="424">
        <v>-3900.64</v>
      </c>
      <c r="H107" s="424">
        <v>15081306.470000001</v>
      </c>
      <c r="I107" s="424">
        <v>15079231.43</v>
      </c>
      <c r="J107" s="424">
        <v>15079231.43</v>
      </c>
      <c r="K107" s="424">
        <v>14990761.43</v>
      </c>
      <c r="L107" s="424">
        <v>2075.04</v>
      </c>
    </row>
    <row r="109" spans="1:12">
      <c r="A109" s="431" t="s">
        <v>621</v>
      </c>
      <c r="B109" s="431" t="s">
        <v>622</v>
      </c>
    </row>
    <row r="111" spans="1:12">
      <c r="A111" s="428">
        <v>1</v>
      </c>
      <c r="B111" s="416" t="s">
        <v>520</v>
      </c>
      <c r="F111" s="424">
        <v>0</v>
      </c>
      <c r="G111" s="424">
        <v>17053694.379999999</v>
      </c>
      <c r="H111" s="424">
        <v>17053694.379999999</v>
      </c>
      <c r="I111" s="424">
        <v>17053694.379999999</v>
      </c>
      <c r="J111" s="424">
        <v>17053694.379999999</v>
      </c>
      <c r="K111" s="424">
        <v>16903423.379999999</v>
      </c>
      <c r="L111" s="424">
        <v>0</v>
      </c>
    </row>
    <row r="112" spans="1:12">
      <c r="A112" s="419" t="s">
        <v>523</v>
      </c>
      <c r="B112" s="419" t="s">
        <v>524</v>
      </c>
      <c r="F112" s="420">
        <v>0</v>
      </c>
      <c r="G112" s="420">
        <v>17053694.379999999</v>
      </c>
      <c r="H112" s="420">
        <v>17053694.379999999</v>
      </c>
      <c r="I112" s="420">
        <v>17053694.379999999</v>
      </c>
      <c r="J112" s="420">
        <v>17053694.379999999</v>
      </c>
      <c r="K112" s="420">
        <v>16903423.379999999</v>
      </c>
      <c r="L112" s="420">
        <v>0</v>
      </c>
    </row>
    <row r="114" spans="1:12">
      <c r="A114" s="428">
        <v>2</v>
      </c>
      <c r="B114" s="416" t="s">
        <v>525</v>
      </c>
      <c r="F114" s="424">
        <v>0</v>
      </c>
      <c r="G114" s="424">
        <v>3209300.5</v>
      </c>
      <c r="H114" s="424">
        <v>3209300.5</v>
      </c>
      <c r="I114" s="424">
        <v>3209300.5</v>
      </c>
      <c r="J114" s="424">
        <v>3209300.5</v>
      </c>
      <c r="K114" s="424">
        <v>3209300.5</v>
      </c>
      <c r="L114" s="424">
        <v>0</v>
      </c>
    </row>
    <row r="115" spans="1:12">
      <c r="A115" s="419" t="s">
        <v>521</v>
      </c>
      <c r="B115" s="419" t="s">
        <v>488</v>
      </c>
      <c r="F115" s="420">
        <v>0</v>
      </c>
      <c r="G115" s="420">
        <v>3209300.5</v>
      </c>
      <c r="H115" s="420">
        <v>3209300.5</v>
      </c>
      <c r="I115" s="420">
        <v>3209300.5</v>
      </c>
      <c r="J115" s="420">
        <v>3209300.5</v>
      </c>
      <c r="K115" s="420">
        <v>3209300.5</v>
      </c>
      <c r="L115" s="420">
        <v>0</v>
      </c>
    </row>
    <row r="117" spans="1:12">
      <c r="A117" s="428">
        <v>4</v>
      </c>
      <c r="B117" s="416" t="s">
        <v>474</v>
      </c>
      <c r="F117" s="424">
        <v>0</v>
      </c>
      <c r="G117" s="424">
        <v>268365.14</v>
      </c>
      <c r="H117" s="424">
        <v>268365.14</v>
      </c>
      <c r="I117" s="424">
        <v>268365.14</v>
      </c>
      <c r="J117" s="424">
        <v>268365.14</v>
      </c>
      <c r="K117" s="424">
        <v>268365.14</v>
      </c>
      <c r="L117" s="424">
        <v>0</v>
      </c>
    </row>
    <row r="118" spans="1:12">
      <c r="A118" s="419" t="s">
        <v>521</v>
      </c>
      <c r="B118" s="419" t="s">
        <v>474</v>
      </c>
      <c r="F118" s="420">
        <v>0</v>
      </c>
      <c r="G118" s="420">
        <v>268365.14</v>
      </c>
      <c r="H118" s="420">
        <v>268365.14</v>
      </c>
      <c r="I118" s="420">
        <v>268365.14</v>
      </c>
      <c r="J118" s="420">
        <v>268365.14</v>
      </c>
      <c r="K118" s="420">
        <v>268365.14</v>
      </c>
      <c r="L118" s="420">
        <v>0</v>
      </c>
    </row>
    <row r="120" spans="1:12">
      <c r="E120" s="413" t="s">
        <v>1026</v>
      </c>
      <c r="F120" s="424">
        <v>0</v>
      </c>
      <c r="G120" s="424">
        <v>20531360.02</v>
      </c>
      <c r="H120" s="424">
        <v>20531360.02</v>
      </c>
      <c r="I120" s="424">
        <v>20531360.02</v>
      </c>
      <c r="J120" s="424">
        <v>20531360.02</v>
      </c>
      <c r="K120" s="424">
        <v>20381089.02</v>
      </c>
      <c r="L120" s="424">
        <v>0</v>
      </c>
    </row>
    <row r="122" spans="1:12">
      <c r="E122" s="413" t="s">
        <v>510</v>
      </c>
      <c r="F122" s="424">
        <v>2608748425.9899998</v>
      </c>
      <c r="G122" s="424">
        <v>249027893.77000001</v>
      </c>
      <c r="H122" s="424">
        <v>2857776319.7600002</v>
      </c>
      <c r="I122" s="424">
        <v>2849623569.3600001</v>
      </c>
      <c r="J122" s="424">
        <v>2849623569.3600001</v>
      </c>
      <c r="K122" s="424">
        <v>2847865743.3600001</v>
      </c>
      <c r="L122" s="424">
        <v>8152750.4000000004</v>
      </c>
    </row>
  </sheetData>
  <pageMargins left="0.19719757252565651" right="0.19719757252565651" top="0.39370078740157477" bottom="0.19719757252565651" header="1.1126239316962329E-308" footer="0.19719757252565651"/>
  <pageSetup orientation="portrait" errors="NA" horizontalDpi="0" verticalDpi="0"/>
  <headerFooter alignWithMargins="0"/>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dimension ref="A2:K28"/>
  <sheetViews>
    <sheetView workbookViewId="0">
      <selection activeCell="J37" sqref="J37"/>
    </sheetView>
  </sheetViews>
  <sheetFormatPr baseColWidth="10" defaultRowHeight="12.75"/>
  <cols>
    <col min="1" max="16384" width="11.42578125" style="422"/>
  </cols>
  <sheetData>
    <row r="2" spans="1:11" ht="15">
      <c r="A2" s="421" t="s">
        <v>504</v>
      </c>
    </row>
    <row r="3" spans="1:11" ht="15">
      <c r="A3" s="423" t="s">
        <v>424</v>
      </c>
    </row>
    <row r="4" spans="1:11" ht="15">
      <c r="A4" s="421" t="s">
        <v>1029</v>
      </c>
    </row>
    <row r="5" spans="1:11" ht="15">
      <c r="A5" s="423" t="s">
        <v>1030</v>
      </c>
    </row>
    <row r="10" spans="1:11">
      <c r="A10" s="414" t="s">
        <v>425</v>
      </c>
      <c r="B10" s="414" t="s">
        <v>426</v>
      </c>
      <c r="F10" s="413" t="s">
        <v>427</v>
      </c>
      <c r="G10" s="413" t="s">
        <v>428</v>
      </c>
      <c r="H10" s="413" t="s">
        <v>429</v>
      </c>
      <c r="I10" s="413" t="s">
        <v>430</v>
      </c>
      <c r="J10" s="413" t="s">
        <v>431</v>
      </c>
      <c r="K10" s="413" t="s">
        <v>432</v>
      </c>
    </row>
    <row r="11" spans="1:11">
      <c r="F11" s="415" t="s">
        <v>434</v>
      </c>
      <c r="G11" s="415" t="s">
        <v>433</v>
      </c>
      <c r="H11" s="415" t="s">
        <v>436</v>
      </c>
      <c r="I11" s="415" t="s">
        <v>531</v>
      </c>
      <c r="J11" s="413" t="s">
        <v>532</v>
      </c>
      <c r="K11" s="415" t="s">
        <v>533</v>
      </c>
    </row>
    <row r="12" spans="1:11">
      <c r="G12" s="415" t="s">
        <v>435</v>
      </c>
      <c r="J12" s="415" t="s">
        <v>534</v>
      </c>
    </row>
    <row r="15" spans="1:11">
      <c r="A15" s="927" t="s">
        <v>468</v>
      </c>
      <c r="B15" s="927" t="s">
        <v>602</v>
      </c>
    </row>
    <row r="17" spans="1:11">
      <c r="A17" s="432" t="s">
        <v>1031</v>
      </c>
      <c r="B17" s="432" t="s">
        <v>604</v>
      </c>
      <c r="F17" s="420">
        <v>41655638.530000001</v>
      </c>
      <c r="G17" s="420">
        <v>10957117.390000001</v>
      </c>
      <c r="H17" s="420">
        <v>52612755.920000002</v>
      </c>
      <c r="I17" s="420">
        <v>49416980.920000002</v>
      </c>
      <c r="J17" s="420">
        <v>49163859.340000004</v>
      </c>
      <c r="K17" s="420">
        <v>3195775</v>
      </c>
    </row>
    <row r="18" spans="1:11">
      <c r="A18" s="432" t="s">
        <v>1032</v>
      </c>
      <c r="B18" s="432" t="s">
        <v>606</v>
      </c>
      <c r="F18" s="420">
        <v>270297185.41000003</v>
      </c>
      <c r="G18" s="420">
        <v>19435000.129999999</v>
      </c>
      <c r="H18" s="420">
        <v>289732185.54000002</v>
      </c>
      <c r="I18" s="420">
        <v>285117980.68000001</v>
      </c>
      <c r="J18" s="420">
        <v>284913702.68000001</v>
      </c>
      <c r="K18" s="420">
        <v>4614204.8600000003</v>
      </c>
    </row>
    <row r="19" spans="1:11">
      <c r="A19" s="432" t="s">
        <v>1077</v>
      </c>
      <c r="B19" s="432" t="s">
        <v>608</v>
      </c>
      <c r="F19" s="420">
        <v>1267559399</v>
      </c>
      <c r="G19" s="420">
        <v>145492010.27000001</v>
      </c>
      <c r="H19" s="420">
        <v>1413051409.27</v>
      </c>
      <c r="I19" s="420">
        <v>1413051409.27</v>
      </c>
      <c r="J19" s="420">
        <v>1413039033.8699999</v>
      </c>
      <c r="K19" s="420">
        <v>0</v>
      </c>
    </row>
    <row r="20" spans="1:11">
      <c r="A20" s="432" t="s">
        <v>1033</v>
      </c>
      <c r="B20" s="432" t="s">
        <v>610</v>
      </c>
      <c r="F20" s="420">
        <v>12466232.6</v>
      </c>
      <c r="G20" s="420">
        <v>-3584.19</v>
      </c>
      <c r="H20" s="420">
        <v>12462648.41</v>
      </c>
      <c r="I20" s="420">
        <v>12462648.41</v>
      </c>
      <c r="J20" s="420">
        <v>12418117.02</v>
      </c>
      <c r="K20" s="420">
        <v>0</v>
      </c>
    </row>
    <row r="21" spans="1:11">
      <c r="A21" s="432" t="s">
        <v>1078</v>
      </c>
      <c r="B21" s="432" t="s">
        <v>612</v>
      </c>
      <c r="F21" s="420">
        <v>30888365.379999999</v>
      </c>
      <c r="G21" s="420">
        <v>4471360.28</v>
      </c>
      <c r="H21" s="420">
        <v>35359725.659999996</v>
      </c>
      <c r="I21" s="420">
        <v>35359725.659999996</v>
      </c>
      <c r="J21" s="420">
        <v>35359725.659999996</v>
      </c>
      <c r="K21" s="420">
        <v>0</v>
      </c>
    </row>
    <row r="22" spans="1:11">
      <c r="A22" s="432" t="s">
        <v>1034</v>
      </c>
      <c r="B22" s="432" t="s">
        <v>614</v>
      </c>
      <c r="F22" s="420">
        <v>856647820.09000003</v>
      </c>
      <c r="G22" s="420">
        <v>41452062.979999997</v>
      </c>
      <c r="H22" s="420">
        <v>898099883.07000005</v>
      </c>
      <c r="I22" s="420">
        <v>897759187.57000005</v>
      </c>
      <c r="J22" s="420">
        <v>897112907.94000006</v>
      </c>
      <c r="K22" s="420">
        <v>340695.5</v>
      </c>
    </row>
    <row r="23" spans="1:11">
      <c r="A23" s="432" t="s">
        <v>1079</v>
      </c>
      <c r="B23" s="432" t="s">
        <v>616</v>
      </c>
      <c r="F23" s="420">
        <v>59456715.770000003</v>
      </c>
      <c r="G23" s="420">
        <v>4438986.54</v>
      </c>
      <c r="H23" s="420">
        <v>63895702.310000002</v>
      </c>
      <c r="I23" s="420">
        <v>63895702.310000002</v>
      </c>
      <c r="J23" s="420">
        <v>63895702.310000002</v>
      </c>
      <c r="K23" s="420">
        <v>0</v>
      </c>
    </row>
    <row r="24" spans="1:11">
      <c r="A24" s="432" t="s">
        <v>1035</v>
      </c>
      <c r="B24" s="432" t="s">
        <v>618</v>
      </c>
      <c r="F24" s="420">
        <v>54691862.100000001</v>
      </c>
      <c r="G24" s="420">
        <v>2257480.9900000002</v>
      </c>
      <c r="H24" s="420">
        <v>56949343.090000004</v>
      </c>
      <c r="I24" s="420">
        <v>56949343.090000004</v>
      </c>
      <c r="J24" s="420">
        <v>56590844.090000004</v>
      </c>
      <c r="K24" s="420">
        <v>0</v>
      </c>
    </row>
    <row r="25" spans="1:11">
      <c r="A25" s="432" t="s">
        <v>1036</v>
      </c>
      <c r="B25" s="432" t="s">
        <v>620</v>
      </c>
      <c r="F25" s="420">
        <v>15085207.109999999</v>
      </c>
      <c r="G25" s="420">
        <v>-3900.64</v>
      </c>
      <c r="H25" s="420">
        <v>15081306.470000001</v>
      </c>
      <c r="I25" s="420">
        <v>15079231.43</v>
      </c>
      <c r="J25" s="420">
        <v>14990761.43</v>
      </c>
      <c r="K25" s="420">
        <v>2075.04</v>
      </c>
    </row>
    <row r="26" spans="1:11">
      <c r="A26" s="432" t="s">
        <v>1037</v>
      </c>
      <c r="B26" s="432" t="s">
        <v>622</v>
      </c>
      <c r="F26" s="420">
        <v>0</v>
      </c>
      <c r="G26" s="420">
        <v>20531360.02</v>
      </c>
      <c r="H26" s="420">
        <v>20531360.02</v>
      </c>
      <c r="I26" s="420">
        <v>20531360.02</v>
      </c>
      <c r="J26" s="420">
        <v>20381089.02</v>
      </c>
      <c r="K26" s="420">
        <v>0</v>
      </c>
    </row>
    <row r="28" spans="1:11">
      <c r="D28" s="413" t="s">
        <v>510</v>
      </c>
      <c r="F28" s="424">
        <v>2608748425.9899998</v>
      </c>
      <c r="G28" s="424">
        <v>249027893.77000001</v>
      </c>
      <c r="H28" s="424">
        <v>2857776319.7600002</v>
      </c>
      <c r="I28" s="424">
        <v>2849623569.3600001</v>
      </c>
      <c r="J28" s="424">
        <v>2847865743.3600001</v>
      </c>
      <c r="K28" s="424">
        <v>8152750.4000000004</v>
      </c>
    </row>
  </sheetData>
  <pageMargins left="0.39370078740157477" right="0.19719757252565651" top="0.39370078740157477" bottom="0.19719757252565651" header="1.1126239316962329E-308" footer="0.19719757252565651"/>
  <pageSetup orientation="portrait" errors="NA" horizontalDpi="0" verticalDpi="0"/>
  <headerFooter alignWithMargins="0"/>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dimension ref="A2:L88"/>
  <sheetViews>
    <sheetView topLeftCell="A4" workbookViewId="0">
      <selection activeCell="A89" sqref="A89:N681"/>
    </sheetView>
  </sheetViews>
  <sheetFormatPr baseColWidth="10" defaultRowHeight="12.75"/>
  <cols>
    <col min="1" max="16384" width="11.42578125" style="422"/>
  </cols>
  <sheetData>
    <row r="2" spans="1:12" ht="15">
      <c r="A2" s="421" t="s">
        <v>504</v>
      </c>
    </row>
    <row r="3" spans="1:12" ht="15">
      <c r="A3" s="423" t="s">
        <v>424</v>
      </c>
    </row>
    <row r="4" spans="1:12" ht="15">
      <c r="A4" s="421" t="s">
        <v>1059</v>
      </c>
    </row>
    <row r="5" spans="1:12" ht="15">
      <c r="A5" s="423" t="s">
        <v>506</v>
      </c>
    </row>
    <row r="10" spans="1:12">
      <c r="A10" s="414" t="s">
        <v>425</v>
      </c>
      <c r="B10" s="414" t="s">
        <v>426</v>
      </c>
      <c r="F10" s="413" t="s">
        <v>427</v>
      </c>
      <c r="G10" s="413" t="s">
        <v>428</v>
      </c>
      <c r="H10" s="413" t="s">
        <v>429</v>
      </c>
      <c r="I10" s="413" t="s">
        <v>430</v>
      </c>
      <c r="J10" s="413" t="s">
        <v>513</v>
      </c>
      <c r="K10" s="413" t="s">
        <v>431</v>
      </c>
      <c r="L10" s="413" t="s">
        <v>432</v>
      </c>
    </row>
    <row r="11" spans="1:12">
      <c r="F11" s="415" t="s">
        <v>514</v>
      </c>
      <c r="G11" s="415" t="s">
        <v>433</v>
      </c>
      <c r="H11" s="415" t="s">
        <v>515</v>
      </c>
      <c r="I11" s="415" t="s">
        <v>516</v>
      </c>
      <c r="J11" s="415" t="s">
        <v>1024</v>
      </c>
      <c r="K11" s="415" t="s">
        <v>518</v>
      </c>
      <c r="L11" s="415" t="s">
        <v>1060</v>
      </c>
    </row>
    <row r="12" spans="1:12">
      <c r="G12" s="415" t="s">
        <v>435</v>
      </c>
    </row>
    <row r="15" spans="1:12">
      <c r="A15" s="927" t="s">
        <v>602</v>
      </c>
    </row>
    <row r="17" spans="1:12">
      <c r="A17" s="431" t="s">
        <v>603</v>
      </c>
      <c r="B17" s="431" t="s">
        <v>604</v>
      </c>
    </row>
    <row r="19" spans="1:12" ht="13.5">
      <c r="A19" s="435">
        <v>1</v>
      </c>
      <c r="B19" s="436" t="s">
        <v>770</v>
      </c>
      <c r="F19" s="424">
        <v>41655638.530000001</v>
      </c>
      <c r="G19" s="424">
        <v>10957117.390000001</v>
      </c>
      <c r="H19" s="424">
        <v>52612755.920000002</v>
      </c>
      <c r="I19" s="424">
        <v>49416980.920000002</v>
      </c>
      <c r="J19" s="424">
        <v>49416980.920000002</v>
      </c>
      <c r="K19" s="424">
        <v>49163859.340000004</v>
      </c>
      <c r="L19" s="424">
        <v>3195775</v>
      </c>
    </row>
    <row r="21" spans="1:12">
      <c r="A21" s="437">
        <v>2</v>
      </c>
      <c r="B21" s="432" t="s">
        <v>772</v>
      </c>
      <c r="F21" s="420">
        <v>41655638.530000001</v>
      </c>
      <c r="G21" s="420">
        <v>10957117.390000001</v>
      </c>
      <c r="H21" s="420">
        <v>52612755.920000002</v>
      </c>
      <c r="I21" s="420">
        <v>49416980.920000002</v>
      </c>
      <c r="J21" s="420">
        <v>49416980.920000002</v>
      </c>
      <c r="K21" s="420">
        <v>49163859.340000004</v>
      </c>
      <c r="L21" s="420">
        <v>3195775</v>
      </c>
    </row>
    <row r="22" spans="1:12">
      <c r="E22" s="413" t="s">
        <v>1026</v>
      </c>
      <c r="F22" s="424">
        <v>41655638.530000001</v>
      </c>
      <c r="G22" s="424">
        <v>10957117.390000001</v>
      </c>
      <c r="H22" s="424">
        <v>52612755.920000002</v>
      </c>
      <c r="I22" s="424">
        <v>49416980.920000002</v>
      </c>
      <c r="J22" s="424">
        <v>49416980.920000002</v>
      </c>
      <c r="K22" s="424">
        <v>49163859.340000004</v>
      </c>
      <c r="L22" s="424">
        <v>3195775</v>
      </c>
    </row>
    <row r="24" spans="1:12">
      <c r="A24" s="431" t="s">
        <v>605</v>
      </c>
      <c r="B24" s="431" t="s">
        <v>606</v>
      </c>
    </row>
    <row r="26" spans="1:12" ht="13.5">
      <c r="A26" s="435">
        <v>1</v>
      </c>
      <c r="B26" s="436" t="s">
        <v>770</v>
      </c>
      <c r="F26" s="424">
        <v>270297185.41000003</v>
      </c>
      <c r="G26" s="424">
        <v>19435000.13000001</v>
      </c>
      <c r="H26" s="424">
        <v>289732185.54000002</v>
      </c>
      <c r="I26" s="424">
        <v>285117980.68000001</v>
      </c>
      <c r="J26" s="424">
        <v>285117980.68000001</v>
      </c>
      <c r="K26" s="424">
        <v>284913702.68000001</v>
      </c>
      <c r="L26" s="424">
        <v>4614204.8600000003</v>
      </c>
    </row>
    <row r="28" spans="1:12">
      <c r="A28" s="437">
        <v>3</v>
      </c>
      <c r="B28" s="432" t="s">
        <v>773</v>
      </c>
      <c r="F28" s="420">
        <v>270297185.41000003</v>
      </c>
      <c r="G28" s="420">
        <v>19435000.13000001</v>
      </c>
      <c r="H28" s="420">
        <v>289732185.54000002</v>
      </c>
      <c r="I28" s="420">
        <v>285117980.68000001</v>
      </c>
      <c r="J28" s="420">
        <v>285117980.68000001</v>
      </c>
      <c r="K28" s="420">
        <v>284913702.68000001</v>
      </c>
      <c r="L28" s="420">
        <v>4614204.8600000003</v>
      </c>
    </row>
    <row r="29" spans="1:12">
      <c r="E29" s="413" t="s">
        <v>1026</v>
      </c>
      <c r="F29" s="424">
        <v>270297185.41000003</v>
      </c>
      <c r="G29" s="424">
        <v>19435000.13000001</v>
      </c>
      <c r="H29" s="424">
        <v>289732185.54000002</v>
      </c>
      <c r="I29" s="424">
        <v>285117980.68000001</v>
      </c>
      <c r="J29" s="424">
        <v>285117980.68000001</v>
      </c>
      <c r="K29" s="424">
        <v>284913702.68000001</v>
      </c>
      <c r="L29" s="424">
        <v>4614204.8600000003</v>
      </c>
    </row>
    <row r="31" spans="1:12">
      <c r="A31" s="431" t="s">
        <v>607</v>
      </c>
      <c r="B31" s="431" t="s">
        <v>608</v>
      </c>
    </row>
    <row r="33" spans="1:12" ht="13.5">
      <c r="A33" s="435">
        <v>2</v>
      </c>
      <c r="B33" s="436" t="s">
        <v>777</v>
      </c>
      <c r="F33" s="424">
        <v>1267559399.0000002</v>
      </c>
      <c r="G33" s="424">
        <v>145492010.27000001</v>
      </c>
      <c r="H33" s="424">
        <v>1413051409.27</v>
      </c>
      <c r="I33" s="424">
        <v>1413051409.27</v>
      </c>
      <c r="J33" s="424">
        <v>1413051409.27</v>
      </c>
      <c r="K33" s="424">
        <v>1413039033.8699999</v>
      </c>
      <c r="L33" s="424">
        <v>0</v>
      </c>
    </row>
    <row r="35" spans="1:12">
      <c r="A35" s="437">
        <v>5</v>
      </c>
      <c r="B35" s="432" t="s">
        <v>782</v>
      </c>
      <c r="F35" s="420">
        <v>1267559399.0000002</v>
      </c>
      <c r="G35" s="420">
        <v>145492010.27000001</v>
      </c>
      <c r="H35" s="420">
        <v>1413051409.27</v>
      </c>
      <c r="I35" s="420">
        <v>1413051409.27</v>
      </c>
      <c r="J35" s="420">
        <v>1413051409.27</v>
      </c>
      <c r="K35" s="420">
        <v>1413039033.8699999</v>
      </c>
      <c r="L35" s="420">
        <v>0</v>
      </c>
    </row>
    <row r="36" spans="1:12">
      <c r="E36" s="413" t="s">
        <v>1026</v>
      </c>
      <c r="F36" s="424">
        <v>1267559399.0000002</v>
      </c>
      <c r="G36" s="424">
        <v>145492010.27000001</v>
      </c>
      <c r="H36" s="424">
        <v>1413051409.27</v>
      </c>
      <c r="I36" s="424">
        <v>1413051409.27</v>
      </c>
      <c r="J36" s="424">
        <v>1413051409.27</v>
      </c>
      <c r="K36" s="424">
        <v>1413039033.8699999</v>
      </c>
      <c r="L36" s="424">
        <v>0</v>
      </c>
    </row>
    <row r="38" spans="1:12">
      <c r="A38" s="431" t="s">
        <v>609</v>
      </c>
      <c r="B38" s="431" t="s">
        <v>610</v>
      </c>
    </row>
    <row r="40" spans="1:12" ht="13.5">
      <c r="A40" s="435">
        <v>1</v>
      </c>
      <c r="B40" s="436" t="s">
        <v>770</v>
      </c>
      <c r="F40" s="424">
        <v>12466232.6</v>
      </c>
      <c r="G40" s="424">
        <v>-3584.19</v>
      </c>
      <c r="H40" s="424">
        <v>12462648.41</v>
      </c>
      <c r="I40" s="424">
        <v>12462648.41</v>
      </c>
      <c r="J40" s="424">
        <v>12462648.41</v>
      </c>
      <c r="K40" s="424">
        <v>12418117.02</v>
      </c>
      <c r="L40" s="424">
        <v>0</v>
      </c>
    </row>
    <row r="42" spans="1:12">
      <c r="A42" s="437">
        <v>2</v>
      </c>
      <c r="B42" s="432" t="s">
        <v>772</v>
      </c>
      <c r="F42" s="420">
        <v>12466232.6</v>
      </c>
      <c r="G42" s="420">
        <v>-3584.19</v>
      </c>
      <c r="H42" s="420">
        <v>12462648.41</v>
      </c>
      <c r="I42" s="420">
        <v>12462648.41</v>
      </c>
      <c r="J42" s="420">
        <v>12462648.41</v>
      </c>
      <c r="K42" s="420">
        <v>12418117.02</v>
      </c>
      <c r="L42" s="420">
        <v>0</v>
      </c>
    </row>
    <row r="43" spans="1:12">
      <c r="E43" s="413" t="s">
        <v>1026</v>
      </c>
      <c r="F43" s="424">
        <v>12466232.6</v>
      </c>
      <c r="G43" s="424">
        <v>-3584.19</v>
      </c>
      <c r="H43" s="424">
        <v>12462648.41</v>
      </c>
      <c r="I43" s="424">
        <v>12462648.41</v>
      </c>
      <c r="J43" s="424">
        <v>12462648.41</v>
      </c>
      <c r="K43" s="424">
        <v>12418117.02</v>
      </c>
      <c r="L43" s="424">
        <v>0</v>
      </c>
    </row>
    <row r="45" spans="1:12">
      <c r="A45" s="431" t="s">
        <v>611</v>
      </c>
      <c r="B45" s="431" t="s">
        <v>612</v>
      </c>
    </row>
    <row r="47" spans="1:12" ht="13.5">
      <c r="A47" s="435">
        <v>1</v>
      </c>
      <c r="B47" s="436" t="s">
        <v>770</v>
      </c>
      <c r="F47" s="424">
        <v>30888365.379999999</v>
      </c>
      <c r="G47" s="424">
        <v>4471360.28</v>
      </c>
      <c r="H47" s="424">
        <v>35359725.659999996</v>
      </c>
      <c r="I47" s="424">
        <v>35359725.659999996</v>
      </c>
      <c r="J47" s="424">
        <v>35359725.659999996</v>
      </c>
      <c r="K47" s="424">
        <v>35359725.659999996</v>
      </c>
      <c r="L47" s="424">
        <v>0</v>
      </c>
    </row>
    <row r="49" spans="1:12">
      <c r="A49" s="437">
        <v>8</v>
      </c>
      <c r="B49" s="432" t="s">
        <v>776</v>
      </c>
      <c r="F49" s="420">
        <v>30888365.379999999</v>
      </c>
      <c r="G49" s="420">
        <v>4471360.28</v>
      </c>
      <c r="H49" s="420">
        <v>35359725.659999996</v>
      </c>
      <c r="I49" s="420">
        <v>35359725.659999996</v>
      </c>
      <c r="J49" s="420">
        <v>35359725.659999996</v>
      </c>
      <c r="K49" s="420">
        <v>35359725.659999996</v>
      </c>
      <c r="L49" s="420">
        <v>0</v>
      </c>
    </row>
    <row r="50" spans="1:12">
      <c r="E50" s="413" t="s">
        <v>1026</v>
      </c>
      <c r="F50" s="424">
        <v>30888365.379999999</v>
      </c>
      <c r="G50" s="424">
        <v>4471360.28</v>
      </c>
      <c r="H50" s="424">
        <v>35359725.659999996</v>
      </c>
      <c r="I50" s="424">
        <v>35359725.659999996</v>
      </c>
      <c r="J50" s="424">
        <v>35359725.659999996</v>
      </c>
      <c r="K50" s="424">
        <v>35359725.659999996</v>
      </c>
      <c r="L50" s="424">
        <v>0</v>
      </c>
    </row>
    <row r="52" spans="1:12">
      <c r="A52" s="431" t="s">
        <v>613</v>
      </c>
      <c r="B52" s="431" t="s">
        <v>614</v>
      </c>
    </row>
    <row r="54" spans="1:12" ht="13.5">
      <c r="A54" s="435">
        <v>1</v>
      </c>
      <c r="B54" s="436" t="s">
        <v>770</v>
      </c>
      <c r="F54" s="424">
        <v>856647820.09000003</v>
      </c>
      <c r="G54" s="424">
        <v>41452062.979999997</v>
      </c>
      <c r="H54" s="424">
        <v>898099883.07000005</v>
      </c>
      <c r="I54" s="424">
        <v>897759187.57000005</v>
      </c>
      <c r="J54" s="424">
        <v>897759187.57000005</v>
      </c>
      <c r="K54" s="424">
        <v>897112907.94000006</v>
      </c>
      <c r="L54" s="424">
        <v>340695.5</v>
      </c>
    </row>
    <row r="56" spans="1:12">
      <c r="A56" s="437">
        <v>2</v>
      </c>
      <c r="B56" s="432" t="s">
        <v>772</v>
      </c>
      <c r="F56" s="420">
        <v>856647820.09000003</v>
      </c>
      <c r="G56" s="420">
        <v>41452062.979999997</v>
      </c>
      <c r="H56" s="420">
        <v>898099883.07000005</v>
      </c>
      <c r="I56" s="420">
        <v>897759187.57000005</v>
      </c>
      <c r="J56" s="420">
        <v>897759187.57000005</v>
      </c>
      <c r="K56" s="420">
        <v>897112907.94000006</v>
      </c>
      <c r="L56" s="420">
        <v>340695.5</v>
      </c>
    </row>
    <row r="57" spans="1:12">
      <c r="E57" s="413" t="s">
        <v>1026</v>
      </c>
      <c r="F57" s="424">
        <v>856647820.09000003</v>
      </c>
      <c r="G57" s="424">
        <v>41452062.979999997</v>
      </c>
      <c r="H57" s="424">
        <v>898099883.07000005</v>
      </c>
      <c r="I57" s="424">
        <v>897759187.57000005</v>
      </c>
      <c r="J57" s="424">
        <v>897759187.57000005</v>
      </c>
      <c r="K57" s="424">
        <v>897112907.94000006</v>
      </c>
      <c r="L57" s="424">
        <v>340695.5</v>
      </c>
    </row>
    <row r="59" spans="1:12">
      <c r="A59" s="431" t="s">
        <v>615</v>
      </c>
      <c r="B59" s="431" t="s">
        <v>616</v>
      </c>
    </row>
    <row r="61" spans="1:12" ht="13.5">
      <c r="A61" s="435">
        <v>1</v>
      </c>
      <c r="B61" s="436" t="s">
        <v>770</v>
      </c>
      <c r="F61" s="424">
        <v>59456715.770000003</v>
      </c>
      <c r="G61" s="424">
        <v>4438986.54</v>
      </c>
      <c r="H61" s="424">
        <v>63895702.310000002</v>
      </c>
      <c r="I61" s="424">
        <v>63895702.310000002</v>
      </c>
      <c r="J61" s="424">
        <v>63895702.310000002</v>
      </c>
      <c r="K61" s="424">
        <v>63895702.310000002</v>
      </c>
      <c r="L61" s="424">
        <v>0</v>
      </c>
    </row>
    <row r="63" spans="1:12">
      <c r="A63" s="437">
        <v>3</v>
      </c>
      <c r="B63" s="432" t="s">
        <v>773</v>
      </c>
      <c r="F63" s="420">
        <v>59456715.770000003</v>
      </c>
      <c r="G63" s="420">
        <v>4438986.54</v>
      </c>
      <c r="H63" s="420">
        <v>63895702.310000002</v>
      </c>
      <c r="I63" s="420">
        <v>63895702.310000002</v>
      </c>
      <c r="J63" s="420">
        <v>63895702.310000002</v>
      </c>
      <c r="K63" s="420">
        <v>63895702.310000002</v>
      </c>
      <c r="L63" s="420">
        <v>0</v>
      </c>
    </row>
    <row r="64" spans="1:12">
      <c r="E64" s="413" t="s">
        <v>1026</v>
      </c>
      <c r="F64" s="424">
        <v>59456715.770000003</v>
      </c>
      <c r="G64" s="424">
        <v>4438986.54</v>
      </c>
      <c r="H64" s="424">
        <v>63895702.310000002</v>
      </c>
      <c r="I64" s="424">
        <v>63895702.310000002</v>
      </c>
      <c r="J64" s="424">
        <v>63895702.310000002</v>
      </c>
      <c r="K64" s="424">
        <v>63895702.310000002</v>
      </c>
      <c r="L64" s="424">
        <v>0</v>
      </c>
    </row>
    <row r="66" spans="1:12">
      <c r="A66" s="431" t="s">
        <v>617</v>
      </c>
      <c r="B66" s="431" t="s">
        <v>618</v>
      </c>
    </row>
    <row r="68" spans="1:12" ht="13.5">
      <c r="A68" s="435">
        <v>1</v>
      </c>
      <c r="B68" s="436" t="s">
        <v>770</v>
      </c>
      <c r="F68" s="424">
        <v>54691862.100000001</v>
      </c>
      <c r="G68" s="424">
        <v>2257480.9900000002</v>
      </c>
      <c r="H68" s="424">
        <v>56949343.090000004</v>
      </c>
      <c r="I68" s="424">
        <v>56949343.090000004</v>
      </c>
      <c r="J68" s="424">
        <v>56949343.090000004</v>
      </c>
      <c r="K68" s="424">
        <v>56590844.090000004</v>
      </c>
      <c r="L68" s="424">
        <v>0</v>
      </c>
    </row>
    <row r="70" spans="1:12">
      <c r="A70" s="437">
        <v>2</v>
      </c>
      <c r="B70" s="432" t="s">
        <v>772</v>
      </c>
      <c r="F70" s="420">
        <v>54691862.100000001</v>
      </c>
      <c r="G70" s="420">
        <v>2257480.9900000002</v>
      </c>
      <c r="H70" s="420">
        <v>56949343.090000004</v>
      </c>
      <c r="I70" s="420">
        <v>56949343.090000004</v>
      </c>
      <c r="J70" s="420">
        <v>56949343.090000004</v>
      </c>
      <c r="K70" s="420">
        <v>56590844.090000004</v>
      </c>
      <c r="L70" s="420">
        <v>0</v>
      </c>
    </row>
    <row r="71" spans="1:12">
      <c r="E71" s="413" t="s">
        <v>1026</v>
      </c>
      <c r="F71" s="424">
        <v>54691862.100000001</v>
      </c>
      <c r="G71" s="424">
        <v>2257480.9900000002</v>
      </c>
      <c r="H71" s="424">
        <v>56949343.090000004</v>
      </c>
      <c r="I71" s="424">
        <v>56949343.090000004</v>
      </c>
      <c r="J71" s="424">
        <v>56949343.090000004</v>
      </c>
      <c r="K71" s="424">
        <v>56590844.090000004</v>
      </c>
      <c r="L71" s="424">
        <v>0</v>
      </c>
    </row>
    <row r="73" spans="1:12">
      <c r="A73" s="431" t="s">
        <v>619</v>
      </c>
      <c r="B73" s="431" t="s">
        <v>620</v>
      </c>
    </row>
    <row r="75" spans="1:12" ht="13.5">
      <c r="A75" s="435">
        <v>2</v>
      </c>
      <c r="B75" s="436" t="s">
        <v>777</v>
      </c>
      <c r="F75" s="424">
        <v>15085207.109999999</v>
      </c>
      <c r="G75" s="424">
        <v>-3900.64</v>
      </c>
      <c r="H75" s="424">
        <v>15081306.470000001</v>
      </c>
      <c r="I75" s="424">
        <v>15079231.43</v>
      </c>
      <c r="J75" s="424">
        <v>15079231.43</v>
      </c>
      <c r="K75" s="424">
        <v>14990761.43</v>
      </c>
      <c r="L75" s="424">
        <v>2075.04</v>
      </c>
    </row>
    <row r="77" spans="1:12">
      <c r="A77" s="437">
        <v>5</v>
      </c>
      <c r="B77" s="432" t="s">
        <v>782</v>
      </c>
      <c r="F77" s="420">
        <v>15085207.109999999</v>
      </c>
      <c r="G77" s="420">
        <v>-3900.64</v>
      </c>
      <c r="H77" s="420">
        <v>15081306.470000001</v>
      </c>
      <c r="I77" s="420">
        <v>15079231.43</v>
      </c>
      <c r="J77" s="420">
        <v>15079231.43</v>
      </c>
      <c r="K77" s="420">
        <v>14990761.43</v>
      </c>
      <c r="L77" s="420">
        <v>2075.04</v>
      </c>
    </row>
    <row r="78" spans="1:12">
      <c r="E78" s="413" t="s">
        <v>1026</v>
      </c>
      <c r="F78" s="424">
        <v>15085207.109999999</v>
      </c>
      <c r="G78" s="424">
        <v>-3900.64</v>
      </c>
      <c r="H78" s="424">
        <v>15081306.470000001</v>
      </c>
      <c r="I78" s="424">
        <v>15079231.43</v>
      </c>
      <c r="J78" s="424">
        <v>15079231.43</v>
      </c>
      <c r="K78" s="424">
        <v>14990761.43</v>
      </c>
      <c r="L78" s="424">
        <v>2075.04</v>
      </c>
    </row>
    <row r="80" spans="1:12">
      <c r="A80" s="431" t="s">
        <v>621</v>
      </c>
      <c r="B80" s="431" t="s">
        <v>622</v>
      </c>
    </row>
    <row r="82" spans="1:12" ht="13.5">
      <c r="A82" s="435">
        <v>1</v>
      </c>
      <c r="B82" s="436" t="s">
        <v>770</v>
      </c>
      <c r="F82" s="424">
        <v>0</v>
      </c>
      <c r="G82" s="424">
        <v>20531360.02</v>
      </c>
      <c r="H82" s="424">
        <v>20531360.02</v>
      </c>
      <c r="I82" s="424">
        <v>20531360.02</v>
      </c>
      <c r="J82" s="424">
        <v>20531360.02</v>
      </c>
      <c r="K82" s="424">
        <v>20381089.02</v>
      </c>
      <c r="L82" s="424">
        <v>0</v>
      </c>
    </row>
    <row r="84" spans="1:12">
      <c r="A84" s="437">
        <v>2</v>
      </c>
      <c r="B84" s="432" t="s">
        <v>772</v>
      </c>
      <c r="F84" s="420">
        <v>0</v>
      </c>
      <c r="G84" s="420">
        <v>20531360.02</v>
      </c>
      <c r="H84" s="420">
        <v>20531360.02</v>
      </c>
      <c r="I84" s="420">
        <v>20531360.02</v>
      </c>
      <c r="J84" s="420">
        <v>20531360.02</v>
      </c>
      <c r="K84" s="420">
        <v>20381089.02</v>
      </c>
      <c r="L84" s="420">
        <v>0</v>
      </c>
    </row>
    <row r="85" spans="1:12">
      <c r="E85" s="413" t="s">
        <v>1026</v>
      </c>
      <c r="F85" s="424">
        <v>0</v>
      </c>
      <c r="G85" s="424">
        <v>20531360.02</v>
      </c>
      <c r="H85" s="424">
        <v>20531360.02</v>
      </c>
      <c r="I85" s="424">
        <v>20531360.02</v>
      </c>
      <c r="J85" s="424">
        <v>20531360.02</v>
      </c>
      <c r="K85" s="424">
        <v>20381089.02</v>
      </c>
      <c r="L85" s="424">
        <v>0</v>
      </c>
    </row>
    <row r="88" spans="1:12">
      <c r="E88" s="413" t="s">
        <v>510</v>
      </c>
      <c r="F88" s="424">
        <v>2608748425.9900002</v>
      </c>
      <c r="G88" s="424">
        <v>249027893.77000001</v>
      </c>
      <c r="H88" s="424">
        <v>2857776319.7600002</v>
      </c>
      <c r="I88" s="424">
        <v>2849623569.3600001</v>
      </c>
      <c r="J88" s="424">
        <v>2849623569.3600001</v>
      </c>
      <c r="K88" s="424">
        <v>2847865743.3600001</v>
      </c>
      <c r="L88" s="424">
        <v>8152750.4000000004</v>
      </c>
    </row>
  </sheetData>
  <pageMargins left="0.19719757252565651" right="0.19719757252565651" top="0.39370078740157477" bottom="0.19719757252565651" header="1.1126239316962329E-308" footer="0.19719757252565651"/>
  <pageSetup orientation="portrait" errors="NA" horizontalDpi="0" verticalDpi="0"/>
  <headerFooter alignWithMargins="0"/>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95"/>
  <sheetViews>
    <sheetView topLeftCell="A20" workbookViewId="0">
      <selection activeCell="A96" sqref="A96:M763"/>
    </sheetView>
  </sheetViews>
  <sheetFormatPr baseColWidth="10" defaultRowHeight="12.75"/>
  <cols>
    <col min="1" max="16384" width="11.42578125" style="422"/>
  </cols>
  <sheetData>
    <row r="2" spans="1:12" ht="15">
      <c r="A2" s="421" t="s">
        <v>504</v>
      </c>
    </row>
    <row r="3" spans="1:12" ht="15">
      <c r="A3" s="423" t="s">
        <v>424</v>
      </c>
    </row>
    <row r="4" spans="1:12" ht="15">
      <c r="A4" s="421" t="s">
        <v>831</v>
      </c>
    </row>
    <row r="5" spans="1:12" ht="15">
      <c r="A5" s="423" t="s">
        <v>506</v>
      </c>
    </row>
    <row r="10" spans="1:12">
      <c r="A10" s="414" t="s">
        <v>426</v>
      </c>
      <c r="F10" s="413" t="s">
        <v>427</v>
      </c>
      <c r="G10" s="413" t="s">
        <v>428</v>
      </c>
      <c r="H10" s="413" t="s">
        <v>429</v>
      </c>
      <c r="I10" s="413" t="s">
        <v>430</v>
      </c>
      <c r="J10" s="413" t="s">
        <v>513</v>
      </c>
      <c r="K10" s="413" t="s">
        <v>431</v>
      </c>
      <c r="L10" s="413" t="s">
        <v>432</v>
      </c>
    </row>
    <row r="11" spans="1:12">
      <c r="F11" s="415" t="s">
        <v>514</v>
      </c>
      <c r="G11" s="415" t="s">
        <v>433</v>
      </c>
      <c r="H11" s="415" t="s">
        <v>515</v>
      </c>
      <c r="I11" s="415" t="s">
        <v>516</v>
      </c>
      <c r="J11" s="415" t="s">
        <v>1024</v>
      </c>
      <c r="K11" s="415" t="s">
        <v>518</v>
      </c>
      <c r="L11" s="415" t="s">
        <v>1060</v>
      </c>
    </row>
    <row r="12" spans="1:12">
      <c r="G12" s="415" t="s">
        <v>435</v>
      </c>
    </row>
    <row r="13" spans="1:12">
      <c r="A13" s="927" t="s">
        <v>602</v>
      </c>
    </row>
    <row r="15" spans="1:12">
      <c r="A15" s="431" t="s">
        <v>603</v>
      </c>
      <c r="B15" s="431" t="s">
        <v>604</v>
      </c>
    </row>
    <row r="17" spans="1:12">
      <c r="A17" s="431" t="s">
        <v>438</v>
      </c>
      <c r="B17" s="431" t="s">
        <v>833</v>
      </c>
      <c r="F17" s="417">
        <v>41655638.530000001</v>
      </c>
      <c r="G17" s="417">
        <v>10957117.390000001</v>
      </c>
      <c r="H17" s="417">
        <v>52612755.920000002</v>
      </c>
      <c r="I17" s="417">
        <v>49416980.920000002</v>
      </c>
      <c r="J17" s="417">
        <v>49416980.920000002</v>
      </c>
      <c r="K17" s="417">
        <v>49163859.340000004</v>
      </c>
      <c r="L17" s="417">
        <v>3195775</v>
      </c>
    </row>
    <row r="18" spans="1:12">
      <c r="A18" s="416" t="s">
        <v>435</v>
      </c>
      <c r="B18" s="416" t="s">
        <v>839</v>
      </c>
      <c r="F18" s="417">
        <v>41655638.530000001</v>
      </c>
      <c r="G18" s="417">
        <v>10957117.390000001</v>
      </c>
      <c r="H18" s="417">
        <v>52612755.920000002</v>
      </c>
      <c r="I18" s="417">
        <v>49416980.920000002</v>
      </c>
      <c r="J18" s="417">
        <v>49416980.920000002</v>
      </c>
      <c r="K18" s="417">
        <v>49163859.340000004</v>
      </c>
      <c r="L18" s="417">
        <v>3195775</v>
      </c>
    </row>
    <row r="20" spans="1:12">
      <c r="A20" s="432" t="s">
        <v>840</v>
      </c>
      <c r="B20" s="432" t="s">
        <v>841</v>
      </c>
      <c r="F20" s="487">
        <v>41655638.530000001</v>
      </c>
      <c r="G20" s="487">
        <v>10957117.390000001</v>
      </c>
      <c r="H20" s="487">
        <v>52612755.920000002</v>
      </c>
      <c r="I20" s="487">
        <v>49416980.920000002</v>
      </c>
      <c r="J20" s="487">
        <v>49416980.920000002</v>
      </c>
      <c r="K20" s="487">
        <v>49163859.340000004</v>
      </c>
      <c r="L20" s="487">
        <v>3195775</v>
      </c>
    </row>
    <row r="21" spans="1:12">
      <c r="E21" s="413" t="s">
        <v>1026</v>
      </c>
      <c r="F21" s="417">
        <v>41655638.530000001</v>
      </c>
      <c r="G21" s="417">
        <v>10957117.390000001</v>
      </c>
      <c r="H21" s="417">
        <v>52612755.920000002</v>
      </c>
      <c r="I21" s="417">
        <v>49416980.920000002</v>
      </c>
      <c r="J21" s="417">
        <v>49416980.920000002</v>
      </c>
      <c r="K21" s="417">
        <v>49163859.340000004</v>
      </c>
      <c r="L21" s="417">
        <v>3195775</v>
      </c>
    </row>
    <row r="23" spans="1:12">
      <c r="A23" s="431" t="s">
        <v>605</v>
      </c>
      <c r="B23" s="431" t="s">
        <v>606</v>
      </c>
    </row>
    <row r="25" spans="1:12">
      <c r="A25" s="431" t="s">
        <v>438</v>
      </c>
      <c r="B25" s="431" t="s">
        <v>833</v>
      </c>
      <c r="F25" s="417">
        <v>270297185.41000003</v>
      </c>
      <c r="G25" s="417">
        <v>19435000.13000001</v>
      </c>
      <c r="H25" s="417">
        <v>289732185.54000002</v>
      </c>
      <c r="I25" s="417">
        <v>285117980.68000001</v>
      </c>
      <c r="J25" s="417">
        <v>285117980.68000001</v>
      </c>
      <c r="K25" s="417">
        <v>284913702.68000001</v>
      </c>
      <c r="L25" s="417">
        <v>4614204.8600000003</v>
      </c>
    </row>
    <row r="26" spans="1:12">
      <c r="A26" s="416" t="s">
        <v>435</v>
      </c>
      <c r="B26" s="416" t="s">
        <v>839</v>
      </c>
      <c r="F26" s="417">
        <v>270297185.41000003</v>
      </c>
      <c r="G26" s="417">
        <v>19435000.13000001</v>
      </c>
      <c r="H26" s="417">
        <v>289732185.54000002</v>
      </c>
      <c r="I26" s="417">
        <v>285117980.68000001</v>
      </c>
      <c r="J26" s="417">
        <v>285117980.68000001</v>
      </c>
      <c r="K26" s="417">
        <v>284913702.68000001</v>
      </c>
      <c r="L26" s="417">
        <v>4614204.8600000003</v>
      </c>
    </row>
    <row r="28" spans="1:12">
      <c r="A28" s="432" t="s">
        <v>840</v>
      </c>
      <c r="B28" s="432" t="s">
        <v>841</v>
      </c>
      <c r="F28" s="487">
        <v>270297185.41000003</v>
      </c>
      <c r="G28" s="487">
        <v>19435000.13000001</v>
      </c>
      <c r="H28" s="487">
        <v>289732185.54000002</v>
      </c>
      <c r="I28" s="487">
        <v>285117980.68000001</v>
      </c>
      <c r="J28" s="487">
        <v>285117980.68000001</v>
      </c>
      <c r="K28" s="487">
        <v>284913702.68000001</v>
      </c>
      <c r="L28" s="487">
        <v>4614204.8600000003</v>
      </c>
    </row>
    <row r="29" spans="1:12">
      <c r="E29" s="413" t="s">
        <v>1026</v>
      </c>
      <c r="F29" s="417">
        <v>270297185.41000003</v>
      </c>
      <c r="G29" s="417">
        <v>19435000.13000001</v>
      </c>
      <c r="H29" s="417">
        <v>289732185.54000002</v>
      </c>
      <c r="I29" s="417">
        <v>285117980.68000001</v>
      </c>
      <c r="J29" s="417">
        <v>285117980.68000001</v>
      </c>
      <c r="K29" s="417">
        <v>284913702.68000001</v>
      </c>
      <c r="L29" s="417">
        <v>4614204.8600000003</v>
      </c>
    </row>
    <row r="31" spans="1:12">
      <c r="A31" s="431" t="s">
        <v>607</v>
      </c>
      <c r="B31" s="431" t="s">
        <v>608</v>
      </c>
    </row>
    <row r="33" spans="1:12">
      <c r="A33" s="431" t="s">
        <v>438</v>
      </c>
      <c r="B33" s="431" t="s">
        <v>833</v>
      </c>
      <c r="F33" s="417">
        <v>1267559399.0000002</v>
      </c>
      <c r="G33" s="417">
        <v>145492010.27000001</v>
      </c>
      <c r="H33" s="417">
        <v>1413051409.27</v>
      </c>
      <c r="I33" s="417">
        <v>1413051409.27</v>
      </c>
      <c r="J33" s="417">
        <v>1413051409.27</v>
      </c>
      <c r="K33" s="417">
        <v>1413039033.8699999</v>
      </c>
      <c r="L33" s="417">
        <v>0</v>
      </c>
    </row>
    <row r="34" spans="1:12">
      <c r="A34" s="416" t="s">
        <v>435</v>
      </c>
      <c r="B34" s="416" t="s">
        <v>839</v>
      </c>
      <c r="F34" s="417">
        <v>1267559399.0000002</v>
      </c>
      <c r="G34" s="417">
        <v>145492010.27000001</v>
      </c>
      <c r="H34" s="417">
        <v>1413051409.27</v>
      </c>
      <c r="I34" s="417">
        <v>1413051409.27</v>
      </c>
      <c r="J34" s="417">
        <v>1413051409.27</v>
      </c>
      <c r="K34" s="417">
        <v>1413039033.8699999</v>
      </c>
      <c r="L34" s="417">
        <v>0</v>
      </c>
    </row>
    <row r="36" spans="1:12">
      <c r="A36" s="432" t="s">
        <v>840</v>
      </c>
      <c r="B36" s="432" t="s">
        <v>841</v>
      </c>
      <c r="F36" s="487">
        <v>1267559399.0000002</v>
      </c>
      <c r="G36" s="487">
        <v>145492010.27000001</v>
      </c>
      <c r="H36" s="487">
        <v>1413051409.27</v>
      </c>
      <c r="I36" s="487">
        <v>1413051409.27</v>
      </c>
      <c r="J36" s="487">
        <v>1413051409.27</v>
      </c>
      <c r="K36" s="487">
        <v>1413039033.8699999</v>
      </c>
      <c r="L36" s="487">
        <v>0</v>
      </c>
    </row>
    <row r="37" spans="1:12">
      <c r="E37" s="413" t="s">
        <v>1026</v>
      </c>
      <c r="F37" s="417">
        <v>1267559399.0000002</v>
      </c>
      <c r="G37" s="417">
        <v>145492010.27000001</v>
      </c>
      <c r="H37" s="417">
        <v>1413051409.27</v>
      </c>
      <c r="I37" s="417">
        <v>1413051409.27</v>
      </c>
      <c r="J37" s="417">
        <v>1413051409.27</v>
      </c>
      <c r="K37" s="417">
        <v>1413039033.8699999</v>
      </c>
      <c r="L37" s="417">
        <v>0</v>
      </c>
    </row>
    <row r="39" spans="1:12">
      <c r="A39" s="431" t="s">
        <v>609</v>
      </c>
      <c r="B39" s="431" t="s">
        <v>610</v>
      </c>
    </row>
    <row r="41" spans="1:12">
      <c r="A41" s="431" t="s">
        <v>438</v>
      </c>
      <c r="B41" s="431" t="s">
        <v>833</v>
      </c>
      <c r="F41" s="417">
        <v>12466232.6</v>
      </c>
      <c r="G41" s="417">
        <v>-3584.19</v>
      </c>
      <c r="H41" s="417">
        <v>12462648.41</v>
      </c>
      <c r="I41" s="417">
        <v>12462648.41</v>
      </c>
      <c r="J41" s="417">
        <v>12462648.41</v>
      </c>
      <c r="K41" s="417">
        <v>12418117.02</v>
      </c>
      <c r="L41" s="417">
        <v>0</v>
      </c>
    </row>
    <row r="42" spans="1:12">
      <c r="A42" s="416" t="s">
        <v>435</v>
      </c>
      <c r="B42" s="416" t="s">
        <v>839</v>
      </c>
      <c r="F42" s="417">
        <v>12466232.6</v>
      </c>
      <c r="G42" s="417">
        <v>-3584.19</v>
      </c>
      <c r="H42" s="417">
        <v>12462648.41</v>
      </c>
      <c r="I42" s="417">
        <v>12462648.41</v>
      </c>
      <c r="J42" s="417">
        <v>12462648.41</v>
      </c>
      <c r="K42" s="417">
        <v>12418117.02</v>
      </c>
      <c r="L42" s="417">
        <v>0</v>
      </c>
    </row>
    <row r="44" spans="1:12">
      <c r="A44" s="432" t="s">
        <v>840</v>
      </c>
      <c r="B44" s="432" t="s">
        <v>841</v>
      </c>
      <c r="F44" s="487">
        <v>12466232.6</v>
      </c>
      <c r="G44" s="487">
        <v>-3584.19</v>
      </c>
      <c r="H44" s="487">
        <v>12462648.41</v>
      </c>
      <c r="I44" s="487">
        <v>12462648.41</v>
      </c>
      <c r="J44" s="487">
        <v>12462648.41</v>
      </c>
      <c r="K44" s="487">
        <v>12418117.02</v>
      </c>
      <c r="L44" s="487">
        <v>0</v>
      </c>
    </row>
    <row r="45" spans="1:12">
      <c r="E45" s="413" t="s">
        <v>1026</v>
      </c>
      <c r="F45" s="417">
        <v>12466232.6</v>
      </c>
      <c r="G45" s="417">
        <v>-3584.19</v>
      </c>
      <c r="H45" s="417">
        <v>12462648.41</v>
      </c>
      <c r="I45" s="417">
        <v>12462648.41</v>
      </c>
      <c r="J45" s="417">
        <v>12462648.41</v>
      </c>
      <c r="K45" s="417">
        <v>12418117.02</v>
      </c>
      <c r="L45" s="417">
        <v>0</v>
      </c>
    </row>
    <row r="47" spans="1:12">
      <c r="A47" s="431" t="s">
        <v>611</v>
      </c>
      <c r="B47" s="431" t="s">
        <v>612</v>
      </c>
    </row>
    <row r="49" spans="1:12">
      <c r="A49" s="431" t="s">
        <v>438</v>
      </c>
      <c r="B49" s="431" t="s">
        <v>833</v>
      </c>
      <c r="F49" s="417">
        <v>30888365.379999999</v>
      </c>
      <c r="G49" s="417">
        <v>4471360.28</v>
      </c>
      <c r="H49" s="417">
        <v>35359725.659999996</v>
      </c>
      <c r="I49" s="417">
        <v>35359725.659999996</v>
      </c>
      <c r="J49" s="417">
        <v>35359725.659999996</v>
      </c>
      <c r="K49" s="417">
        <v>35359725.659999996</v>
      </c>
      <c r="L49" s="417">
        <v>0</v>
      </c>
    </row>
    <row r="50" spans="1:12">
      <c r="A50" s="416" t="s">
        <v>435</v>
      </c>
      <c r="B50" s="416" t="s">
        <v>839</v>
      </c>
      <c r="F50" s="417">
        <v>30888365.379999999</v>
      </c>
      <c r="G50" s="417">
        <v>4471360.28</v>
      </c>
      <c r="H50" s="417">
        <v>35359725.659999996</v>
      </c>
      <c r="I50" s="417">
        <v>35359725.659999996</v>
      </c>
      <c r="J50" s="417">
        <v>35359725.659999996</v>
      </c>
      <c r="K50" s="417">
        <v>35359725.659999996</v>
      </c>
      <c r="L50" s="417">
        <v>0</v>
      </c>
    </row>
    <row r="52" spans="1:12">
      <c r="A52" s="432" t="s">
        <v>840</v>
      </c>
      <c r="B52" s="432" t="s">
        <v>841</v>
      </c>
      <c r="F52" s="487">
        <v>30888365.379999999</v>
      </c>
      <c r="G52" s="487">
        <v>4471360.28</v>
      </c>
      <c r="H52" s="487">
        <v>35359725.659999996</v>
      </c>
      <c r="I52" s="487">
        <v>35359725.659999996</v>
      </c>
      <c r="J52" s="487">
        <v>35359725.659999996</v>
      </c>
      <c r="K52" s="487">
        <v>35359725.659999996</v>
      </c>
      <c r="L52" s="487">
        <v>0</v>
      </c>
    </row>
    <row r="53" spans="1:12">
      <c r="E53" s="413" t="s">
        <v>1026</v>
      </c>
      <c r="F53" s="417">
        <v>30888365.379999999</v>
      </c>
      <c r="G53" s="417">
        <v>4471360.28</v>
      </c>
      <c r="H53" s="417">
        <v>35359725.659999996</v>
      </c>
      <c r="I53" s="417">
        <v>35359725.659999996</v>
      </c>
      <c r="J53" s="417">
        <v>35359725.659999996</v>
      </c>
      <c r="K53" s="417">
        <v>35359725.659999996</v>
      </c>
      <c r="L53" s="417">
        <v>0</v>
      </c>
    </row>
    <row r="55" spans="1:12">
      <c r="A55" s="431" t="s">
        <v>613</v>
      </c>
      <c r="B55" s="431" t="s">
        <v>614</v>
      </c>
    </row>
    <row r="57" spans="1:12">
      <c r="A57" s="431" t="s">
        <v>438</v>
      </c>
      <c r="B57" s="431" t="s">
        <v>833</v>
      </c>
      <c r="F57" s="417">
        <v>856647820.09000003</v>
      </c>
      <c r="G57" s="417">
        <v>41452062.979999997</v>
      </c>
      <c r="H57" s="417">
        <v>898099883.07000005</v>
      </c>
      <c r="I57" s="417">
        <v>897759187.57000005</v>
      </c>
      <c r="J57" s="417">
        <v>897759187.57000005</v>
      </c>
      <c r="K57" s="417">
        <v>897112907.94000006</v>
      </c>
      <c r="L57" s="417">
        <v>340695.5</v>
      </c>
    </row>
    <row r="58" spans="1:12">
      <c r="A58" s="416" t="s">
        <v>435</v>
      </c>
      <c r="B58" s="416" t="s">
        <v>839</v>
      </c>
      <c r="F58" s="417">
        <v>856647820.09000003</v>
      </c>
      <c r="G58" s="417">
        <v>41452062.979999997</v>
      </c>
      <c r="H58" s="417">
        <v>898099883.07000005</v>
      </c>
      <c r="I58" s="417">
        <v>897759187.57000005</v>
      </c>
      <c r="J58" s="417">
        <v>897759187.57000005</v>
      </c>
      <c r="K58" s="417">
        <v>897112907.94000006</v>
      </c>
      <c r="L58" s="417">
        <v>340695.5</v>
      </c>
    </row>
    <row r="60" spans="1:12">
      <c r="A60" s="432" t="s">
        <v>840</v>
      </c>
      <c r="B60" s="432" t="s">
        <v>841</v>
      </c>
      <c r="F60" s="487">
        <v>856647820.09000003</v>
      </c>
      <c r="G60" s="487">
        <v>41452062.979999997</v>
      </c>
      <c r="H60" s="487">
        <v>898099883.07000005</v>
      </c>
      <c r="I60" s="487">
        <v>897759187.57000005</v>
      </c>
      <c r="J60" s="487">
        <v>897759187.57000005</v>
      </c>
      <c r="K60" s="487">
        <v>897112907.94000006</v>
      </c>
      <c r="L60" s="487">
        <v>340695.5</v>
      </c>
    </row>
    <row r="61" spans="1:12">
      <c r="E61" s="413" t="s">
        <v>1026</v>
      </c>
      <c r="F61" s="417">
        <v>856647820.09000003</v>
      </c>
      <c r="G61" s="417">
        <v>41452062.979999997</v>
      </c>
      <c r="H61" s="417">
        <v>898099883.07000005</v>
      </c>
      <c r="I61" s="417">
        <v>897759187.57000005</v>
      </c>
      <c r="J61" s="417">
        <v>897759187.57000005</v>
      </c>
      <c r="K61" s="417">
        <v>897112907.94000006</v>
      </c>
      <c r="L61" s="417">
        <v>340695.5</v>
      </c>
    </row>
    <row r="63" spans="1:12">
      <c r="A63" s="431" t="s">
        <v>615</v>
      </c>
      <c r="B63" s="431" t="s">
        <v>616</v>
      </c>
    </row>
    <row r="65" spans="1:12">
      <c r="A65" s="431" t="s">
        <v>438</v>
      </c>
      <c r="B65" s="431" t="s">
        <v>833</v>
      </c>
      <c r="F65" s="417">
        <v>59456715.770000003</v>
      </c>
      <c r="G65" s="417">
        <v>4438986.54</v>
      </c>
      <c r="H65" s="417">
        <v>63895702.310000002</v>
      </c>
      <c r="I65" s="417">
        <v>63895702.310000002</v>
      </c>
      <c r="J65" s="417">
        <v>63895702.310000002</v>
      </c>
      <c r="K65" s="417">
        <v>63895702.310000002</v>
      </c>
      <c r="L65" s="417">
        <v>0</v>
      </c>
    </row>
    <row r="66" spans="1:12">
      <c r="A66" s="416" t="s">
        <v>435</v>
      </c>
      <c r="B66" s="416" t="s">
        <v>839</v>
      </c>
      <c r="F66" s="417">
        <v>59456715.770000003</v>
      </c>
      <c r="G66" s="417">
        <v>4438986.54</v>
      </c>
      <c r="H66" s="417">
        <v>63895702.310000002</v>
      </c>
      <c r="I66" s="417">
        <v>63895702.310000002</v>
      </c>
      <c r="J66" s="417">
        <v>63895702.310000002</v>
      </c>
      <c r="K66" s="417">
        <v>63895702.310000002</v>
      </c>
      <c r="L66" s="417">
        <v>0</v>
      </c>
    </row>
    <row r="68" spans="1:12">
      <c r="A68" s="432" t="s">
        <v>840</v>
      </c>
      <c r="B68" s="432" t="s">
        <v>841</v>
      </c>
      <c r="F68" s="487">
        <v>59456715.770000003</v>
      </c>
      <c r="G68" s="487">
        <v>4438986.54</v>
      </c>
      <c r="H68" s="487">
        <v>63895702.310000002</v>
      </c>
      <c r="I68" s="487">
        <v>63895702.310000002</v>
      </c>
      <c r="J68" s="487">
        <v>63895702.310000002</v>
      </c>
      <c r="K68" s="487">
        <v>63895702.310000002</v>
      </c>
      <c r="L68" s="487">
        <v>0</v>
      </c>
    </row>
    <row r="69" spans="1:12">
      <c r="E69" s="413" t="s">
        <v>1026</v>
      </c>
      <c r="F69" s="417">
        <v>59456715.770000003</v>
      </c>
      <c r="G69" s="417">
        <v>4438986.54</v>
      </c>
      <c r="H69" s="417">
        <v>63895702.310000002</v>
      </c>
      <c r="I69" s="417">
        <v>63895702.310000002</v>
      </c>
      <c r="J69" s="417">
        <v>63895702.310000002</v>
      </c>
      <c r="K69" s="417">
        <v>63895702.310000002</v>
      </c>
      <c r="L69" s="417">
        <v>0</v>
      </c>
    </row>
    <row r="71" spans="1:12">
      <c r="A71" s="431" t="s">
        <v>617</v>
      </c>
      <c r="B71" s="431" t="s">
        <v>618</v>
      </c>
    </row>
    <row r="73" spans="1:12">
      <c r="A73" s="431" t="s">
        <v>438</v>
      </c>
      <c r="B73" s="431" t="s">
        <v>833</v>
      </c>
      <c r="F73" s="417">
        <v>54691862.100000001</v>
      </c>
      <c r="G73" s="417">
        <v>2257480.9900000002</v>
      </c>
      <c r="H73" s="417">
        <v>56949343.090000004</v>
      </c>
      <c r="I73" s="417">
        <v>56949343.090000004</v>
      </c>
      <c r="J73" s="417">
        <v>56949343.090000004</v>
      </c>
      <c r="K73" s="417">
        <v>56590844.090000004</v>
      </c>
      <c r="L73" s="417">
        <v>0</v>
      </c>
    </row>
    <row r="74" spans="1:12">
      <c r="A74" s="416" t="s">
        <v>435</v>
      </c>
      <c r="B74" s="416" t="s">
        <v>839</v>
      </c>
      <c r="F74" s="417">
        <v>54691862.100000001</v>
      </c>
      <c r="G74" s="417">
        <v>2257480.9900000002</v>
      </c>
      <c r="H74" s="417">
        <v>56949343.090000004</v>
      </c>
      <c r="I74" s="417">
        <v>56949343.090000004</v>
      </c>
      <c r="J74" s="417">
        <v>56949343.090000004</v>
      </c>
      <c r="K74" s="417">
        <v>56590844.090000004</v>
      </c>
      <c r="L74" s="417">
        <v>0</v>
      </c>
    </row>
    <row r="76" spans="1:12">
      <c r="A76" s="432" t="s">
        <v>840</v>
      </c>
      <c r="B76" s="432" t="s">
        <v>841</v>
      </c>
      <c r="F76" s="487">
        <v>54691862.100000001</v>
      </c>
      <c r="G76" s="487">
        <v>2257480.9900000002</v>
      </c>
      <c r="H76" s="487">
        <v>56949343.090000004</v>
      </c>
      <c r="I76" s="487">
        <v>56949343.090000004</v>
      </c>
      <c r="J76" s="487">
        <v>56949343.090000004</v>
      </c>
      <c r="K76" s="487">
        <v>56590844.090000004</v>
      </c>
      <c r="L76" s="487">
        <v>0</v>
      </c>
    </row>
    <row r="77" spans="1:12">
      <c r="E77" s="413" t="s">
        <v>1026</v>
      </c>
      <c r="F77" s="417">
        <v>54691862.100000001</v>
      </c>
      <c r="G77" s="417">
        <v>2257480.9900000002</v>
      </c>
      <c r="H77" s="417">
        <v>56949343.090000004</v>
      </c>
      <c r="I77" s="417">
        <v>56949343.090000004</v>
      </c>
      <c r="J77" s="417">
        <v>56949343.090000004</v>
      </c>
      <c r="K77" s="417">
        <v>56590844.090000004</v>
      </c>
      <c r="L77" s="417">
        <v>0</v>
      </c>
    </row>
    <row r="79" spans="1:12">
      <c r="A79" s="431" t="s">
        <v>619</v>
      </c>
      <c r="B79" s="431" t="s">
        <v>620</v>
      </c>
    </row>
    <row r="81" spans="1:12">
      <c r="A81" s="431" t="s">
        <v>438</v>
      </c>
      <c r="B81" s="431" t="s">
        <v>833</v>
      </c>
      <c r="F81" s="417">
        <v>15085207.109999999</v>
      </c>
      <c r="G81" s="417">
        <v>-3900.64</v>
      </c>
      <c r="H81" s="417">
        <v>15081306.470000001</v>
      </c>
      <c r="I81" s="417">
        <v>15079231.43</v>
      </c>
      <c r="J81" s="417">
        <v>15079231.43</v>
      </c>
      <c r="K81" s="417">
        <v>14990761.43</v>
      </c>
      <c r="L81" s="417">
        <v>2075.04</v>
      </c>
    </row>
    <row r="82" spans="1:12">
      <c r="A82" s="416" t="s">
        <v>435</v>
      </c>
      <c r="B82" s="416" t="s">
        <v>839</v>
      </c>
      <c r="F82" s="417">
        <v>15085207.109999999</v>
      </c>
      <c r="G82" s="417">
        <v>-3900.64</v>
      </c>
      <c r="H82" s="417">
        <v>15081306.470000001</v>
      </c>
      <c r="I82" s="417">
        <v>15079231.43</v>
      </c>
      <c r="J82" s="417">
        <v>15079231.43</v>
      </c>
      <c r="K82" s="417">
        <v>14990761.43</v>
      </c>
      <c r="L82" s="417">
        <v>2075.04</v>
      </c>
    </row>
    <row r="84" spans="1:12">
      <c r="A84" s="432" t="s">
        <v>840</v>
      </c>
      <c r="B84" s="432" t="s">
        <v>841</v>
      </c>
      <c r="F84" s="487">
        <v>15085207.109999999</v>
      </c>
      <c r="G84" s="487">
        <v>-3900.64</v>
      </c>
      <c r="H84" s="487">
        <v>15081306.470000001</v>
      </c>
      <c r="I84" s="487">
        <v>15079231.43</v>
      </c>
      <c r="J84" s="487">
        <v>15079231.43</v>
      </c>
      <c r="K84" s="487">
        <v>14990761.43</v>
      </c>
      <c r="L84" s="487">
        <v>2075.04</v>
      </c>
    </row>
    <row r="85" spans="1:12">
      <c r="E85" s="413" t="s">
        <v>1026</v>
      </c>
      <c r="F85" s="417">
        <v>15085207.109999999</v>
      </c>
      <c r="G85" s="417">
        <v>-3900.64</v>
      </c>
      <c r="H85" s="417">
        <v>15081306.470000001</v>
      </c>
      <c r="I85" s="417">
        <v>15079231.43</v>
      </c>
      <c r="J85" s="417">
        <v>15079231.43</v>
      </c>
      <c r="K85" s="417">
        <v>14990761.43</v>
      </c>
      <c r="L85" s="417">
        <v>2075.04</v>
      </c>
    </row>
    <row r="87" spans="1:12">
      <c r="A87" s="431" t="s">
        <v>621</v>
      </c>
      <c r="B87" s="431" t="s">
        <v>622</v>
      </c>
    </row>
    <row r="89" spans="1:12">
      <c r="A89" s="431" t="s">
        <v>438</v>
      </c>
      <c r="B89" s="431" t="s">
        <v>833</v>
      </c>
      <c r="F89" s="417">
        <v>0</v>
      </c>
      <c r="G89" s="417">
        <v>20531360.02</v>
      </c>
      <c r="H89" s="417">
        <v>20531360.02</v>
      </c>
      <c r="I89" s="417">
        <v>20531360.02</v>
      </c>
      <c r="J89" s="417">
        <v>20531360.02</v>
      </c>
      <c r="K89" s="417">
        <v>20381089.02</v>
      </c>
      <c r="L89" s="417">
        <v>0</v>
      </c>
    </row>
    <row r="90" spans="1:12">
      <c r="A90" s="416" t="s">
        <v>435</v>
      </c>
      <c r="B90" s="416" t="s">
        <v>839</v>
      </c>
      <c r="F90" s="417">
        <v>0</v>
      </c>
      <c r="G90" s="417">
        <v>20531360.02</v>
      </c>
      <c r="H90" s="417">
        <v>20531360.02</v>
      </c>
      <c r="I90" s="417">
        <v>20531360.02</v>
      </c>
      <c r="J90" s="417">
        <v>20531360.02</v>
      </c>
      <c r="K90" s="417">
        <v>20381089.02</v>
      </c>
      <c r="L90" s="417">
        <v>0</v>
      </c>
    </row>
    <row r="92" spans="1:12">
      <c r="A92" s="432" t="s">
        <v>840</v>
      </c>
      <c r="B92" s="432" t="s">
        <v>841</v>
      </c>
      <c r="F92" s="487">
        <v>0</v>
      </c>
      <c r="G92" s="487">
        <v>20531360.02</v>
      </c>
      <c r="H92" s="487">
        <v>20531360.02</v>
      </c>
      <c r="I92" s="487">
        <v>20531360.02</v>
      </c>
      <c r="J92" s="487">
        <v>20531360.02</v>
      </c>
      <c r="K92" s="487">
        <v>20381089.02</v>
      </c>
      <c r="L92" s="487">
        <v>0</v>
      </c>
    </row>
    <row r="93" spans="1:12">
      <c r="E93" s="413" t="s">
        <v>1026</v>
      </c>
      <c r="F93" s="417">
        <v>0</v>
      </c>
      <c r="G93" s="417">
        <v>20531360.02</v>
      </c>
      <c r="H93" s="417">
        <v>20531360.02</v>
      </c>
      <c r="I93" s="417">
        <v>20531360.02</v>
      </c>
      <c r="J93" s="417">
        <v>20531360.02</v>
      </c>
      <c r="K93" s="417">
        <v>20381089.02</v>
      </c>
      <c r="L93" s="417">
        <v>0</v>
      </c>
    </row>
    <row r="95" spans="1:12">
      <c r="E95" s="413" t="s">
        <v>510</v>
      </c>
      <c r="F95" s="424">
        <v>2608748425.9900002</v>
      </c>
      <c r="G95" s="424">
        <v>249027893.77000001</v>
      </c>
      <c r="H95" s="424">
        <v>2857776319.7600002</v>
      </c>
      <c r="I95" s="424">
        <v>2849623569.3600001</v>
      </c>
      <c r="J95" s="424">
        <v>2849623569.3600001</v>
      </c>
      <c r="K95" s="424">
        <v>2847865743.3600001</v>
      </c>
      <c r="L95" s="424">
        <v>8152750.4000000004</v>
      </c>
    </row>
  </sheetData>
  <pageMargins left="0.19719757252565651" right="0.19719757252565651" top="0.39370078740157477" bottom="0.19719757252565651" header="1.1126239316962329E-308" footer="0.19719757252565651"/>
  <pageSetup orientation="portrait" errors="NA" horizontalDpi="0" verticalDpi="0"/>
  <headerFooter alignWithMargins="0"/>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35"/>
  <sheetViews>
    <sheetView showGridLines="0" view="pageBreakPreview" zoomScale="160" zoomScaleNormal="90" zoomScaleSheetLayoutView="160" workbookViewId="0">
      <selection activeCell="B12" sqref="B12"/>
    </sheetView>
  </sheetViews>
  <sheetFormatPr baseColWidth="10" defaultColWidth="14.42578125" defaultRowHeight="15" customHeight="1"/>
  <cols>
    <col min="1" max="1" width="11" style="1387" customWidth="1"/>
    <col min="2" max="2" width="58.140625" style="1387" customWidth="1"/>
    <col min="3" max="3" width="15" style="1387" customWidth="1"/>
    <col min="4" max="7" width="12.140625" style="1387" customWidth="1"/>
    <col min="8" max="16384" width="14.42578125" style="1387"/>
  </cols>
  <sheetData>
    <row r="1" spans="1:7" ht="14.25" customHeight="1">
      <c r="A1" s="1406"/>
      <c r="B1" s="1406"/>
      <c r="C1" s="1406"/>
      <c r="D1" s="1407"/>
      <c r="E1" s="1407"/>
      <c r="F1" s="1407"/>
      <c r="G1" s="1407"/>
    </row>
    <row r="2" spans="1:7" ht="14.25" customHeight="1">
      <c r="A2" s="1406"/>
      <c r="B2" s="1770"/>
      <c r="C2" s="1764"/>
      <c r="D2" s="1407"/>
      <c r="E2" s="1407"/>
      <c r="F2" s="1407"/>
      <c r="G2" s="1407"/>
    </row>
    <row r="3" spans="1:7" ht="13.5" customHeight="1">
      <c r="A3" s="1763" t="s">
        <v>1076</v>
      </c>
      <c r="B3" s="1764"/>
      <c r="C3" s="1764"/>
      <c r="D3" s="1407"/>
      <c r="E3" s="1407"/>
      <c r="F3" s="1407"/>
      <c r="G3" s="1407"/>
    </row>
    <row r="4" spans="1:7" ht="13.5" customHeight="1">
      <c r="A4" s="1763" t="s">
        <v>873</v>
      </c>
      <c r="B4" s="1764"/>
      <c r="C4" s="1764"/>
      <c r="D4" s="1407"/>
      <c r="E4" s="1407"/>
      <c r="F4" s="1407"/>
      <c r="G4" s="1407"/>
    </row>
    <row r="5" spans="1:7" ht="13.5" customHeight="1">
      <c r="A5" s="1763" t="s">
        <v>278</v>
      </c>
      <c r="B5" s="1764"/>
      <c r="C5" s="1764"/>
      <c r="D5" s="1407"/>
      <c r="E5" s="1407"/>
      <c r="F5" s="1407"/>
      <c r="G5" s="1407"/>
    </row>
    <row r="6" spans="1:7" ht="14.25" customHeight="1">
      <c r="A6" s="1763" t="s">
        <v>1071</v>
      </c>
      <c r="B6" s="1764"/>
      <c r="C6" s="1764"/>
      <c r="D6" s="1407"/>
      <c r="E6" s="1407"/>
      <c r="F6" s="1407"/>
      <c r="G6" s="1407"/>
    </row>
    <row r="7" spans="1:7" ht="14.25" customHeight="1">
      <c r="A7" s="1408" t="s">
        <v>875</v>
      </c>
      <c r="B7" s="1409" t="s">
        <v>876</v>
      </c>
      <c r="C7" s="1410" t="s">
        <v>877</v>
      </c>
      <c r="D7" s="1407"/>
      <c r="E7" s="1407"/>
      <c r="F7" s="1407"/>
      <c r="G7" s="1407"/>
    </row>
    <row r="8" spans="1:7">
      <c r="A8" s="1411" t="s">
        <v>878</v>
      </c>
      <c r="B8" s="1412" t="s">
        <v>879</v>
      </c>
      <c r="C8" s="1413">
        <v>0</v>
      </c>
      <c r="D8" s="1407"/>
      <c r="E8" s="1407"/>
      <c r="F8" s="1407"/>
      <c r="G8" s="1407"/>
    </row>
    <row r="9" spans="1:7">
      <c r="A9" s="1411" t="s">
        <v>880</v>
      </c>
      <c r="B9" s="1412" t="s">
        <v>881</v>
      </c>
      <c r="C9" s="1413">
        <v>0</v>
      </c>
      <c r="D9" s="1407"/>
      <c r="E9" s="1407"/>
      <c r="F9" s="1407"/>
      <c r="G9" s="1407"/>
    </row>
    <row r="10" spans="1:7">
      <c r="A10" s="1411" t="s">
        <v>882</v>
      </c>
      <c r="B10" s="1412" t="s">
        <v>883</v>
      </c>
      <c r="C10" s="1413">
        <v>204707748.44999999</v>
      </c>
      <c r="D10" s="1407"/>
      <c r="E10" s="1407"/>
      <c r="F10" s="1407"/>
      <c r="G10" s="1407"/>
    </row>
    <row r="11" spans="1:7">
      <c r="A11" s="1411" t="s">
        <v>884</v>
      </c>
      <c r="B11" s="1412" t="s">
        <v>885</v>
      </c>
      <c r="C11" s="1413">
        <v>0</v>
      </c>
      <c r="D11" s="1407"/>
      <c r="E11" s="1407"/>
      <c r="F11" s="1407"/>
      <c r="G11" s="1407"/>
    </row>
    <row r="12" spans="1:7">
      <c r="A12" s="1411" t="s">
        <v>886</v>
      </c>
      <c r="B12" s="1412" t="s">
        <v>887</v>
      </c>
      <c r="C12" s="1413">
        <v>0</v>
      </c>
      <c r="D12" s="1407"/>
      <c r="E12" s="1407"/>
      <c r="F12" s="1407"/>
      <c r="G12" s="1407"/>
    </row>
    <row r="13" spans="1:7">
      <c r="A13" s="1411" t="s">
        <v>888</v>
      </c>
      <c r="B13" s="1412" t="s">
        <v>889</v>
      </c>
      <c r="C13" s="1413">
        <v>0</v>
      </c>
      <c r="D13" s="1407"/>
      <c r="E13" s="1407"/>
      <c r="F13" s="1407"/>
      <c r="G13" s="1407"/>
    </row>
    <row r="14" spans="1:7">
      <c r="A14" s="1411" t="s">
        <v>890</v>
      </c>
      <c r="B14" s="1412" t="s">
        <v>891</v>
      </c>
      <c r="C14" s="1413">
        <v>0</v>
      </c>
      <c r="D14" s="1407"/>
      <c r="E14" s="1407"/>
      <c r="F14" s="1407"/>
      <c r="G14" s="1407"/>
    </row>
    <row r="15" spans="1:7">
      <c r="A15" s="1411" t="s">
        <v>892</v>
      </c>
      <c r="B15" s="1412" t="s">
        <v>893</v>
      </c>
      <c r="C15" s="1413">
        <v>0</v>
      </c>
      <c r="D15" s="1407"/>
      <c r="E15" s="1407"/>
      <c r="F15" s="1407"/>
      <c r="G15" s="1407"/>
    </row>
    <row r="16" spans="1:7" ht="22.5">
      <c r="A16" s="1411" t="s">
        <v>894</v>
      </c>
      <c r="B16" s="1412" t="s">
        <v>895</v>
      </c>
      <c r="C16" s="1413">
        <v>0</v>
      </c>
      <c r="D16" s="1407"/>
      <c r="E16" s="1407"/>
      <c r="F16" s="1407"/>
      <c r="G16" s="1407"/>
    </row>
    <row r="17" spans="1:7">
      <c r="A17" s="1411" t="s">
        <v>896</v>
      </c>
      <c r="B17" s="1412" t="s">
        <v>897</v>
      </c>
      <c r="C17" s="1413">
        <v>0</v>
      </c>
      <c r="D17" s="1407"/>
      <c r="E17" s="1407"/>
      <c r="F17" s="1407"/>
      <c r="G17" s="1407"/>
    </row>
    <row r="18" spans="1:7">
      <c r="A18" s="1411" t="s">
        <v>898</v>
      </c>
      <c r="B18" s="1412" t="s">
        <v>899</v>
      </c>
      <c r="C18" s="1413">
        <v>0</v>
      </c>
      <c r="D18" s="1407"/>
      <c r="E18" s="1407"/>
      <c r="F18" s="1407"/>
      <c r="G18" s="1407"/>
    </row>
    <row r="19" spans="1:7">
      <c r="A19" s="1411" t="s">
        <v>900</v>
      </c>
      <c r="B19" s="1412" t="s">
        <v>901</v>
      </c>
      <c r="C19" s="1413">
        <v>0</v>
      </c>
      <c r="D19" s="1407"/>
      <c r="E19" s="1407"/>
      <c r="F19" s="1407"/>
      <c r="G19" s="1407"/>
    </row>
    <row r="20" spans="1:7">
      <c r="A20" s="1411" t="s">
        <v>902</v>
      </c>
      <c r="B20" s="1412" t="s">
        <v>903</v>
      </c>
      <c r="C20" s="1413">
        <v>0</v>
      </c>
      <c r="D20" s="1407"/>
      <c r="E20" s="1407"/>
      <c r="F20" s="1407"/>
      <c r="G20" s="1407"/>
    </row>
    <row r="21" spans="1:7">
      <c r="A21" s="1411" t="s">
        <v>904</v>
      </c>
      <c r="B21" s="1412" t="s">
        <v>905</v>
      </c>
      <c r="C21" s="1413">
        <v>73724724.959999993</v>
      </c>
      <c r="D21" s="1407"/>
      <c r="E21" s="1407"/>
      <c r="F21" s="1407"/>
      <c r="G21" s="1407"/>
    </row>
    <row r="22" spans="1:7" ht="22.5">
      <c r="A22" s="1411" t="s">
        <v>906</v>
      </c>
      <c r="B22" s="1412" t="s">
        <v>907</v>
      </c>
      <c r="C22" s="1413">
        <v>3770725.7</v>
      </c>
      <c r="D22" s="1407"/>
      <c r="E22" s="1407"/>
      <c r="F22" s="1407"/>
      <c r="G22" s="1407"/>
    </row>
    <row r="23" spans="1:7" ht="22.5">
      <c r="A23" s="1411" t="s">
        <v>908</v>
      </c>
      <c r="B23" s="1412" t="s">
        <v>909</v>
      </c>
      <c r="C23" s="1413">
        <v>0</v>
      </c>
      <c r="D23" s="1407"/>
      <c r="E23" s="1407"/>
      <c r="F23" s="1407"/>
      <c r="G23" s="1407"/>
    </row>
    <row r="24" spans="1:7">
      <c r="A24" s="1411" t="s">
        <v>910</v>
      </c>
      <c r="B24" s="1412" t="s">
        <v>911</v>
      </c>
      <c r="C24" s="1413">
        <v>0</v>
      </c>
      <c r="D24" s="1407"/>
      <c r="E24" s="1407"/>
      <c r="F24" s="1407"/>
      <c r="G24" s="1407"/>
    </row>
    <row r="25" spans="1:7" ht="22.5">
      <c r="A25" s="1411" t="s">
        <v>912</v>
      </c>
      <c r="B25" s="1412" t="s">
        <v>913</v>
      </c>
      <c r="C25" s="1413">
        <v>0</v>
      </c>
      <c r="D25" s="1407"/>
      <c r="E25" s="1407"/>
      <c r="F25" s="1407"/>
      <c r="G25" s="1407"/>
    </row>
    <row r="26" spans="1:7" ht="22.5">
      <c r="A26" s="1411" t="s">
        <v>914</v>
      </c>
      <c r="B26" s="1412" t="s">
        <v>915</v>
      </c>
      <c r="C26" s="1413">
        <v>35451622.270000003</v>
      </c>
      <c r="D26" s="1407"/>
      <c r="E26" s="1407"/>
      <c r="F26" s="1407"/>
      <c r="G26" s="1407"/>
    </row>
    <row r="27" spans="1:7" ht="22.5">
      <c r="A27" s="1411" t="s">
        <v>916</v>
      </c>
      <c r="B27" s="1412" t="s">
        <v>917</v>
      </c>
      <c r="C27" s="1413">
        <v>0</v>
      </c>
      <c r="D27" s="1407"/>
      <c r="E27" s="1407"/>
      <c r="F27" s="1407"/>
      <c r="G27" s="1407"/>
    </row>
    <row r="28" spans="1:7">
      <c r="A28" s="1411" t="s">
        <v>918</v>
      </c>
      <c r="B28" s="1412" t="s">
        <v>903</v>
      </c>
      <c r="C28" s="1413">
        <v>0</v>
      </c>
      <c r="D28" s="1407"/>
      <c r="E28" s="1407"/>
      <c r="F28" s="1407"/>
      <c r="G28" s="1407"/>
    </row>
    <row r="29" spans="1:7">
      <c r="A29" s="1411" t="s">
        <v>919</v>
      </c>
      <c r="B29" s="1412" t="s">
        <v>905</v>
      </c>
      <c r="C29" s="1413">
        <v>0</v>
      </c>
      <c r="D29" s="1407"/>
      <c r="E29" s="1407"/>
      <c r="F29" s="1407"/>
      <c r="G29" s="1407"/>
    </row>
    <row r="30" spans="1:7" ht="22.5">
      <c r="A30" s="1411" t="s">
        <v>920</v>
      </c>
      <c r="B30" s="1412" t="s">
        <v>907</v>
      </c>
      <c r="C30" s="1413">
        <v>0</v>
      </c>
      <c r="D30" s="1407"/>
      <c r="E30" s="1407"/>
      <c r="F30" s="1407"/>
      <c r="G30" s="1407"/>
    </row>
    <row r="31" spans="1:7" ht="22.5">
      <c r="A31" s="1411" t="s">
        <v>921</v>
      </c>
      <c r="B31" s="1412" t="s">
        <v>922</v>
      </c>
      <c r="C31" s="1413">
        <v>0</v>
      </c>
      <c r="D31" s="1407"/>
      <c r="E31" s="1407"/>
      <c r="F31" s="1407"/>
      <c r="G31" s="1407"/>
    </row>
    <row r="32" spans="1:7">
      <c r="A32" s="1411" t="s">
        <v>923</v>
      </c>
      <c r="B32" s="1412" t="s">
        <v>911</v>
      </c>
      <c r="C32" s="1413">
        <v>0</v>
      </c>
      <c r="D32" s="1407"/>
      <c r="E32" s="1407"/>
      <c r="F32" s="1407"/>
      <c r="G32" s="1407"/>
    </row>
    <row r="33" spans="1:7" ht="22.5">
      <c r="A33" s="1411" t="s">
        <v>924</v>
      </c>
      <c r="B33" s="1412" t="s">
        <v>913</v>
      </c>
      <c r="C33" s="1413">
        <v>0</v>
      </c>
      <c r="D33" s="1407"/>
      <c r="E33" s="1407"/>
      <c r="F33" s="1407"/>
      <c r="G33" s="1407"/>
    </row>
    <row r="34" spans="1:7" ht="22.5">
      <c r="A34" s="1411" t="s">
        <v>925</v>
      </c>
      <c r="B34" s="1412" t="s">
        <v>915</v>
      </c>
      <c r="C34" s="1413">
        <v>0</v>
      </c>
      <c r="D34" s="1407"/>
      <c r="E34" s="1407"/>
      <c r="F34" s="1407"/>
      <c r="G34" s="1407"/>
    </row>
    <row r="35" spans="1:7" ht="22.5">
      <c r="A35" s="1411" t="s">
        <v>926</v>
      </c>
      <c r="B35" s="1412" t="s">
        <v>917</v>
      </c>
      <c r="C35" s="1413">
        <v>0</v>
      </c>
      <c r="D35" s="1407"/>
      <c r="E35" s="1407"/>
      <c r="F35" s="1407"/>
      <c r="G35" s="1407"/>
    </row>
    <row r="36" spans="1:7">
      <c r="A36" s="1411" t="s">
        <v>927</v>
      </c>
      <c r="B36" s="1412" t="s">
        <v>928</v>
      </c>
      <c r="C36" s="1413">
        <v>83250</v>
      </c>
      <c r="D36" s="1407"/>
      <c r="E36" s="1407"/>
      <c r="F36" s="1407"/>
      <c r="G36" s="1407"/>
    </row>
    <row r="37" spans="1:7" ht="14.25" customHeight="1">
      <c r="A37" s="1765" t="s">
        <v>352</v>
      </c>
      <c r="B37" s="1766"/>
      <c r="C37" s="1414">
        <f>SUM(C8:C36)</f>
        <v>317738071.37999994</v>
      </c>
      <c r="D37" s="1407"/>
      <c r="E37" s="1407"/>
      <c r="F37" s="1407"/>
      <c r="G37" s="1407"/>
    </row>
    <row r="38" spans="1:7" ht="14.25" customHeight="1">
      <c r="A38" s="1406"/>
      <c r="B38" s="1406"/>
      <c r="C38" s="1406"/>
      <c r="D38" s="1407"/>
      <c r="E38" s="1407"/>
      <c r="F38" s="1407"/>
      <c r="G38" s="1407"/>
    </row>
    <row r="39" spans="1:7" ht="12.75" customHeight="1">
      <c r="A39" s="1406"/>
      <c r="B39" s="1406"/>
      <c r="C39" s="1406"/>
      <c r="D39" s="1407"/>
      <c r="E39" s="1407"/>
      <c r="F39" s="1407"/>
      <c r="G39" s="1407"/>
    </row>
    <row r="40" spans="1:7" ht="12.75" customHeight="1">
      <c r="A40" s="1763" t="str">
        <f>A3</f>
        <v>Órganos Autónomos del Estado de Oaxaca</v>
      </c>
      <c r="B40" s="1764"/>
      <c r="C40" s="1764"/>
      <c r="D40" s="1407"/>
      <c r="E40" s="1407"/>
      <c r="F40" s="1407"/>
      <c r="G40" s="1407"/>
    </row>
    <row r="41" spans="1:7" ht="12.75" customHeight="1">
      <c r="A41" s="1763" t="s">
        <v>929</v>
      </c>
      <c r="B41" s="1764"/>
      <c r="C41" s="1764"/>
      <c r="D41" s="1407"/>
      <c r="E41" s="1407"/>
      <c r="F41" s="1407"/>
      <c r="G41" s="1407"/>
    </row>
    <row r="42" spans="1:7" ht="12.75" customHeight="1">
      <c r="A42" s="1763" t="str">
        <f>A5</f>
        <v>Al 31 de diciembre de 2023</v>
      </c>
      <c r="B42" s="1764"/>
      <c r="C42" s="1764"/>
      <c r="D42" s="1407"/>
      <c r="E42" s="1407"/>
      <c r="F42" s="1407"/>
      <c r="G42" s="1407"/>
    </row>
    <row r="43" spans="1:7" ht="14.25" customHeight="1">
      <c r="A43" s="1763" t="s">
        <v>1071</v>
      </c>
      <c r="B43" s="1764"/>
      <c r="C43" s="1764"/>
      <c r="D43" s="1407"/>
      <c r="E43" s="1407"/>
      <c r="F43" s="1407"/>
      <c r="G43" s="1407"/>
    </row>
    <row r="44" spans="1:7" ht="14.25" customHeight="1">
      <c r="A44" s="1408" t="s">
        <v>875</v>
      </c>
      <c r="B44" s="1416" t="s">
        <v>876</v>
      </c>
      <c r="C44" s="1410" t="s">
        <v>877</v>
      </c>
      <c r="D44" s="1407"/>
      <c r="E44" s="1407"/>
      <c r="F44" s="1407"/>
      <c r="G44" s="1407"/>
    </row>
    <row r="45" spans="1:7">
      <c r="A45" s="1411" t="s">
        <v>930</v>
      </c>
      <c r="B45" s="1412" t="s">
        <v>931</v>
      </c>
      <c r="C45" s="1413">
        <v>41794397.229999997</v>
      </c>
      <c r="D45" s="1407"/>
      <c r="E45" s="1407"/>
      <c r="F45" s="1407"/>
      <c r="G45" s="1407"/>
    </row>
    <row r="46" spans="1:7">
      <c r="A46" s="1411" t="s">
        <v>932</v>
      </c>
      <c r="B46" s="1412" t="s">
        <v>933</v>
      </c>
      <c r="C46" s="1413">
        <v>259598.56</v>
      </c>
      <c r="D46" s="1407"/>
      <c r="E46" s="1407"/>
      <c r="F46" s="1407"/>
      <c r="G46" s="1407"/>
    </row>
    <row r="47" spans="1:7">
      <c r="A47" s="1411" t="s">
        <v>934</v>
      </c>
      <c r="B47" s="1412" t="s">
        <v>935</v>
      </c>
      <c r="C47" s="1413">
        <v>86383580.349999994</v>
      </c>
      <c r="D47" s="1407"/>
      <c r="E47" s="1407"/>
      <c r="F47" s="1407"/>
      <c r="G47" s="1407"/>
    </row>
    <row r="48" spans="1:7">
      <c r="A48" s="1411" t="s">
        <v>936</v>
      </c>
      <c r="B48" s="1412" t="s">
        <v>937</v>
      </c>
      <c r="C48" s="1413">
        <v>14968668.689999999</v>
      </c>
      <c r="D48" s="1407"/>
      <c r="E48" s="1407"/>
      <c r="F48" s="1407"/>
      <c r="G48" s="1407"/>
    </row>
    <row r="49" spans="1:7">
      <c r="A49" s="1411" t="s">
        <v>938</v>
      </c>
      <c r="B49" s="1412" t="s">
        <v>939</v>
      </c>
      <c r="C49" s="1413">
        <v>9508038.9299999997</v>
      </c>
      <c r="D49" s="1407"/>
      <c r="E49" s="1407"/>
      <c r="F49" s="1407"/>
      <c r="G49" s="1407"/>
    </row>
    <row r="50" spans="1:7">
      <c r="A50" s="1411" t="s">
        <v>940</v>
      </c>
      <c r="B50" s="1412" t="s">
        <v>941</v>
      </c>
      <c r="C50" s="1413">
        <v>476710.12</v>
      </c>
      <c r="D50" s="1407"/>
      <c r="E50" s="1407"/>
      <c r="F50" s="1407"/>
      <c r="G50" s="1407"/>
    </row>
    <row r="51" spans="1:7">
      <c r="A51" s="1411" t="s">
        <v>942</v>
      </c>
      <c r="B51" s="1412" t="s">
        <v>943</v>
      </c>
      <c r="C51" s="1413">
        <v>6567756.7800000003</v>
      </c>
      <c r="D51" s="1407"/>
      <c r="E51" s="1407"/>
      <c r="F51" s="1407"/>
      <c r="G51" s="1407"/>
    </row>
    <row r="52" spans="1:7">
      <c r="A52" s="1411" t="s">
        <v>944</v>
      </c>
      <c r="B52" s="1412" t="s">
        <v>945</v>
      </c>
      <c r="C52" s="1413">
        <v>34119913.740000002</v>
      </c>
      <c r="D52" s="1407"/>
      <c r="E52" s="1407"/>
      <c r="F52" s="1407"/>
      <c r="G52" s="1407"/>
    </row>
    <row r="53" spans="1:7">
      <c r="A53" s="1411" t="s">
        <v>946</v>
      </c>
      <c r="B53" s="1412" t="s">
        <v>947</v>
      </c>
      <c r="C53" s="1413">
        <v>28179438.350000001</v>
      </c>
      <c r="D53" s="1407"/>
      <c r="E53" s="1407"/>
      <c r="F53" s="1407"/>
      <c r="G53" s="1407"/>
    </row>
    <row r="54" spans="1:7">
      <c r="A54" s="1411" t="s">
        <v>948</v>
      </c>
      <c r="B54" s="1412" t="s">
        <v>949</v>
      </c>
      <c r="C54" s="1413">
        <v>14144211.41</v>
      </c>
      <c r="D54" s="1407"/>
      <c r="E54" s="1407"/>
      <c r="F54" s="1407"/>
      <c r="G54" s="1407"/>
    </row>
    <row r="55" spans="1:7">
      <c r="A55" s="1411" t="s">
        <v>950</v>
      </c>
      <c r="B55" s="1412" t="s">
        <v>951</v>
      </c>
      <c r="C55" s="1413">
        <v>143112027.02000001</v>
      </c>
      <c r="D55" s="1407"/>
      <c r="E55" s="1407"/>
      <c r="F55" s="1407"/>
      <c r="G55" s="1407"/>
    </row>
    <row r="56" spans="1:7">
      <c r="A56" s="1411" t="s">
        <v>952</v>
      </c>
      <c r="B56" s="1412" t="s">
        <v>953</v>
      </c>
      <c r="C56" s="1413">
        <v>0</v>
      </c>
      <c r="D56" s="1407"/>
      <c r="E56" s="1407"/>
      <c r="F56" s="1407"/>
      <c r="G56" s="1407"/>
    </row>
    <row r="57" spans="1:7">
      <c r="A57" s="1411" t="s">
        <v>954</v>
      </c>
      <c r="B57" s="1412" t="s">
        <v>955</v>
      </c>
      <c r="C57" s="1413">
        <v>0</v>
      </c>
      <c r="D57" s="1407"/>
      <c r="E57" s="1407"/>
      <c r="F57" s="1407"/>
      <c r="G57" s="1407"/>
    </row>
    <row r="58" spans="1:7">
      <c r="A58" s="1411" t="s">
        <v>956</v>
      </c>
      <c r="B58" s="1412" t="s">
        <v>957</v>
      </c>
      <c r="C58" s="1413">
        <v>0</v>
      </c>
      <c r="D58" s="1407"/>
      <c r="E58" s="1407"/>
      <c r="F58" s="1407"/>
      <c r="G58" s="1407"/>
    </row>
    <row r="59" spans="1:7">
      <c r="A59" s="1411" t="s">
        <v>958</v>
      </c>
      <c r="B59" s="1412" t="s">
        <v>959</v>
      </c>
      <c r="C59" s="1413">
        <v>0</v>
      </c>
      <c r="D59" s="1407"/>
      <c r="E59" s="1407"/>
      <c r="F59" s="1407"/>
      <c r="G59" s="1407"/>
    </row>
    <row r="60" spans="1:7">
      <c r="A60" s="1411" t="s">
        <v>960</v>
      </c>
      <c r="B60" s="1412" t="s">
        <v>961</v>
      </c>
      <c r="C60" s="1413">
        <v>170492.99</v>
      </c>
      <c r="D60" s="1407"/>
      <c r="E60" s="1407"/>
      <c r="F60" s="1407"/>
      <c r="G60" s="1407"/>
    </row>
    <row r="61" spans="1:7">
      <c r="A61" s="1411" t="s">
        <v>962</v>
      </c>
      <c r="B61" s="1412" t="s">
        <v>963</v>
      </c>
      <c r="C61" s="1413">
        <v>31313225.84</v>
      </c>
      <c r="D61" s="1407"/>
      <c r="E61" s="1407"/>
      <c r="F61" s="1407"/>
      <c r="G61" s="1407"/>
    </row>
    <row r="62" spans="1:7">
      <c r="A62" s="1411" t="s">
        <v>964</v>
      </c>
      <c r="B62" s="1412" t="s">
        <v>965</v>
      </c>
      <c r="C62" s="1413">
        <v>89814.57</v>
      </c>
      <c r="D62" s="1407"/>
      <c r="E62" s="1407"/>
      <c r="F62" s="1407"/>
      <c r="G62" s="1407"/>
    </row>
    <row r="63" spans="1:7">
      <c r="A63" s="1411" t="s">
        <v>966</v>
      </c>
      <c r="B63" s="1412" t="s">
        <v>967</v>
      </c>
      <c r="C63" s="1413">
        <v>1344092</v>
      </c>
      <c r="D63" s="1407"/>
      <c r="E63" s="1407"/>
      <c r="F63" s="1407"/>
      <c r="G63" s="1407"/>
    </row>
    <row r="64" spans="1:7">
      <c r="A64" s="1411" t="s">
        <v>968</v>
      </c>
      <c r="B64" s="1412" t="s">
        <v>969</v>
      </c>
      <c r="C64" s="1413">
        <v>500000</v>
      </c>
      <c r="D64" s="1407"/>
      <c r="E64" s="1407"/>
      <c r="F64" s="1407"/>
      <c r="G64" s="1407"/>
    </row>
    <row r="65" spans="1:7" ht="22.5">
      <c r="A65" s="1411" t="s">
        <v>970</v>
      </c>
      <c r="B65" s="1412" t="s">
        <v>971</v>
      </c>
      <c r="C65" s="1413">
        <v>1327500.56</v>
      </c>
      <c r="D65" s="1407"/>
      <c r="E65" s="1407"/>
      <c r="F65" s="1407"/>
      <c r="G65" s="1407"/>
    </row>
    <row r="66" spans="1:7">
      <c r="A66" s="1411" t="s">
        <v>972</v>
      </c>
      <c r="B66" s="1412" t="s">
        <v>973</v>
      </c>
      <c r="C66" s="1413">
        <v>41512334.549999997</v>
      </c>
      <c r="D66" s="1407"/>
      <c r="E66" s="1407"/>
      <c r="F66" s="1407"/>
      <c r="G66" s="1407"/>
    </row>
    <row r="67" spans="1:7" ht="22.5">
      <c r="A67" s="1411" t="s">
        <v>974</v>
      </c>
      <c r="B67" s="1412" t="s">
        <v>975</v>
      </c>
      <c r="C67" s="1413">
        <v>11155594.470000001</v>
      </c>
      <c r="D67" s="1407"/>
      <c r="E67" s="1407"/>
      <c r="F67" s="1407"/>
      <c r="G67" s="1407"/>
    </row>
    <row r="68" spans="1:7">
      <c r="A68" s="1411" t="s">
        <v>976</v>
      </c>
      <c r="B68" s="1412" t="s">
        <v>977</v>
      </c>
      <c r="C68" s="1413">
        <v>2638161.7999999998</v>
      </c>
      <c r="D68" s="1407"/>
      <c r="E68" s="1407"/>
      <c r="F68" s="1407"/>
      <c r="G68" s="1407"/>
    </row>
    <row r="69" spans="1:7">
      <c r="A69" s="1411" t="s">
        <v>978</v>
      </c>
      <c r="B69" s="1412" t="s">
        <v>979</v>
      </c>
      <c r="C69" s="1413">
        <v>25251289.43</v>
      </c>
      <c r="D69" s="1407"/>
      <c r="E69" s="1407"/>
      <c r="F69" s="1407"/>
      <c r="G69" s="1407"/>
    </row>
    <row r="70" spans="1:7">
      <c r="A70" s="1411" t="s">
        <v>980</v>
      </c>
      <c r="B70" s="1412" t="s">
        <v>981</v>
      </c>
      <c r="C70" s="1413">
        <v>47700</v>
      </c>
      <c r="D70" s="1407"/>
      <c r="E70" s="1407"/>
      <c r="F70" s="1407"/>
      <c r="G70" s="1407"/>
    </row>
    <row r="71" spans="1:7">
      <c r="A71" s="1411" t="s">
        <v>982</v>
      </c>
      <c r="B71" s="1412" t="s">
        <v>983</v>
      </c>
      <c r="C71" s="1413">
        <v>0</v>
      </c>
      <c r="D71" s="1407"/>
      <c r="E71" s="1407"/>
      <c r="F71" s="1407"/>
      <c r="G71" s="1407"/>
    </row>
    <row r="72" spans="1:7">
      <c r="A72" s="1411" t="s">
        <v>984</v>
      </c>
      <c r="B72" s="1412" t="s">
        <v>985</v>
      </c>
      <c r="C72" s="1413">
        <v>0</v>
      </c>
      <c r="D72" s="1407"/>
      <c r="E72" s="1407"/>
      <c r="F72" s="1407"/>
      <c r="G72" s="1407"/>
    </row>
    <row r="73" spans="1:7">
      <c r="A73" s="1411" t="s">
        <v>986</v>
      </c>
      <c r="B73" s="1412" t="s">
        <v>987</v>
      </c>
      <c r="C73" s="1413">
        <v>0</v>
      </c>
      <c r="D73" s="1407"/>
      <c r="E73" s="1407"/>
      <c r="F73" s="1407"/>
      <c r="G73" s="1407"/>
    </row>
    <row r="74" spans="1:7">
      <c r="A74" s="1411" t="s">
        <v>988</v>
      </c>
      <c r="B74" s="1412" t="s">
        <v>989</v>
      </c>
      <c r="C74" s="1413">
        <v>0</v>
      </c>
      <c r="D74" s="1407"/>
      <c r="E74" s="1407"/>
      <c r="F74" s="1407"/>
      <c r="G74" s="1407"/>
    </row>
    <row r="75" spans="1:7">
      <c r="A75" s="1411" t="s">
        <v>990</v>
      </c>
      <c r="B75" s="1412" t="s">
        <v>991</v>
      </c>
      <c r="C75" s="1413">
        <v>0</v>
      </c>
      <c r="D75" s="1407"/>
      <c r="E75" s="1407"/>
      <c r="F75" s="1407"/>
      <c r="G75" s="1407"/>
    </row>
    <row r="76" spans="1:7">
      <c r="A76" s="1411" t="s">
        <v>992</v>
      </c>
      <c r="B76" s="1412" t="s">
        <v>993</v>
      </c>
      <c r="C76" s="1413">
        <v>0</v>
      </c>
      <c r="D76" s="1407"/>
      <c r="E76" s="1407"/>
      <c r="F76" s="1407"/>
      <c r="G76" s="1407"/>
    </row>
    <row r="77" spans="1:7">
      <c r="A77" s="1411" t="s">
        <v>994</v>
      </c>
      <c r="B77" s="1412" t="s">
        <v>995</v>
      </c>
      <c r="C77" s="1413">
        <v>0</v>
      </c>
      <c r="D77" s="1407"/>
      <c r="E77" s="1407"/>
      <c r="F77" s="1407"/>
      <c r="G77" s="1407"/>
    </row>
    <row r="78" spans="1:7">
      <c r="A78" s="1411" t="s">
        <v>996</v>
      </c>
      <c r="B78" s="1412" t="s">
        <v>997</v>
      </c>
      <c r="C78" s="1413">
        <v>0</v>
      </c>
      <c r="D78" s="1407"/>
      <c r="E78" s="1407"/>
      <c r="F78" s="1407"/>
      <c r="G78" s="1407"/>
    </row>
    <row r="79" spans="1:7">
      <c r="A79" s="1411" t="s">
        <v>998</v>
      </c>
      <c r="B79" s="1412" t="s">
        <v>999</v>
      </c>
      <c r="C79" s="1413">
        <v>405</v>
      </c>
      <c r="D79" s="1407"/>
      <c r="E79" s="1407"/>
      <c r="F79" s="1407"/>
      <c r="G79" s="1407"/>
    </row>
    <row r="80" spans="1:7">
      <c r="A80" s="1411" t="s">
        <v>1000</v>
      </c>
      <c r="B80" s="1412" t="s">
        <v>1001</v>
      </c>
      <c r="C80" s="1413">
        <v>0</v>
      </c>
      <c r="D80" s="1407"/>
      <c r="E80" s="1407"/>
      <c r="F80" s="1407"/>
      <c r="G80" s="1407"/>
    </row>
    <row r="81" spans="1:7" ht="14.25" customHeight="1">
      <c r="A81" s="1771" t="s">
        <v>352</v>
      </c>
      <c r="B81" s="1766"/>
      <c r="C81" s="1516">
        <f>SUM(C45:C80)</f>
        <v>494864952.39000005</v>
      </c>
      <c r="D81" s="1407"/>
      <c r="E81" s="1407"/>
      <c r="F81" s="1407"/>
      <c r="G81" s="1407"/>
    </row>
    <row r="82" spans="1:7" ht="14.25" customHeight="1">
      <c r="A82" s="1407"/>
      <c r="B82" s="1407"/>
      <c r="C82" s="1407"/>
      <c r="D82" s="1407"/>
      <c r="E82" s="1407"/>
      <c r="F82" s="1407"/>
      <c r="G82" s="1407"/>
    </row>
    <row r="83" spans="1:7" ht="14.25" customHeight="1">
      <c r="A83" s="1407"/>
      <c r="B83" s="1407"/>
      <c r="C83" s="1407"/>
      <c r="D83" s="1407"/>
      <c r="E83" s="1407"/>
      <c r="F83" s="1407"/>
      <c r="G83" s="1407"/>
    </row>
    <row r="84" spans="1:7" ht="14.25" customHeight="1">
      <c r="A84" s="1407"/>
      <c r="B84" s="1407"/>
      <c r="C84" s="1407"/>
      <c r="D84" s="1407"/>
      <c r="E84" s="1407"/>
      <c r="F84" s="1407"/>
      <c r="G84" s="1407"/>
    </row>
    <row r="85" spans="1:7" ht="14.25" customHeight="1">
      <c r="A85" s="1407"/>
      <c r="B85" s="1407"/>
      <c r="C85" s="1407"/>
      <c r="D85" s="1407"/>
      <c r="E85" s="1407"/>
      <c r="F85" s="1407"/>
      <c r="G85" s="1407"/>
    </row>
    <row r="86" spans="1:7" ht="14.25" customHeight="1">
      <c r="A86" s="1407"/>
      <c r="B86" s="1407"/>
      <c r="C86" s="1407"/>
      <c r="D86" s="1407"/>
      <c r="E86" s="1407"/>
      <c r="F86" s="1407"/>
      <c r="G86" s="1407"/>
    </row>
    <row r="87" spans="1:7" ht="14.25" customHeight="1">
      <c r="A87" s="1407"/>
      <c r="B87" s="1407"/>
      <c r="C87" s="1407"/>
      <c r="D87" s="1407"/>
      <c r="E87" s="1407"/>
      <c r="F87" s="1407"/>
      <c r="G87" s="1407"/>
    </row>
    <row r="88" spans="1:7" ht="14.25" customHeight="1">
      <c r="A88" s="1407"/>
      <c r="B88" s="1407"/>
      <c r="C88" s="1407"/>
      <c r="D88" s="1407"/>
      <c r="E88" s="1407"/>
      <c r="F88" s="1407"/>
      <c r="G88" s="1407"/>
    </row>
    <row r="89" spans="1:7" ht="14.25" customHeight="1">
      <c r="A89" s="1407"/>
      <c r="B89" s="1407"/>
      <c r="C89" s="1407"/>
      <c r="D89" s="1407"/>
      <c r="E89" s="1407"/>
      <c r="F89" s="1407"/>
      <c r="G89" s="1407"/>
    </row>
    <row r="90" spans="1:7" ht="14.25" customHeight="1">
      <c r="A90" s="1407"/>
      <c r="B90" s="1407"/>
      <c r="C90" s="1407"/>
      <c r="D90" s="1407"/>
      <c r="E90" s="1407"/>
      <c r="F90" s="1407"/>
      <c r="G90" s="1407"/>
    </row>
    <row r="91" spans="1:7" ht="14.25" customHeight="1">
      <c r="A91" s="1407"/>
      <c r="B91" s="1407"/>
      <c r="C91" s="1407"/>
      <c r="D91" s="1407"/>
      <c r="E91" s="1407"/>
      <c r="F91" s="1407"/>
      <c r="G91" s="1407"/>
    </row>
    <row r="92" spans="1:7" ht="14.25" customHeight="1">
      <c r="A92" s="1407"/>
      <c r="B92" s="1407"/>
      <c r="C92" s="1407"/>
      <c r="D92" s="1407"/>
      <c r="E92" s="1407"/>
      <c r="F92" s="1407"/>
      <c r="G92" s="1407"/>
    </row>
    <row r="93" spans="1:7" ht="14.25" customHeight="1">
      <c r="A93" s="1407"/>
      <c r="B93" s="1407"/>
      <c r="C93" s="1407"/>
      <c r="D93" s="1407"/>
      <c r="E93" s="1407"/>
      <c r="F93" s="1407"/>
      <c r="G93" s="1407"/>
    </row>
    <row r="94" spans="1:7" ht="14.25" customHeight="1">
      <c r="A94" s="1407"/>
      <c r="B94" s="1407"/>
      <c r="C94" s="1407"/>
      <c r="D94" s="1407"/>
      <c r="E94" s="1407"/>
      <c r="F94" s="1407"/>
      <c r="G94" s="1407"/>
    </row>
    <row r="95" spans="1:7" ht="14.25" customHeight="1">
      <c r="A95" s="1407"/>
      <c r="B95" s="1407"/>
      <c r="C95" s="1407"/>
      <c r="D95" s="1407"/>
      <c r="E95" s="1407"/>
      <c r="F95" s="1407"/>
      <c r="G95" s="1407"/>
    </row>
    <row r="96" spans="1:7" ht="14.25" customHeight="1">
      <c r="A96" s="1407"/>
      <c r="B96" s="1407"/>
      <c r="C96" s="1407"/>
      <c r="D96" s="1407"/>
      <c r="E96" s="1407"/>
      <c r="F96" s="1407"/>
      <c r="G96" s="1407"/>
    </row>
    <row r="97" spans="1:7" ht="14.25" customHeight="1">
      <c r="A97" s="1407"/>
      <c r="B97" s="1407"/>
      <c r="C97" s="1407"/>
      <c r="D97" s="1407"/>
      <c r="E97" s="1407"/>
      <c r="F97" s="1407"/>
      <c r="G97" s="1407"/>
    </row>
    <row r="98" spans="1:7" ht="14.25" customHeight="1">
      <c r="A98" s="1407"/>
      <c r="B98" s="1407"/>
      <c r="C98" s="1407"/>
      <c r="D98" s="1407"/>
      <c r="E98" s="1407"/>
      <c r="F98" s="1407"/>
      <c r="G98" s="1407"/>
    </row>
    <row r="99" spans="1:7" ht="14.25" customHeight="1">
      <c r="A99" s="1407"/>
      <c r="B99" s="1407"/>
      <c r="C99" s="1407"/>
      <c r="D99" s="1407"/>
      <c r="E99" s="1407"/>
      <c r="F99" s="1407"/>
      <c r="G99" s="1407"/>
    </row>
    <row r="100" spans="1:7" ht="14.25" customHeight="1">
      <c r="A100" s="1407"/>
      <c r="B100" s="1407"/>
      <c r="C100" s="1407"/>
      <c r="D100" s="1407"/>
      <c r="E100" s="1407"/>
      <c r="F100" s="1407"/>
      <c r="G100" s="1407"/>
    </row>
    <row r="101" spans="1:7" ht="14.25" customHeight="1">
      <c r="A101" s="1407"/>
      <c r="B101" s="1407"/>
      <c r="C101" s="1407"/>
      <c r="D101" s="1407"/>
      <c r="E101" s="1407"/>
      <c r="F101" s="1407"/>
      <c r="G101" s="1407"/>
    </row>
    <row r="102" spans="1:7" ht="14.25" customHeight="1">
      <c r="A102" s="1407"/>
      <c r="B102" s="1407"/>
      <c r="C102" s="1407"/>
      <c r="D102" s="1407"/>
      <c r="E102" s="1407"/>
      <c r="F102" s="1407"/>
      <c r="G102" s="1407"/>
    </row>
    <row r="103" spans="1:7" ht="14.25" customHeight="1">
      <c r="A103" s="1407"/>
      <c r="B103" s="1407"/>
      <c r="C103" s="1407"/>
      <c r="D103" s="1407"/>
      <c r="E103" s="1407"/>
      <c r="F103" s="1407"/>
      <c r="G103" s="1407"/>
    </row>
    <row r="104" spans="1:7" ht="14.25" customHeight="1">
      <c r="A104" s="1407"/>
      <c r="B104" s="1407"/>
      <c r="C104" s="1407"/>
      <c r="D104" s="1407"/>
      <c r="E104" s="1407"/>
      <c r="F104" s="1407"/>
      <c r="G104" s="1407"/>
    </row>
    <row r="105" spans="1:7" ht="14.25" customHeight="1">
      <c r="A105" s="1407"/>
      <c r="B105" s="1407"/>
      <c r="C105" s="1407"/>
      <c r="D105" s="1407"/>
      <c r="E105" s="1407"/>
      <c r="F105" s="1407"/>
      <c r="G105" s="1407"/>
    </row>
    <row r="106" spans="1:7" ht="14.25" customHeight="1">
      <c r="A106" s="1407"/>
      <c r="B106" s="1407"/>
      <c r="C106" s="1407"/>
      <c r="D106" s="1407"/>
      <c r="E106" s="1407"/>
      <c r="F106" s="1407"/>
      <c r="G106" s="1407"/>
    </row>
    <row r="107" spans="1:7" ht="14.25" customHeight="1">
      <c r="A107" s="1407"/>
      <c r="B107" s="1407"/>
      <c r="C107" s="1407"/>
      <c r="D107" s="1407"/>
      <c r="E107" s="1407"/>
      <c r="F107" s="1407"/>
      <c r="G107" s="1407"/>
    </row>
    <row r="108" spans="1:7" ht="14.25" customHeight="1">
      <c r="A108" s="1407"/>
      <c r="B108" s="1407"/>
      <c r="C108" s="1407"/>
      <c r="D108" s="1407"/>
      <c r="E108" s="1407"/>
      <c r="F108" s="1407"/>
      <c r="G108" s="1407"/>
    </row>
    <row r="109" spans="1:7" ht="14.25" customHeight="1">
      <c r="A109" s="1407"/>
      <c r="B109" s="1407"/>
      <c r="C109" s="1407"/>
      <c r="D109" s="1407"/>
      <c r="E109" s="1407"/>
      <c r="F109" s="1407"/>
      <c r="G109" s="1407"/>
    </row>
    <row r="110" spans="1:7" ht="14.25" customHeight="1">
      <c r="A110" s="1407"/>
      <c r="B110" s="1407"/>
      <c r="C110" s="1407"/>
      <c r="D110" s="1407"/>
      <c r="E110" s="1407"/>
      <c r="F110" s="1407"/>
      <c r="G110" s="1407"/>
    </row>
    <row r="111" spans="1:7" ht="14.25" customHeight="1">
      <c r="A111" s="1407"/>
      <c r="B111" s="1407"/>
      <c r="C111" s="1407"/>
      <c r="D111" s="1407"/>
      <c r="E111" s="1407"/>
      <c r="F111" s="1407"/>
      <c r="G111" s="1407"/>
    </row>
    <row r="112" spans="1:7" ht="14.25" customHeight="1">
      <c r="A112" s="1407"/>
      <c r="B112" s="1407"/>
      <c r="C112" s="1407"/>
      <c r="D112" s="1407"/>
      <c r="E112" s="1407"/>
      <c r="F112" s="1407"/>
      <c r="G112" s="1407"/>
    </row>
    <row r="113" spans="1:7" ht="14.25" customHeight="1">
      <c r="A113" s="1407"/>
      <c r="B113" s="1407"/>
      <c r="C113" s="1407"/>
      <c r="D113" s="1407"/>
      <c r="E113" s="1407"/>
      <c r="F113" s="1407"/>
      <c r="G113" s="1407"/>
    </row>
    <row r="114" spans="1:7" ht="14.25" customHeight="1">
      <c r="A114" s="1407"/>
      <c r="B114" s="1407"/>
      <c r="C114" s="1407"/>
      <c r="D114" s="1407"/>
      <c r="E114" s="1407"/>
      <c r="F114" s="1407"/>
      <c r="G114" s="1407"/>
    </row>
    <row r="115" spans="1:7" ht="14.25" customHeight="1">
      <c r="A115" s="1407"/>
      <c r="B115" s="1407"/>
      <c r="C115" s="1407"/>
      <c r="D115" s="1407"/>
      <c r="E115" s="1407"/>
      <c r="F115" s="1407"/>
      <c r="G115" s="1407"/>
    </row>
    <row r="116" spans="1:7" ht="14.25" customHeight="1">
      <c r="A116" s="1407"/>
      <c r="B116" s="1407"/>
      <c r="C116" s="1407"/>
      <c r="D116" s="1407"/>
      <c r="E116" s="1407"/>
      <c r="F116" s="1407"/>
      <c r="G116" s="1407"/>
    </row>
    <row r="117" spans="1:7" ht="14.25" customHeight="1">
      <c r="A117" s="1407"/>
      <c r="B117" s="1407"/>
      <c r="C117" s="1407"/>
      <c r="D117" s="1407"/>
      <c r="E117" s="1407"/>
      <c r="F117" s="1407"/>
      <c r="G117" s="1407"/>
    </row>
    <row r="118" spans="1:7" ht="14.25" customHeight="1">
      <c r="A118" s="1407"/>
      <c r="B118" s="1407"/>
      <c r="C118" s="1407"/>
      <c r="D118" s="1407"/>
      <c r="E118" s="1407"/>
      <c r="F118" s="1407"/>
      <c r="G118" s="1407"/>
    </row>
    <row r="119" spans="1:7" ht="14.25" customHeight="1">
      <c r="A119" s="1407"/>
      <c r="B119" s="1407"/>
      <c r="C119" s="1407"/>
      <c r="D119" s="1407"/>
      <c r="E119" s="1407"/>
      <c r="F119" s="1407"/>
      <c r="G119" s="1407"/>
    </row>
    <row r="120" spans="1:7" ht="14.25" customHeight="1">
      <c r="A120" s="1407"/>
      <c r="B120" s="1407"/>
      <c r="C120" s="1407"/>
      <c r="D120" s="1407"/>
      <c r="E120" s="1407"/>
      <c r="F120" s="1407"/>
      <c r="G120" s="1407"/>
    </row>
    <row r="121" spans="1:7" ht="14.25" customHeight="1">
      <c r="A121" s="1407"/>
      <c r="B121" s="1407"/>
      <c r="C121" s="1407"/>
      <c r="D121" s="1407"/>
      <c r="E121" s="1407"/>
      <c r="F121" s="1407"/>
      <c r="G121" s="1407"/>
    </row>
    <row r="122" spans="1:7" ht="14.25" customHeight="1">
      <c r="A122" s="1407"/>
      <c r="B122" s="1407"/>
      <c r="C122" s="1407"/>
      <c r="D122" s="1407"/>
      <c r="E122" s="1407"/>
      <c r="F122" s="1407"/>
      <c r="G122" s="1407"/>
    </row>
    <row r="123" spans="1:7" ht="14.25" customHeight="1">
      <c r="A123" s="1407"/>
      <c r="B123" s="1407"/>
      <c r="C123" s="1407"/>
      <c r="D123" s="1407"/>
      <c r="E123" s="1407"/>
      <c r="F123" s="1407"/>
      <c r="G123" s="1407"/>
    </row>
    <row r="124" spans="1:7" ht="14.25" customHeight="1">
      <c r="A124" s="1407"/>
      <c r="B124" s="1407"/>
      <c r="C124" s="1407"/>
      <c r="D124" s="1407"/>
      <c r="E124" s="1407"/>
      <c r="F124" s="1407"/>
      <c r="G124" s="1407"/>
    </row>
    <row r="125" spans="1:7" ht="14.25" customHeight="1">
      <c r="A125" s="1407"/>
      <c r="B125" s="1407"/>
      <c r="C125" s="1407"/>
      <c r="D125" s="1407"/>
      <c r="E125" s="1407"/>
      <c r="F125" s="1407"/>
      <c r="G125" s="1407"/>
    </row>
    <row r="126" spans="1:7" ht="14.25" customHeight="1">
      <c r="A126" s="1407"/>
      <c r="B126" s="1407"/>
      <c r="C126" s="1407"/>
      <c r="D126" s="1407"/>
      <c r="E126" s="1407"/>
      <c r="F126" s="1407"/>
      <c r="G126" s="1407"/>
    </row>
    <row r="127" spans="1:7" ht="14.25" customHeight="1">
      <c r="A127" s="1407"/>
      <c r="B127" s="1407"/>
      <c r="C127" s="1407"/>
      <c r="D127" s="1407"/>
      <c r="E127" s="1407"/>
      <c r="F127" s="1407"/>
      <c r="G127" s="1407"/>
    </row>
    <row r="128" spans="1:7" ht="14.25" customHeight="1">
      <c r="A128" s="1407"/>
      <c r="B128" s="1407"/>
      <c r="C128" s="1407"/>
      <c r="D128" s="1407"/>
      <c r="E128" s="1407"/>
      <c r="F128" s="1407"/>
      <c r="G128" s="1407"/>
    </row>
    <row r="129" spans="1:7" ht="14.25" customHeight="1">
      <c r="A129" s="1407"/>
      <c r="B129" s="1407"/>
      <c r="C129" s="1407"/>
      <c r="D129" s="1407"/>
      <c r="E129" s="1407"/>
      <c r="F129" s="1407"/>
      <c r="G129" s="1407"/>
    </row>
    <row r="130" spans="1:7" ht="14.25" customHeight="1">
      <c r="A130" s="1407"/>
      <c r="B130" s="1407"/>
      <c r="C130" s="1407"/>
      <c r="D130" s="1407"/>
      <c r="E130" s="1407"/>
      <c r="F130" s="1407"/>
      <c r="G130" s="1407"/>
    </row>
    <row r="131" spans="1:7" ht="14.25" customHeight="1">
      <c r="A131" s="1407"/>
      <c r="B131" s="1407"/>
      <c r="C131" s="1407"/>
      <c r="D131" s="1407"/>
      <c r="E131" s="1407"/>
      <c r="F131" s="1407"/>
      <c r="G131" s="1407"/>
    </row>
    <row r="132" spans="1:7" ht="14.25" customHeight="1">
      <c r="A132" s="1407"/>
      <c r="B132" s="1407"/>
      <c r="C132" s="1407"/>
      <c r="D132" s="1407"/>
      <c r="E132" s="1407"/>
      <c r="F132" s="1407"/>
      <c r="G132" s="1407"/>
    </row>
    <row r="133" spans="1:7" ht="14.25" customHeight="1">
      <c r="A133" s="1407"/>
      <c r="B133" s="1407"/>
      <c r="C133" s="1407"/>
      <c r="D133" s="1407"/>
      <c r="E133" s="1407"/>
      <c r="F133" s="1407"/>
      <c r="G133" s="1407"/>
    </row>
    <row r="134" spans="1:7" ht="14.25" customHeight="1">
      <c r="A134" s="1407"/>
      <c r="B134" s="1407"/>
      <c r="C134" s="1407"/>
      <c r="D134" s="1407"/>
      <c r="E134" s="1407"/>
      <c r="F134" s="1407"/>
      <c r="G134" s="1407"/>
    </row>
    <row r="135" spans="1:7" ht="14.25" customHeight="1">
      <c r="A135" s="1407"/>
      <c r="B135" s="1407"/>
      <c r="C135" s="1407"/>
      <c r="D135" s="1407"/>
      <c r="E135" s="1407"/>
      <c r="F135" s="1407"/>
      <c r="G135" s="1407"/>
    </row>
    <row r="136" spans="1:7" ht="14.25" customHeight="1">
      <c r="A136" s="1407"/>
      <c r="B136" s="1407"/>
      <c r="C136" s="1407"/>
      <c r="D136" s="1407"/>
      <c r="E136" s="1407"/>
      <c r="F136" s="1407"/>
      <c r="G136" s="1407"/>
    </row>
    <row r="137" spans="1:7" ht="14.25" customHeight="1">
      <c r="A137" s="1407"/>
      <c r="B137" s="1407"/>
      <c r="C137" s="1407"/>
      <c r="D137" s="1407"/>
      <c r="E137" s="1407"/>
      <c r="F137" s="1407"/>
      <c r="G137" s="1407"/>
    </row>
    <row r="138" spans="1:7" ht="14.25" customHeight="1">
      <c r="A138" s="1407"/>
      <c r="B138" s="1407"/>
      <c r="C138" s="1407"/>
      <c r="D138" s="1407"/>
      <c r="E138" s="1407"/>
      <c r="F138" s="1407"/>
      <c r="G138" s="1407"/>
    </row>
    <row r="139" spans="1:7" ht="14.25" customHeight="1">
      <c r="A139" s="1407"/>
      <c r="B139" s="1407"/>
      <c r="C139" s="1407"/>
      <c r="D139" s="1407"/>
      <c r="E139" s="1407"/>
      <c r="F139" s="1407"/>
      <c r="G139" s="1407"/>
    </row>
    <row r="140" spans="1:7" ht="14.25" customHeight="1">
      <c r="A140" s="1407"/>
      <c r="B140" s="1407"/>
      <c r="C140" s="1407"/>
      <c r="D140" s="1407"/>
      <c r="E140" s="1407"/>
      <c r="F140" s="1407"/>
      <c r="G140" s="1407"/>
    </row>
    <row r="141" spans="1:7" ht="14.25" customHeight="1">
      <c r="A141" s="1407"/>
      <c r="B141" s="1407"/>
      <c r="C141" s="1407"/>
      <c r="D141" s="1407"/>
      <c r="E141" s="1407"/>
      <c r="F141" s="1407"/>
      <c r="G141" s="1407"/>
    </row>
    <row r="142" spans="1:7" ht="14.25" customHeight="1">
      <c r="A142" s="1407"/>
      <c r="B142" s="1407"/>
      <c r="C142" s="1407"/>
      <c r="D142" s="1407"/>
      <c r="E142" s="1407"/>
      <c r="F142" s="1407"/>
      <c r="G142" s="1407"/>
    </row>
    <row r="143" spans="1:7" ht="14.25" customHeight="1">
      <c r="A143" s="1407"/>
      <c r="B143" s="1407"/>
      <c r="C143" s="1407"/>
      <c r="D143" s="1407"/>
      <c r="E143" s="1407"/>
      <c r="F143" s="1407"/>
      <c r="G143" s="1407"/>
    </row>
    <row r="144" spans="1:7" ht="14.25" customHeight="1">
      <c r="A144" s="1407"/>
      <c r="B144" s="1407"/>
      <c r="C144" s="1407"/>
      <c r="D144" s="1407"/>
      <c r="E144" s="1407"/>
      <c r="F144" s="1407"/>
      <c r="G144" s="1407"/>
    </row>
    <row r="145" spans="1:7" ht="14.25" customHeight="1">
      <c r="A145" s="1407"/>
      <c r="B145" s="1407"/>
      <c r="C145" s="1407"/>
      <c r="D145" s="1407"/>
      <c r="E145" s="1407"/>
      <c r="F145" s="1407"/>
      <c r="G145" s="1407"/>
    </row>
    <row r="146" spans="1:7" ht="14.25" customHeight="1">
      <c r="A146" s="1407"/>
      <c r="B146" s="1407"/>
      <c r="C146" s="1407"/>
      <c r="D146" s="1407"/>
      <c r="E146" s="1407"/>
      <c r="F146" s="1407"/>
      <c r="G146" s="1407"/>
    </row>
    <row r="147" spans="1:7" ht="14.25" customHeight="1">
      <c r="A147" s="1407"/>
      <c r="B147" s="1407"/>
      <c r="C147" s="1407"/>
      <c r="D147" s="1407"/>
      <c r="E147" s="1407"/>
      <c r="F147" s="1407"/>
      <c r="G147" s="1407"/>
    </row>
    <row r="148" spans="1:7" ht="14.25" customHeight="1">
      <c r="A148" s="1407"/>
      <c r="B148" s="1407"/>
      <c r="C148" s="1407"/>
      <c r="D148" s="1407"/>
      <c r="E148" s="1407"/>
      <c r="F148" s="1407"/>
      <c r="G148" s="1407"/>
    </row>
    <row r="149" spans="1:7" ht="14.25" customHeight="1">
      <c r="A149" s="1407"/>
      <c r="B149" s="1407"/>
      <c r="C149" s="1407"/>
      <c r="D149" s="1407"/>
      <c r="E149" s="1407"/>
      <c r="F149" s="1407"/>
      <c r="G149" s="1407"/>
    </row>
    <row r="150" spans="1:7" ht="14.25" customHeight="1">
      <c r="A150" s="1407"/>
      <c r="B150" s="1407"/>
      <c r="C150" s="1407"/>
      <c r="D150" s="1407"/>
      <c r="E150" s="1407"/>
      <c r="F150" s="1407"/>
      <c r="G150" s="1407"/>
    </row>
    <row r="151" spans="1:7" ht="14.25" customHeight="1">
      <c r="A151" s="1407"/>
      <c r="B151" s="1407"/>
      <c r="C151" s="1407"/>
      <c r="D151" s="1407"/>
      <c r="E151" s="1407"/>
      <c r="F151" s="1407"/>
      <c r="G151" s="1407"/>
    </row>
    <row r="152" spans="1:7" ht="14.25" customHeight="1">
      <c r="A152" s="1407"/>
      <c r="B152" s="1407"/>
      <c r="C152" s="1407"/>
      <c r="D152" s="1407"/>
      <c r="E152" s="1407"/>
      <c r="F152" s="1407"/>
      <c r="G152" s="1407"/>
    </row>
    <row r="153" spans="1:7" ht="14.25" customHeight="1">
      <c r="A153" s="1407"/>
      <c r="B153" s="1407"/>
      <c r="C153" s="1407"/>
      <c r="D153" s="1407"/>
      <c r="E153" s="1407"/>
      <c r="F153" s="1407"/>
      <c r="G153" s="1407"/>
    </row>
    <row r="154" spans="1:7" ht="14.25" customHeight="1">
      <c r="A154" s="1407"/>
      <c r="B154" s="1407"/>
      <c r="C154" s="1407"/>
      <c r="D154" s="1407"/>
      <c r="E154" s="1407"/>
      <c r="F154" s="1407"/>
      <c r="G154" s="1407"/>
    </row>
    <row r="155" spans="1:7" ht="14.25" customHeight="1">
      <c r="A155" s="1407"/>
      <c r="B155" s="1407"/>
      <c r="C155" s="1407"/>
      <c r="D155" s="1407"/>
      <c r="E155" s="1407"/>
      <c r="F155" s="1407"/>
      <c r="G155" s="1407"/>
    </row>
    <row r="156" spans="1:7" ht="14.25" customHeight="1">
      <c r="A156" s="1407"/>
      <c r="B156" s="1407"/>
      <c r="C156" s="1407"/>
      <c r="D156" s="1407"/>
      <c r="E156" s="1407"/>
      <c r="F156" s="1407"/>
      <c r="G156" s="1407"/>
    </row>
    <row r="157" spans="1:7" ht="14.25" customHeight="1">
      <c r="A157" s="1407"/>
      <c r="B157" s="1407"/>
      <c r="C157" s="1407"/>
      <c r="D157" s="1407"/>
      <c r="E157" s="1407"/>
      <c r="F157" s="1407"/>
      <c r="G157" s="1407"/>
    </row>
    <row r="158" spans="1:7" ht="14.25" customHeight="1">
      <c r="A158" s="1407"/>
      <c r="B158" s="1407"/>
      <c r="C158" s="1407"/>
      <c r="D158" s="1407"/>
      <c r="E158" s="1407"/>
      <c r="F158" s="1407"/>
      <c r="G158" s="1407"/>
    </row>
    <row r="159" spans="1:7" ht="14.25" customHeight="1">
      <c r="A159" s="1407"/>
      <c r="B159" s="1407"/>
      <c r="C159" s="1407"/>
      <c r="D159" s="1407"/>
      <c r="E159" s="1407"/>
      <c r="F159" s="1407"/>
      <c r="G159" s="1407"/>
    </row>
    <row r="160" spans="1:7" ht="14.25" customHeight="1">
      <c r="A160" s="1407"/>
      <c r="B160" s="1407"/>
      <c r="C160" s="1407"/>
      <c r="D160" s="1407"/>
      <c r="E160" s="1407"/>
      <c r="F160" s="1407"/>
      <c r="G160" s="1407"/>
    </row>
    <row r="161" spans="1:7" ht="14.25" customHeight="1">
      <c r="A161" s="1407"/>
      <c r="B161" s="1407"/>
      <c r="C161" s="1407"/>
      <c r="D161" s="1407"/>
      <c r="E161" s="1407"/>
      <c r="F161" s="1407"/>
      <c r="G161" s="1407"/>
    </row>
    <row r="162" spans="1:7" ht="14.25" customHeight="1">
      <c r="A162" s="1407"/>
      <c r="B162" s="1407"/>
      <c r="C162" s="1407"/>
      <c r="D162" s="1407"/>
      <c r="E162" s="1407"/>
      <c r="F162" s="1407"/>
      <c r="G162" s="1407"/>
    </row>
    <row r="163" spans="1:7" ht="14.25" customHeight="1">
      <c r="A163" s="1407"/>
      <c r="B163" s="1407"/>
      <c r="C163" s="1407"/>
      <c r="D163" s="1407"/>
      <c r="E163" s="1407"/>
      <c r="F163" s="1407"/>
      <c r="G163" s="1407"/>
    </row>
    <row r="164" spans="1:7" ht="14.25" customHeight="1">
      <c r="A164" s="1407"/>
      <c r="B164" s="1407"/>
      <c r="C164" s="1407"/>
      <c r="D164" s="1407"/>
      <c r="E164" s="1407"/>
      <c r="F164" s="1407"/>
      <c r="G164" s="1407"/>
    </row>
    <row r="165" spans="1:7" ht="14.25" customHeight="1">
      <c r="A165" s="1407"/>
      <c r="B165" s="1407"/>
      <c r="C165" s="1407"/>
      <c r="D165" s="1407"/>
      <c r="E165" s="1407"/>
      <c r="F165" s="1407"/>
      <c r="G165" s="1407"/>
    </row>
    <row r="166" spans="1:7" ht="14.25" customHeight="1">
      <c r="A166" s="1407"/>
      <c r="B166" s="1407"/>
      <c r="C166" s="1407"/>
      <c r="D166" s="1407"/>
      <c r="E166" s="1407"/>
      <c r="F166" s="1407"/>
      <c r="G166" s="1407"/>
    </row>
    <row r="167" spans="1:7" ht="14.25" customHeight="1">
      <c r="A167" s="1407"/>
      <c r="B167" s="1407"/>
      <c r="C167" s="1407"/>
      <c r="D167" s="1407"/>
      <c r="E167" s="1407"/>
      <c r="F167" s="1407"/>
      <c r="G167" s="1407"/>
    </row>
    <row r="168" spans="1:7" ht="14.25" customHeight="1">
      <c r="A168" s="1407"/>
      <c r="B168" s="1407"/>
      <c r="C168" s="1407"/>
      <c r="D168" s="1407"/>
      <c r="E168" s="1407"/>
      <c r="F168" s="1407"/>
      <c r="G168" s="1407"/>
    </row>
    <row r="169" spans="1:7" ht="14.25" customHeight="1">
      <c r="A169" s="1407"/>
      <c r="B169" s="1407"/>
      <c r="C169" s="1407"/>
      <c r="D169" s="1407"/>
      <c r="E169" s="1407"/>
      <c r="F169" s="1407"/>
      <c r="G169" s="1407"/>
    </row>
    <row r="170" spans="1:7" ht="14.25" customHeight="1">
      <c r="A170" s="1407"/>
      <c r="B170" s="1407"/>
      <c r="C170" s="1407"/>
      <c r="D170" s="1407"/>
      <c r="E170" s="1407"/>
      <c r="F170" s="1407"/>
      <c r="G170" s="1407"/>
    </row>
    <row r="171" spans="1:7" ht="14.25" customHeight="1">
      <c r="A171" s="1407"/>
      <c r="B171" s="1407"/>
      <c r="C171" s="1407"/>
      <c r="D171" s="1407"/>
      <c r="E171" s="1407"/>
      <c r="F171" s="1407"/>
      <c r="G171" s="1407"/>
    </row>
    <row r="172" spans="1:7" ht="14.25" customHeight="1">
      <c r="A172" s="1407"/>
      <c r="B172" s="1407"/>
      <c r="C172" s="1407"/>
      <c r="D172" s="1407"/>
      <c r="E172" s="1407"/>
      <c r="F172" s="1407"/>
      <c r="G172" s="1407"/>
    </row>
    <row r="173" spans="1:7" ht="14.25" customHeight="1">
      <c r="A173" s="1407"/>
      <c r="B173" s="1407"/>
      <c r="C173" s="1407"/>
      <c r="D173" s="1407"/>
      <c r="E173" s="1407"/>
      <c r="F173" s="1407"/>
      <c r="G173" s="1407"/>
    </row>
    <row r="174" spans="1:7" ht="14.25" customHeight="1">
      <c r="A174" s="1407"/>
      <c r="B174" s="1407"/>
      <c r="C174" s="1407"/>
      <c r="D174" s="1407"/>
      <c r="E174" s="1407"/>
      <c r="F174" s="1407"/>
      <c r="G174" s="1407"/>
    </row>
    <row r="175" spans="1:7" ht="14.25" customHeight="1">
      <c r="A175" s="1407"/>
      <c r="B175" s="1407"/>
      <c r="C175" s="1407"/>
      <c r="D175" s="1407"/>
      <c r="E175" s="1407"/>
      <c r="F175" s="1407"/>
      <c r="G175" s="1407"/>
    </row>
    <row r="176" spans="1:7" ht="14.25" customHeight="1">
      <c r="A176" s="1407"/>
      <c r="B176" s="1407"/>
      <c r="C176" s="1407"/>
      <c r="D176" s="1407"/>
      <c r="E176" s="1407"/>
      <c r="F176" s="1407"/>
      <c r="G176" s="1407"/>
    </row>
    <row r="177" spans="1:7" ht="14.25" customHeight="1">
      <c r="A177" s="1407"/>
      <c r="B177" s="1407"/>
      <c r="C177" s="1407"/>
      <c r="D177" s="1407"/>
      <c r="E177" s="1407"/>
      <c r="F177" s="1407"/>
      <c r="G177" s="1407"/>
    </row>
    <row r="178" spans="1:7" ht="14.25" customHeight="1">
      <c r="A178" s="1407"/>
      <c r="B178" s="1407"/>
      <c r="C178" s="1407"/>
      <c r="D178" s="1407"/>
      <c r="E178" s="1407"/>
      <c r="F178" s="1407"/>
      <c r="G178" s="1407"/>
    </row>
    <row r="179" spans="1:7" ht="14.25" customHeight="1">
      <c r="A179" s="1407"/>
      <c r="B179" s="1407"/>
      <c r="C179" s="1407"/>
      <c r="D179" s="1407"/>
      <c r="E179" s="1407"/>
      <c r="F179" s="1407"/>
      <c r="G179" s="1407"/>
    </row>
    <row r="180" spans="1:7" ht="14.25" customHeight="1">
      <c r="A180" s="1407"/>
      <c r="B180" s="1407"/>
      <c r="C180" s="1407"/>
      <c r="D180" s="1407"/>
      <c r="E180" s="1407"/>
      <c r="F180" s="1407"/>
      <c r="G180" s="1407"/>
    </row>
    <row r="181" spans="1:7" ht="14.25" customHeight="1">
      <c r="A181" s="1407"/>
      <c r="B181" s="1407"/>
      <c r="C181" s="1407"/>
      <c r="D181" s="1407"/>
      <c r="E181" s="1407"/>
      <c r="F181" s="1407"/>
      <c r="G181" s="1407"/>
    </row>
    <row r="182" spans="1:7" ht="14.25" customHeight="1">
      <c r="A182" s="1407"/>
      <c r="B182" s="1407"/>
      <c r="C182" s="1407"/>
      <c r="D182" s="1407"/>
      <c r="E182" s="1407"/>
      <c r="F182" s="1407"/>
      <c r="G182" s="1407"/>
    </row>
    <row r="183" spans="1:7" ht="14.25" customHeight="1">
      <c r="A183" s="1407"/>
      <c r="B183" s="1407"/>
      <c r="C183" s="1407"/>
      <c r="D183" s="1407"/>
      <c r="E183" s="1407"/>
      <c r="F183" s="1407"/>
      <c r="G183" s="1407"/>
    </row>
    <row r="184" spans="1:7" ht="14.25" customHeight="1">
      <c r="A184" s="1407"/>
      <c r="B184" s="1407"/>
      <c r="C184" s="1407"/>
      <c r="D184" s="1407"/>
      <c r="E184" s="1407"/>
      <c r="F184" s="1407"/>
      <c r="G184" s="1407"/>
    </row>
    <row r="185" spans="1:7" ht="14.25" customHeight="1">
      <c r="A185" s="1407"/>
      <c r="B185" s="1407"/>
      <c r="C185" s="1407"/>
      <c r="D185" s="1407"/>
      <c r="E185" s="1407"/>
      <c r="F185" s="1407"/>
      <c r="G185" s="1407"/>
    </row>
    <row r="186" spans="1:7" ht="14.25" customHeight="1">
      <c r="A186" s="1407"/>
      <c r="B186" s="1407"/>
      <c r="C186" s="1407"/>
      <c r="D186" s="1407"/>
      <c r="E186" s="1407"/>
      <c r="F186" s="1407"/>
      <c r="G186" s="1407"/>
    </row>
    <row r="187" spans="1:7" ht="14.25" customHeight="1">
      <c r="A187" s="1407"/>
      <c r="B187" s="1407"/>
      <c r="C187" s="1407"/>
      <c r="D187" s="1407"/>
      <c r="E187" s="1407"/>
      <c r="F187" s="1407"/>
      <c r="G187" s="1407"/>
    </row>
    <row r="188" spans="1:7" ht="14.25" customHeight="1">
      <c r="A188" s="1407"/>
      <c r="B188" s="1407"/>
      <c r="C188" s="1407"/>
      <c r="D188" s="1407"/>
      <c r="E188" s="1407"/>
      <c r="F188" s="1407"/>
      <c r="G188" s="1407"/>
    </row>
    <row r="189" spans="1:7" ht="14.25" customHeight="1">
      <c r="A189" s="1407"/>
      <c r="B189" s="1407"/>
      <c r="C189" s="1407"/>
      <c r="D189" s="1407"/>
      <c r="E189" s="1407"/>
      <c r="F189" s="1407"/>
      <c r="G189" s="1407"/>
    </row>
    <row r="190" spans="1:7" ht="14.25" customHeight="1">
      <c r="A190" s="1407"/>
      <c r="B190" s="1407"/>
      <c r="C190" s="1407"/>
      <c r="D190" s="1407"/>
      <c r="E190" s="1407"/>
      <c r="F190" s="1407"/>
      <c r="G190" s="1407"/>
    </row>
    <row r="191" spans="1:7" ht="14.25" customHeight="1">
      <c r="A191" s="1407"/>
      <c r="B191" s="1407"/>
      <c r="C191" s="1407"/>
      <c r="D191" s="1407"/>
      <c r="E191" s="1407"/>
      <c r="F191" s="1407"/>
      <c r="G191" s="1407"/>
    </row>
    <row r="192" spans="1:7" ht="14.25" customHeight="1">
      <c r="A192" s="1407"/>
      <c r="B192" s="1407"/>
      <c r="C192" s="1407"/>
      <c r="D192" s="1407"/>
      <c r="E192" s="1407"/>
      <c r="F192" s="1407"/>
      <c r="G192" s="1407"/>
    </row>
    <row r="193" spans="1:7" ht="14.25" customHeight="1">
      <c r="A193" s="1407"/>
      <c r="B193" s="1407"/>
      <c r="C193" s="1407"/>
      <c r="D193" s="1407"/>
      <c r="E193" s="1407"/>
      <c r="F193" s="1407"/>
      <c r="G193" s="1407"/>
    </row>
    <row r="194" spans="1:7" ht="14.25" customHeight="1">
      <c r="A194" s="1407"/>
      <c r="B194" s="1407"/>
      <c r="C194" s="1407"/>
      <c r="D194" s="1407"/>
      <c r="E194" s="1407"/>
      <c r="F194" s="1407"/>
      <c r="G194" s="1407"/>
    </row>
    <row r="195" spans="1:7" ht="14.25" customHeight="1">
      <c r="A195" s="1407"/>
      <c r="B195" s="1407"/>
      <c r="C195" s="1407"/>
      <c r="D195" s="1407"/>
      <c r="E195" s="1407"/>
      <c r="F195" s="1407"/>
      <c r="G195" s="1407"/>
    </row>
    <row r="196" spans="1:7" ht="14.25" customHeight="1">
      <c r="A196" s="1407"/>
      <c r="B196" s="1407"/>
      <c r="C196" s="1407"/>
      <c r="D196" s="1407"/>
      <c r="E196" s="1407"/>
      <c r="F196" s="1407"/>
      <c r="G196" s="1407"/>
    </row>
    <row r="197" spans="1:7" ht="14.25" customHeight="1">
      <c r="A197" s="1407"/>
      <c r="B197" s="1407"/>
      <c r="C197" s="1407"/>
      <c r="D197" s="1407"/>
      <c r="E197" s="1407"/>
      <c r="F197" s="1407"/>
      <c r="G197" s="1407"/>
    </row>
    <row r="198" spans="1:7" ht="14.25" customHeight="1">
      <c r="A198" s="1407"/>
      <c r="B198" s="1407"/>
      <c r="C198" s="1407"/>
      <c r="D198" s="1407"/>
      <c r="E198" s="1407"/>
      <c r="F198" s="1407"/>
      <c r="G198" s="1407"/>
    </row>
    <row r="199" spans="1:7" ht="14.25" customHeight="1">
      <c r="A199" s="1407"/>
      <c r="B199" s="1407"/>
      <c r="C199" s="1407"/>
      <c r="D199" s="1407"/>
      <c r="E199" s="1407"/>
      <c r="F199" s="1407"/>
      <c r="G199" s="1407"/>
    </row>
    <row r="200" spans="1:7" ht="14.25" customHeight="1">
      <c r="A200" s="1407"/>
      <c r="B200" s="1407"/>
      <c r="C200" s="1407"/>
      <c r="D200" s="1407"/>
      <c r="E200" s="1407"/>
      <c r="F200" s="1407"/>
      <c r="G200" s="1407"/>
    </row>
    <row r="201" spans="1:7" ht="14.25" customHeight="1">
      <c r="A201" s="1407"/>
      <c r="B201" s="1407"/>
      <c r="C201" s="1407"/>
      <c r="D201" s="1407"/>
      <c r="E201" s="1407"/>
      <c r="F201" s="1407"/>
      <c r="G201" s="1407"/>
    </row>
    <row r="202" spans="1:7" ht="14.25" customHeight="1">
      <c r="A202" s="1407"/>
      <c r="B202" s="1407"/>
      <c r="C202" s="1407"/>
      <c r="D202" s="1407"/>
      <c r="E202" s="1407"/>
      <c r="F202" s="1407"/>
      <c r="G202" s="1407"/>
    </row>
    <row r="203" spans="1:7" ht="14.25" customHeight="1">
      <c r="A203" s="1407"/>
      <c r="B203" s="1407"/>
      <c r="C203" s="1407"/>
      <c r="D203" s="1407"/>
      <c r="E203" s="1407"/>
      <c r="F203" s="1407"/>
      <c r="G203" s="1407"/>
    </row>
    <row r="204" spans="1:7" ht="14.25" customHeight="1">
      <c r="A204" s="1407"/>
      <c r="B204" s="1407"/>
      <c r="C204" s="1407"/>
      <c r="D204" s="1407"/>
      <c r="E204" s="1407"/>
      <c r="F204" s="1407"/>
      <c r="G204" s="1407"/>
    </row>
    <row r="205" spans="1:7" ht="14.25" customHeight="1">
      <c r="A205" s="1407"/>
      <c r="B205" s="1407"/>
      <c r="C205" s="1407"/>
      <c r="D205" s="1407"/>
      <c r="E205" s="1407"/>
      <c r="F205" s="1407"/>
      <c r="G205" s="1407"/>
    </row>
    <row r="206" spans="1:7" ht="14.25" customHeight="1">
      <c r="A206" s="1407"/>
      <c r="B206" s="1407"/>
      <c r="C206" s="1407"/>
      <c r="D206" s="1407"/>
      <c r="E206" s="1407"/>
      <c r="F206" s="1407"/>
      <c r="G206" s="1407"/>
    </row>
    <row r="207" spans="1:7" ht="14.25" customHeight="1">
      <c r="A207" s="1407"/>
      <c r="B207" s="1407"/>
      <c r="C207" s="1407"/>
      <c r="D207" s="1407"/>
      <c r="E207" s="1407"/>
      <c r="F207" s="1407"/>
      <c r="G207" s="1407"/>
    </row>
    <row r="208" spans="1:7" ht="14.25" customHeight="1">
      <c r="A208" s="1407"/>
      <c r="B208" s="1407"/>
      <c r="C208" s="1407"/>
      <c r="D208" s="1407"/>
      <c r="E208" s="1407"/>
      <c r="F208" s="1407"/>
      <c r="G208" s="1407"/>
    </row>
    <row r="209" spans="1:7" ht="14.25" customHeight="1">
      <c r="A209" s="1407"/>
      <c r="B209" s="1407"/>
      <c r="C209" s="1407"/>
      <c r="D209" s="1407"/>
      <c r="E209" s="1407"/>
      <c r="F209" s="1407"/>
      <c r="G209" s="1407"/>
    </row>
    <row r="210" spans="1:7" ht="14.25" customHeight="1">
      <c r="A210" s="1407"/>
      <c r="B210" s="1407"/>
      <c r="C210" s="1407"/>
      <c r="D210" s="1407"/>
      <c r="E210" s="1407"/>
      <c r="F210" s="1407"/>
      <c r="G210" s="1407"/>
    </row>
    <row r="211" spans="1:7" ht="14.25" customHeight="1">
      <c r="A211" s="1407"/>
      <c r="B211" s="1407"/>
      <c r="C211" s="1407"/>
      <c r="D211" s="1407"/>
      <c r="E211" s="1407"/>
      <c r="F211" s="1407"/>
      <c r="G211" s="1407"/>
    </row>
    <row r="212" spans="1:7" ht="14.25" customHeight="1">
      <c r="A212" s="1407"/>
      <c r="B212" s="1407"/>
      <c r="C212" s="1407"/>
      <c r="D212" s="1407"/>
      <c r="E212" s="1407"/>
      <c r="F212" s="1407"/>
      <c r="G212" s="1407"/>
    </row>
    <row r="213" spans="1:7" ht="14.25" customHeight="1">
      <c r="A213" s="1407"/>
      <c r="B213" s="1407"/>
      <c r="C213" s="1407"/>
      <c r="D213" s="1407"/>
      <c r="E213" s="1407"/>
      <c r="F213" s="1407"/>
      <c r="G213" s="1407"/>
    </row>
    <row r="214" spans="1:7" ht="14.25" customHeight="1">
      <c r="A214" s="1407"/>
      <c r="B214" s="1407"/>
      <c r="C214" s="1407"/>
      <c r="D214" s="1407"/>
      <c r="E214" s="1407"/>
      <c r="F214" s="1407"/>
      <c r="G214" s="1407"/>
    </row>
    <row r="215" spans="1:7" ht="14.25" customHeight="1">
      <c r="A215" s="1407"/>
      <c r="B215" s="1407"/>
      <c r="C215" s="1407"/>
      <c r="D215" s="1407"/>
      <c r="E215" s="1407"/>
      <c r="F215" s="1407"/>
      <c r="G215" s="1407"/>
    </row>
    <row r="216" spans="1:7" ht="14.25" customHeight="1">
      <c r="A216" s="1407"/>
      <c r="B216" s="1407"/>
      <c r="C216" s="1407"/>
      <c r="D216" s="1407"/>
      <c r="E216" s="1407"/>
      <c r="F216" s="1407"/>
      <c r="G216" s="1407"/>
    </row>
    <row r="217" spans="1:7" ht="14.25" customHeight="1">
      <c r="A217" s="1407"/>
      <c r="B217" s="1407"/>
      <c r="C217" s="1407"/>
      <c r="D217" s="1407"/>
      <c r="E217" s="1407"/>
      <c r="F217" s="1407"/>
      <c r="G217" s="1407"/>
    </row>
    <row r="218" spans="1:7" ht="14.25" customHeight="1">
      <c r="A218" s="1407"/>
      <c r="B218" s="1407"/>
      <c r="C218" s="1407"/>
      <c r="D218" s="1407"/>
      <c r="E218" s="1407"/>
      <c r="F218" s="1407"/>
      <c r="G218" s="1407"/>
    </row>
    <row r="219" spans="1:7" ht="14.25" customHeight="1">
      <c r="A219" s="1407"/>
      <c r="B219" s="1407"/>
      <c r="C219" s="1407"/>
      <c r="D219" s="1407"/>
      <c r="E219" s="1407"/>
      <c r="F219" s="1407"/>
      <c r="G219" s="1407"/>
    </row>
    <row r="220" spans="1:7" ht="14.25" customHeight="1">
      <c r="A220" s="1407"/>
      <c r="B220" s="1407"/>
      <c r="C220" s="1407"/>
      <c r="D220" s="1407"/>
      <c r="E220" s="1407"/>
      <c r="F220" s="1407"/>
      <c r="G220" s="1407"/>
    </row>
    <row r="221" spans="1:7" ht="14.25" customHeight="1">
      <c r="A221" s="1407"/>
      <c r="B221" s="1407"/>
      <c r="C221" s="1407"/>
      <c r="D221" s="1407"/>
      <c r="E221" s="1407"/>
      <c r="F221" s="1407"/>
      <c r="G221" s="1407"/>
    </row>
    <row r="222" spans="1:7" ht="14.25" customHeight="1">
      <c r="A222" s="1407"/>
      <c r="B222" s="1407"/>
      <c r="C222" s="1407"/>
      <c r="D222" s="1407"/>
      <c r="E222" s="1407"/>
      <c r="F222" s="1407"/>
      <c r="G222" s="1407"/>
    </row>
    <row r="223" spans="1:7" ht="14.25" customHeight="1">
      <c r="A223" s="1407"/>
      <c r="B223" s="1407"/>
      <c r="C223" s="1407"/>
      <c r="D223" s="1407"/>
      <c r="E223" s="1407"/>
      <c r="F223" s="1407"/>
      <c r="G223" s="1407"/>
    </row>
    <row r="224" spans="1:7" ht="14.25" customHeight="1">
      <c r="A224" s="1407"/>
      <c r="B224" s="1407"/>
      <c r="C224" s="1407"/>
      <c r="D224" s="1407"/>
      <c r="E224" s="1407"/>
      <c r="F224" s="1407"/>
      <c r="G224" s="1407"/>
    </row>
    <row r="225" spans="1:7" ht="14.25" customHeight="1">
      <c r="A225" s="1407"/>
      <c r="B225" s="1407"/>
      <c r="C225" s="1407"/>
      <c r="D225" s="1407"/>
      <c r="E225" s="1407"/>
      <c r="F225" s="1407"/>
      <c r="G225" s="1407"/>
    </row>
    <row r="226" spans="1:7" ht="14.25" customHeight="1">
      <c r="A226" s="1407"/>
      <c r="B226" s="1407"/>
      <c r="C226" s="1407"/>
      <c r="D226" s="1407"/>
      <c r="E226" s="1407"/>
      <c r="F226" s="1407"/>
      <c r="G226" s="1407"/>
    </row>
    <row r="227" spans="1:7" ht="14.25" customHeight="1">
      <c r="A227" s="1407"/>
      <c r="B227" s="1407"/>
      <c r="C227" s="1407"/>
      <c r="D227" s="1407"/>
      <c r="E227" s="1407"/>
      <c r="F227" s="1407"/>
      <c r="G227" s="1407"/>
    </row>
    <row r="228" spans="1:7" ht="14.25" customHeight="1">
      <c r="A228" s="1407"/>
      <c r="B228" s="1407"/>
      <c r="C228" s="1407"/>
      <c r="D228" s="1407"/>
      <c r="E228" s="1407"/>
      <c r="F228" s="1407"/>
      <c r="G228" s="1407"/>
    </row>
    <row r="229" spans="1:7" ht="14.25" customHeight="1">
      <c r="A229" s="1407"/>
      <c r="B229" s="1407"/>
      <c r="C229" s="1407"/>
      <c r="D229" s="1407"/>
      <c r="E229" s="1407"/>
      <c r="F229" s="1407"/>
      <c r="G229" s="1407"/>
    </row>
    <row r="230" spans="1:7" ht="14.25" customHeight="1">
      <c r="A230" s="1407"/>
      <c r="B230" s="1407"/>
      <c r="C230" s="1407"/>
      <c r="D230" s="1407"/>
      <c r="E230" s="1407"/>
      <c r="F230" s="1407"/>
      <c r="G230" s="1407"/>
    </row>
    <row r="231" spans="1:7" ht="14.25" customHeight="1">
      <c r="A231" s="1407"/>
      <c r="B231" s="1407"/>
      <c r="C231" s="1407"/>
      <c r="D231" s="1407"/>
      <c r="E231" s="1407"/>
      <c r="F231" s="1407"/>
      <c r="G231" s="1407"/>
    </row>
    <row r="232" spans="1:7" ht="14.25" customHeight="1">
      <c r="A232" s="1407"/>
      <c r="B232" s="1407"/>
      <c r="C232" s="1407"/>
      <c r="D232" s="1407"/>
      <c r="E232" s="1407"/>
      <c r="F232" s="1407"/>
      <c r="G232" s="1407"/>
    </row>
    <row r="233" spans="1:7" ht="14.25" customHeight="1">
      <c r="A233" s="1407"/>
      <c r="B233" s="1407"/>
      <c r="C233" s="1407"/>
      <c r="D233" s="1407"/>
      <c r="E233" s="1407"/>
      <c r="F233" s="1407"/>
      <c r="G233" s="1407"/>
    </row>
    <row r="234" spans="1:7" ht="14.25" customHeight="1">
      <c r="A234" s="1407"/>
      <c r="B234" s="1407"/>
      <c r="C234" s="1407"/>
      <c r="D234" s="1407"/>
      <c r="E234" s="1407"/>
      <c r="F234" s="1407"/>
      <c r="G234" s="1407"/>
    </row>
    <row r="235" spans="1:7" ht="14.25" customHeight="1">
      <c r="A235" s="1407"/>
      <c r="B235" s="1407"/>
      <c r="C235" s="1407"/>
      <c r="D235" s="1407"/>
      <c r="E235" s="1407"/>
      <c r="F235" s="1407"/>
      <c r="G235" s="1407"/>
    </row>
    <row r="236" spans="1:7" ht="14.25" customHeight="1">
      <c r="A236" s="1407"/>
      <c r="B236" s="1407"/>
      <c r="C236" s="1407"/>
      <c r="D236" s="1407"/>
      <c r="E236" s="1407"/>
      <c r="F236" s="1407"/>
      <c r="G236" s="1407"/>
    </row>
    <row r="237" spans="1:7" ht="14.25" customHeight="1">
      <c r="A237" s="1407"/>
      <c r="B237" s="1407"/>
      <c r="C237" s="1407"/>
      <c r="D237" s="1407"/>
      <c r="E237" s="1407"/>
      <c r="F237" s="1407"/>
      <c r="G237" s="1407"/>
    </row>
    <row r="238" spans="1:7" ht="14.25" customHeight="1">
      <c r="A238" s="1407"/>
      <c r="B238" s="1407"/>
      <c r="C238" s="1407"/>
      <c r="D238" s="1407"/>
      <c r="E238" s="1407"/>
      <c r="F238" s="1407"/>
      <c r="G238" s="1407"/>
    </row>
    <row r="239" spans="1:7" ht="14.25" customHeight="1">
      <c r="A239" s="1407"/>
      <c r="B239" s="1407"/>
      <c r="C239" s="1407"/>
      <c r="D239" s="1407"/>
      <c r="E239" s="1407"/>
      <c r="F239" s="1407"/>
      <c r="G239" s="1407"/>
    </row>
    <row r="240" spans="1:7" ht="14.25" customHeight="1">
      <c r="A240" s="1407"/>
      <c r="B240" s="1407"/>
      <c r="C240" s="1407"/>
      <c r="D240" s="1407"/>
      <c r="E240" s="1407"/>
      <c r="F240" s="1407"/>
      <c r="G240" s="1407"/>
    </row>
    <row r="241" spans="1:7" ht="14.25" customHeight="1">
      <c r="A241" s="1407"/>
      <c r="B241" s="1407"/>
      <c r="C241" s="1407"/>
      <c r="D241" s="1407"/>
      <c r="E241" s="1407"/>
      <c r="F241" s="1407"/>
      <c r="G241" s="1407"/>
    </row>
    <row r="242" spans="1:7" ht="14.25" customHeight="1">
      <c r="A242" s="1407"/>
      <c r="B242" s="1407"/>
      <c r="C242" s="1407"/>
      <c r="D242" s="1407"/>
      <c r="E242" s="1407"/>
      <c r="F242" s="1407"/>
      <c r="G242" s="1407"/>
    </row>
    <row r="243" spans="1:7" ht="14.25" customHeight="1">
      <c r="A243" s="1407"/>
      <c r="B243" s="1407"/>
      <c r="C243" s="1407"/>
      <c r="D243" s="1407"/>
      <c r="E243" s="1407"/>
      <c r="F243" s="1407"/>
      <c r="G243" s="1407"/>
    </row>
    <row r="244" spans="1:7" ht="14.25" customHeight="1">
      <c r="A244" s="1407"/>
      <c r="B244" s="1407"/>
      <c r="C244" s="1407"/>
      <c r="D244" s="1407"/>
      <c r="E244" s="1407"/>
      <c r="F244" s="1407"/>
      <c r="G244" s="1407"/>
    </row>
    <row r="245" spans="1:7" ht="14.25" customHeight="1">
      <c r="A245" s="1407"/>
      <c r="B245" s="1407"/>
      <c r="C245" s="1407"/>
      <c r="D245" s="1407"/>
      <c r="E245" s="1407"/>
      <c r="F245" s="1407"/>
      <c r="G245" s="1407"/>
    </row>
    <row r="246" spans="1:7" ht="14.25" customHeight="1">
      <c r="A246" s="1407"/>
      <c r="B246" s="1407"/>
      <c r="C246" s="1407"/>
      <c r="D246" s="1407"/>
      <c r="E246" s="1407"/>
      <c r="F246" s="1407"/>
      <c r="G246" s="1407"/>
    </row>
    <row r="247" spans="1:7" ht="14.25" customHeight="1">
      <c r="A247" s="1407"/>
      <c r="B247" s="1407"/>
      <c r="C247" s="1407"/>
      <c r="D247" s="1407"/>
      <c r="E247" s="1407"/>
      <c r="F247" s="1407"/>
      <c r="G247" s="1407"/>
    </row>
    <row r="248" spans="1:7" ht="14.25" customHeight="1">
      <c r="A248" s="1407"/>
      <c r="B248" s="1407"/>
      <c r="C248" s="1407"/>
      <c r="D248" s="1407"/>
      <c r="E248" s="1407"/>
      <c r="F248" s="1407"/>
      <c r="G248" s="1407"/>
    </row>
    <row r="249" spans="1:7" ht="14.25" customHeight="1">
      <c r="A249" s="1407"/>
      <c r="B249" s="1407"/>
      <c r="C249" s="1407"/>
      <c r="D249" s="1407"/>
      <c r="E249" s="1407"/>
      <c r="F249" s="1407"/>
      <c r="G249" s="1407"/>
    </row>
    <row r="250" spans="1:7" ht="14.25" customHeight="1">
      <c r="A250" s="1407"/>
      <c r="B250" s="1407"/>
      <c r="C250" s="1407"/>
      <c r="D250" s="1407"/>
      <c r="E250" s="1407"/>
      <c r="F250" s="1407"/>
      <c r="G250" s="1407"/>
    </row>
    <row r="251" spans="1:7" ht="14.25" customHeight="1">
      <c r="A251" s="1407"/>
      <c r="B251" s="1407"/>
      <c r="C251" s="1407"/>
      <c r="D251" s="1407"/>
      <c r="E251" s="1407"/>
      <c r="F251" s="1407"/>
      <c r="G251" s="1407"/>
    </row>
    <row r="252" spans="1:7" ht="14.25" customHeight="1">
      <c r="A252" s="1407"/>
      <c r="B252" s="1407"/>
      <c r="C252" s="1407"/>
      <c r="D252" s="1407"/>
      <c r="E252" s="1407"/>
      <c r="F252" s="1407"/>
      <c r="G252" s="1407"/>
    </row>
    <row r="253" spans="1:7" ht="14.25" customHeight="1">
      <c r="A253" s="1407"/>
      <c r="B253" s="1407"/>
      <c r="C253" s="1407"/>
      <c r="D253" s="1407"/>
      <c r="E253" s="1407"/>
      <c r="F253" s="1407"/>
      <c r="G253" s="1407"/>
    </row>
    <row r="254" spans="1:7" ht="14.25" customHeight="1">
      <c r="A254" s="1407"/>
      <c r="B254" s="1407"/>
      <c r="C254" s="1407"/>
      <c r="D254" s="1407"/>
      <c r="E254" s="1407"/>
      <c r="F254" s="1407"/>
      <c r="G254" s="1407"/>
    </row>
    <row r="255" spans="1:7" ht="14.25" customHeight="1">
      <c r="A255" s="1407"/>
      <c r="B255" s="1407"/>
      <c r="C255" s="1407"/>
      <c r="D255" s="1407"/>
      <c r="E255" s="1407"/>
      <c r="F255" s="1407"/>
      <c r="G255" s="1407"/>
    </row>
    <row r="256" spans="1:7" ht="14.25" customHeight="1">
      <c r="A256" s="1407"/>
      <c r="B256" s="1407"/>
      <c r="C256" s="1407"/>
      <c r="D256" s="1407"/>
      <c r="E256" s="1407"/>
      <c r="F256" s="1407"/>
      <c r="G256" s="1407"/>
    </row>
    <row r="257" spans="1:7" ht="14.25" customHeight="1">
      <c r="A257" s="1407"/>
      <c r="B257" s="1407"/>
      <c r="C257" s="1407"/>
      <c r="D257" s="1407"/>
      <c r="E257" s="1407"/>
      <c r="F257" s="1407"/>
      <c r="G257" s="1407"/>
    </row>
    <row r="258" spans="1:7" ht="14.25" customHeight="1">
      <c r="A258" s="1407"/>
      <c r="B258" s="1407"/>
      <c r="C258" s="1407"/>
      <c r="D258" s="1407"/>
      <c r="E258" s="1407"/>
      <c r="F258" s="1407"/>
      <c r="G258" s="1407"/>
    </row>
    <row r="259" spans="1:7" ht="14.25" customHeight="1">
      <c r="A259" s="1407"/>
      <c r="B259" s="1407"/>
      <c r="C259" s="1407"/>
      <c r="D259" s="1407"/>
      <c r="E259" s="1407"/>
      <c r="F259" s="1407"/>
      <c r="G259" s="1407"/>
    </row>
    <row r="260" spans="1:7" ht="14.25" customHeight="1">
      <c r="A260" s="1407"/>
      <c r="B260" s="1407"/>
      <c r="C260" s="1407"/>
      <c r="D260" s="1407"/>
      <c r="E260" s="1407"/>
      <c r="F260" s="1407"/>
      <c r="G260" s="1407"/>
    </row>
    <row r="261" spans="1:7" ht="14.25" customHeight="1">
      <c r="A261" s="1407"/>
      <c r="B261" s="1407"/>
      <c r="C261" s="1407"/>
      <c r="D261" s="1407"/>
      <c r="E261" s="1407"/>
      <c r="F261" s="1407"/>
      <c r="G261" s="1407"/>
    </row>
    <row r="262" spans="1:7" ht="14.25" customHeight="1">
      <c r="A262" s="1407"/>
      <c r="B262" s="1407"/>
      <c r="C262" s="1407"/>
      <c r="D262" s="1407"/>
      <c r="E262" s="1407"/>
      <c r="F262" s="1407"/>
      <c r="G262" s="1407"/>
    </row>
    <row r="263" spans="1:7" ht="14.25" customHeight="1">
      <c r="A263" s="1407"/>
      <c r="B263" s="1407"/>
      <c r="C263" s="1407"/>
      <c r="D263" s="1407"/>
      <c r="E263" s="1407"/>
      <c r="F263" s="1407"/>
      <c r="G263" s="1407"/>
    </row>
    <row r="264" spans="1:7" ht="14.25" customHeight="1">
      <c r="A264" s="1407"/>
      <c r="B264" s="1407"/>
      <c r="C264" s="1407"/>
      <c r="D264" s="1407"/>
      <c r="E264" s="1407"/>
      <c r="F264" s="1407"/>
      <c r="G264" s="1407"/>
    </row>
    <row r="265" spans="1:7" ht="14.25" customHeight="1">
      <c r="A265" s="1407"/>
      <c r="B265" s="1407"/>
      <c r="C265" s="1407"/>
      <c r="D265" s="1407"/>
      <c r="E265" s="1407"/>
      <c r="F265" s="1407"/>
      <c r="G265" s="1407"/>
    </row>
    <row r="266" spans="1:7" ht="14.25" customHeight="1">
      <c r="A266" s="1407"/>
      <c r="B266" s="1407"/>
      <c r="C266" s="1407"/>
      <c r="D266" s="1407"/>
      <c r="E266" s="1407"/>
      <c r="F266" s="1407"/>
      <c r="G266" s="1407"/>
    </row>
    <row r="267" spans="1:7" ht="14.25" customHeight="1">
      <c r="A267" s="1407"/>
      <c r="B267" s="1407"/>
      <c r="C267" s="1407"/>
      <c r="D267" s="1407"/>
      <c r="E267" s="1407"/>
      <c r="F267" s="1407"/>
      <c r="G267" s="1407"/>
    </row>
    <row r="268" spans="1:7" ht="14.25" customHeight="1">
      <c r="A268" s="1407"/>
      <c r="B268" s="1407"/>
      <c r="C268" s="1407"/>
      <c r="D268" s="1407"/>
      <c r="E268" s="1407"/>
      <c r="F268" s="1407"/>
      <c r="G268" s="1407"/>
    </row>
    <row r="269" spans="1:7" ht="14.25" customHeight="1">
      <c r="A269" s="1407"/>
      <c r="B269" s="1407"/>
      <c r="C269" s="1407"/>
      <c r="D269" s="1407"/>
      <c r="E269" s="1407"/>
      <c r="F269" s="1407"/>
      <c r="G269" s="1407"/>
    </row>
    <row r="270" spans="1:7" ht="14.25" customHeight="1">
      <c r="A270" s="1407"/>
      <c r="B270" s="1407"/>
      <c r="C270" s="1407"/>
      <c r="D270" s="1407"/>
      <c r="E270" s="1407"/>
      <c r="F270" s="1407"/>
      <c r="G270" s="1407"/>
    </row>
    <row r="271" spans="1:7" ht="14.25" customHeight="1">
      <c r="A271" s="1407"/>
      <c r="B271" s="1407"/>
      <c r="C271" s="1407"/>
      <c r="D271" s="1407"/>
      <c r="E271" s="1407"/>
      <c r="F271" s="1407"/>
      <c r="G271" s="1407"/>
    </row>
    <row r="272" spans="1:7" ht="14.25" customHeight="1">
      <c r="A272" s="1407"/>
      <c r="B272" s="1407"/>
      <c r="C272" s="1407"/>
      <c r="D272" s="1407"/>
      <c r="E272" s="1407"/>
      <c r="F272" s="1407"/>
      <c r="G272" s="1407"/>
    </row>
    <row r="273" spans="1:7" ht="14.25" customHeight="1">
      <c r="A273" s="1407"/>
      <c r="B273" s="1407"/>
      <c r="C273" s="1407"/>
      <c r="D273" s="1407"/>
      <c r="E273" s="1407"/>
      <c r="F273" s="1407"/>
      <c r="G273" s="1407"/>
    </row>
    <row r="274" spans="1:7" ht="14.25" customHeight="1">
      <c r="A274" s="1407"/>
      <c r="B274" s="1407"/>
      <c r="C274" s="1407"/>
      <c r="D274" s="1407"/>
      <c r="E274" s="1407"/>
      <c r="F274" s="1407"/>
      <c r="G274" s="1407"/>
    </row>
    <row r="275" spans="1:7" ht="14.25" customHeight="1">
      <c r="A275" s="1407"/>
      <c r="B275" s="1407"/>
      <c r="C275" s="1407"/>
      <c r="D275" s="1407"/>
      <c r="E275" s="1407"/>
      <c r="F275" s="1407"/>
      <c r="G275" s="1407"/>
    </row>
    <row r="276" spans="1:7" ht="14.25" customHeight="1">
      <c r="A276" s="1407"/>
      <c r="B276" s="1407"/>
      <c r="C276" s="1407"/>
      <c r="D276" s="1407"/>
      <c r="E276" s="1407"/>
      <c r="F276" s="1407"/>
      <c r="G276" s="1407"/>
    </row>
    <row r="277" spans="1:7" ht="14.25" customHeight="1">
      <c r="A277" s="1407"/>
      <c r="B277" s="1407"/>
      <c r="C277" s="1407"/>
      <c r="D277" s="1407"/>
      <c r="E277" s="1407"/>
      <c r="F277" s="1407"/>
      <c r="G277" s="1407"/>
    </row>
    <row r="278" spans="1:7" ht="14.25" customHeight="1">
      <c r="A278" s="1407"/>
      <c r="B278" s="1407"/>
      <c r="C278" s="1407"/>
      <c r="D278" s="1407"/>
      <c r="E278" s="1407"/>
      <c r="F278" s="1407"/>
      <c r="G278" s="1407"/>
    </row>
    <row r="279" spans="1:7" ht="14.25" customHeight="1">
      <c r="A279" s="1407"/>
      <c r="B279" s="1407"/>
      <c r="C279" s="1407"/>
      <c r="D279" s="1407"/>
      <c r="E279" s="1407"/>
      <c r="F279" s="1407"/>
      <c r="G279" s="1407"/>
    </row>
    <row r="280" spans="1:7" ht="14.25" customHeight="1">
      <c r="A280" s="1407"/>
      <c r="B280" s="1407"/>
      <c r="C280" s="1407"/>
      <c r="D280" s="1407"/>
      <c r="E280" s="1407"/>
      <c r="F280" s="1407"/>
      <c r="G280" s="1407"/>
    </row>
    <row r="281" spans="1:7" ht="14.25" customHeight="1">
      <c r="A281" s="1407"/>
      <c r="B281" s="1407"/>
      <c r="C281" s="1407"/>
      <c r="D281" s="1407"/>
      <c r="E281" s="1407"/>
      <c r="F281" s="1407"/>
      <c r="G281" s="1407"/>
    </row>
    <row r="282" spans="1:7" ht="15.75" customHeight="1"/>
    <row r="283" spans="1:7" ht="15.75" customHeight="1"/>
    <row r="284" spans="1:7" ht="15.75" customHeight="1"/>
    <row r="285" spans="1:7" ht="15.75" customHeight="1"/>
    <row r="286" spans="1:7" ht="15.75" customHeight="1"/>
    <row r="287" spans="1:7" ht="15.75" customHeight="1"/>
    <row r="288" spans="1:7"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sheetData>
  <mergeCells count="11">
    <mergeCell ref="A40:C40"/>
    <mergeCell ref="A41:C41"/>
    <mergeCell ref="A42:C42"/>
    <mergeCell ref="A43:C43"/>
    <mergeCell ref="A81:B81"/>
    <mergeCell ref="A37:B37"/>
    <mergeCell ref="B2:C2"/>
    <mergeCell ref="A3:C3"/>
    <mergeCell ref="A4:C4"/>
    <mergeCell ref="A5:C5"/>
    <mergeCell ref="A6:C6"/>
  </mergeCells>
  <printOptions horizontalCentered="1"/>
  <pageMargins left="1.1023622047244095" right="0.23622047244094491" top="0.74803149606299213" bottom="0.6692913385826772" header="0" footer="0"/>
  <pageSetup orientation="portrait" r:id="rId1"/>
  <headerFooter>
    <oddFooter>&amp;RCuenta Pública del Esatado de Oaxaca del ejercicio fiscal 2023</oddFooter>
  </headerFooter>
  <rowBreaks count="1" manualBreakCount="1">
    <brk id="37" man="1"/>
  </rowBreaks>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F1014"/>
  <sheetViews>
    <sheetView showGridLines="0" zoomScale="80" zoomScaleNormal="80" zoomScaleSheetLayoutView="179" zoomScalePageLayoutView="90" workbookViewId="0">
      <selection sqref="A1:F1"/>
    </sheetView>
  </sheetViews>
  <sheetFormatPr baseColWidth="10" defaultColWidth="14.28515625" defaultRowHeight="15" customHeight="1"/>
  <cols>
    <col min="1" max="1" width="86.140625" style="1231" customWidth="1"/>
    <col min="2" max="2" width="17.28515625" style="1284" customWidth="1"/>
    <col min="3" max="3" width="16.28515625" style="1439" customWidth="1"/>
    <col min="4" max="16" width="10.7109375" style="1246" customWidth="1"/>
    <col min="17" max="16384" width="14.28515625" style="1246"/>
  </cols>
  <sheetData>
    <row r="1" spans="1:6" s="1418" customFormat="1" ht="12" customHeight="1">
      <c r="A1" s="1741" t="s">
        <v>284</v>
      </c>
      <c r="B1" s="1741"/>
      <c r="C1" s="1741"/>
      <c r="D1" s="1767"/>
      <c r="E1" s="1767"/>
      <c r="F1" s="1767"/>
    </row>
    <row r="2" spans="1:6" s="1418" customFormat="1" ht="12" customHeight="1">
      <c r="A2" s="1741" t="s">
        <v>1080</v>
      </c>
      <c r="B2" s="1741"/>
      <c r="C2" s="1741"/>
    </row>
    <row r="3" spans="1:6" s="1418" customFormat="1" ht="12" customHeight="1">
      <c r="A3" s="1741" t="s">
        <v>266</v>
      </c>
      <c r="B3" s="1741"/>
      <c r="C3" s="1741"/>
    </row>
    <row r="4" spans="1:6" s="1418" customFormat="1" ht="12" customHeight="1">
      <c r="A4" s="1741" t="s">
        <v>279</v>
      </c>
      <c r="B4" s="1741"/>
      <c r="C4" s="1741"/>
    </row>
    <row r="5" spans="1:6" s="1418" customFormat="1" ht="12" customHeight="1">
      <c r="A5" s="1740" t="s">
        <v>264</v>
      </c>
      <c r="B5" s="1740"/>
      <c r="C5" s="1740"/>
    </row>
    <row r="6" spans="1:6" s="1418" customFormat="1" ht="5.25" customHeight="1">
      <c r="A6" s="1157"/>
      <c r="B6" s="1157"/>
      <c r="C6" s="1157"/>
    </row>
    <row r="7" spans="1:6" ht="12.75">
      <c r="A7" s="1419" t="s">
        <v>0</v>
      </c>
      <c r="B7" s="1320">
        <f>'EDO DE SITUACIÓN FINAN PARAESTA'!C7</f>
        <v>2023</v>
      </c>
      <c r="C7" s="1320">
        <f>'EDO DE SITUACIÓN FINAN PARAESTA'!D7</f>
        <v>2022</v>
      </c>
    </row>
    <row r="8" spans="1:6" ht="12.75">
      <c r="A8" s="1253" t="s">
        <v>55</v>
      </c>
      <c r="B8" s="1420"/>
      <c r="C8" s="1420"/>
    </row>
    <row r="9" spans="1:6" ht="12.75">
      <c r="A9" s="1422" t="s">
        <v>56</v>
      </c>
      <c r="B9" s="1163">
        <v>0</v>
      </c>
      <c r="C9" s="1163">
        <v>0</v>
      </c>
    </row>
    <row r="10" spans="1:6" ht="12.75">
      <c r="A10" s="1333" t="s">
        <v>57</v>
      </c>
      <c r="B10" s="1165">
        <v>0</v>
      </c>
      <c r="C10" s="1165">
        <v>0</v>
      </c>
    </row>
    <row r="11" spans="1:6" ht="12.75">
      <c r="A11" s="1333" t="s">
        <v>58</v>
      </c>
      <c r="B11" s="1165">
        <v>0</v>
      </c>
      <c r="C11" s="1165">
        <v>0</v>
      </c>
    </row>
    <row r="12" spans="1:6" ht="33" customHeight="1">
      <c r="A12" s="1333" t="s">
        <v>59</v>
      </c>
      <c r="B12" s="1165">
        <v>0</v>
      </c>
      <c r="C12" s="1165">
        <v>0</v>
      </c>
    </row>
    <row r="13" spans="1:6" ht="12.75">
      <c r="A13" s="1333" t="s">
        <v>60</v>
      </c>
      <c r="B13" s="1165">
        <v>0</v>
      </c>
      <c r="C13" s="1165">
        <v>0</v>
      </c>
    </row>
    <row r="14" spans="1:6" ht="12.75">
      <c r="A14" s="1333" t="s">
        <v>61</v>
      </c>
      <c r="B14" s="1165">
        <v>0</v>
      </c>
      <c r="C14" s="1165">
        <v>0</v>
      </c>
    </row>
    <row r="15" spans="1:6" ht="12.75">
      <c r="A15" s="1333" t="s">
        <v>62</v>
      </c>
      <c r="B15" s="1165">
        <v>0</v>
      </c>
      <c r="C15" s="1165">
        <v>0</v>
      </c>
    </row>
    <row r="16" spans="1:6" ht="12.75">
      <c r="A16" s="1333" t="s">
        <v>63</v>
      </c>
      <c r="B16" s="1165">
        <v>0</v>
      </c>
      <c r="C16" s="1165">
        <v>0</v>
      </c>
    </row>
    <row r="17" spans="1:3" ht="6" customHeight="1">
      <c r="A17" s="1427"/>
      <c r="B17" s="1165"/>
      <c r="C17" s="1165"/>
    </row>
    <row r="18" spans="1:3" ht="38.25">
      <c r="A18" s="1422" t="s">
        <v>64</v>
      </c>
      <c r="B18" s="1168">
        <v>54654016460</v>
      </c>
      <c r="C18" s="1168">
        <v>53277522468</v>
      </c>
    </row>
    <row r="19" spans="1:3" ht="25.5">
      <c r="A19" s="1333" t="s">
        <v>65</v>
      </c>
      <c r="B19" s="1165">
        <v>0</v>
      </c>
      <c r="C19" s="1165">
        <v>0</v>
      </c>
    </row>
    <row r="20" spans="1:3" ht="25.5">
      <c r="A20" s="1333" t="s">
        <v>218</v>
      </c>
      <c r="B20" s="1165">
        <v>54654016460</v>
      </c>
      <c r="C20" s="1165">
        <v>53277522468</v>
      </c>
    </row>
    <row r="21" spans="1:3" ht="6" customHeight="1">
      <c r="A21" s="1427"/>
      <c r="B21" s="1165"/>
      <c r="C21" s="1165"/>
    </row>
    <row r="22" spans="1:3" ht="12.75">
      <c r="A22" s="1422" t="s">
        <v>66</v>
      </c>
      <c r="B22" s="1163">
        <v>10491786</v>
      </c>
      <c r="C22" s="1163">
        <v>35629381</v>
      </c>
    </row>
    <row r="23" spans="1:3" ht="12.75">
      <c r="A23" s="1333" t="s">
        <v>67</v>
      </c>
      <c r="B23" s="1165">
        <v>0</v>
      </c>
      <c r="C23" s="1165">
        <v>0</v>
      </c>
    </row>
    <row r="24" spans="1:3" ht="12.75">
      <c r="A24" s="1333" t="s">
        <v>68</v>
      </c>
      <c r="B24" s="1165">
        <v>0</v>
      </c>
      <c r="C24" s="1165">
        <v>0</v>
      </c>
    </row>
    <row r="25" spans="1:3" ht="12.75">
      <c r="A25" s="1333" t="s">
        <v>69</v>
      </c>
      <c r="B25" s="1165">
        <v>0</v>
      </c>
      <c r="C25" s="1165">
        <v>0</v>
      </c>
    </row>
    <row r="26" spans="1:3" ht="12.75">
      <c r="A26" s="1333" t="s">
        <v>70</v>
      </c>
      <c r="B26" s="1165">
        <v>0</v>
      </c>
      <c r="C26" s="1165">
        <v>0</v>
      </c>
    </row>
    <row r="27" spans="1:3" ht="12.75">
      <c r="A27" s="1333" t="s">
        <v>71</v>
      </c>
      <c r="B27" s="1165">
        <v>10491786</v>
      </c>
      <c r="C27" s="1165">
        <v>35629381</v>
      </c>
    </row>
    <row r="28" spans="1:3" ht="6" customHeight="1">
      <c r="A28" s="1427"/>
      <c r="B28" s="1165"/>
      <c r="C28" s="1165"/>
    </row>
    <row r="29" spans="1:3" ht="12.75">
      <c r="A29" s="1264" t="s">
        <v>72</v>
      </c>
      <c r="B29" s="1163">
        <v>54664508246</v>
      </c>
      <c r="C29" s="1163">
        <v>53313151849</v>
      </c>
    </row>
    <row r="30" spans="1:3" ht="9.75" customHeight="1">
      <c r="A30" s="1422"/>
      <c r="B30" s="1163"/>
      <c r="C30" s="1163"/>
    </row>
    <row r="31" spans="1:3" ht="9.75" customHeight="1">
      <c r="A31" s="1264" t="s">
        <v>73</v>
      </c>
      <c r="B31" s="1163"/>
      <c r="C31" s="1163"/>
    </row>
    <row r="32" spans="1:3" ht="12.75">
      <c r="A32" s="1422" t="s">
        <v>74</v>
      </c>
      <c r="B32" s="1163">
        <v>30893</v>
      </c>
      <c r="C32" s="1163">
        <v>856300</v>
      </c>
    </row>
    <row r="33" spans="1:3" ht="12.75">
      <c r="A33" s="1333" t="s">
        <v>75</v>
      </c>
      <c r="B33" s="1165">
        <v>0</v>
      </c>
      <c r="C33" s="1165">
        <v>0</v>
      </c>
    </row>
    <row r="34" spans="1:3" ht="12.75">
      <c r="A34" s="1333" t="s">
        <v>76</v>
      </c>
      <c r="B34" s="1165">
        <v>30893</v>
      </c>
      <c r="C34" s="1165">
        <v>0</v>
      </c>
    </row>
    <row r="35" spans="1:3" ht="12.75">
      <c r="A35" s="1333" t="s">
        <v>77</v>
      </c>
      <c r="B35" s="1165">
        <v>0</v>
      </c>
      <c r="C35" s="1165">
        <v>856300</v>
      </c>
    </row>
    <row r="36" spans="1:3" ht="6" customHeight="1">
      <c r="A36" s="1422"/>
      <c r="B36" s="1163"/>
      <c r="C36" s="1163"/>
    </row>
    <row r="37" spans="1:3" ht="12.75">
      <c r="A37" s="1422" t="s">
        <v>78</v>
      </c>
      <c r="B37" s="1163">
        <v>52015503246</v>
      </c>
      <c r="C37" s="1163">
        <v>50470842518</v>
      </c>
    </row>
    <row r="38" spans="1:3" ht="12.75">
      <c r="A38" s="1333" t="s">
        <v>79</v>
      </c>
      <c r="B38" s="1165">
        <v>50568820234</v>
      </c>
      <c r="C38" s="1165">
        <v>49414427538</v>
      </c>
    </row>
    <row r="39" spans="1:3" ht="12.75">
      <c r="A39" s="1333" t="s">
        <v>80</v>
      </c>
      <c r="B39" s="1165">
        <v>0</v>
      </c>
      <c r="C39" s="1165">
        <v>0</v>
      </c>
    </row>
    <row r="40" spans="1:3" ht="12.75">
      <c r="A40" s="1333" t="s">
        <v>81</v>
      </c>
      <c r="B40" s="1165">
        <v>74483884</v>
      </c>
      <c r="C40" s="1165">
        <v>112228934</v>
      </c>
    </row>
    <row r="41" spans="1:3" ht="12.75">
      <c r="A41" s="1333" t="s">
        <v>82</v>
      </c>
      <c r="B41" s="1165">
        <v>159480987</v>
      </c>
      <c r="C41" s="1165">
        <v>123765709</v>
      </c>
    </row>
    <row r="42" spans="1:3" ht="12.75">
      <c r="A42" s="1333" t="s">
        <v>83</v>
      </c>
      <c r="B42" s="1165">
        <v>339455293</v>
      </c>
      <c r="C42" s="1165">
        <v>309423460</v>
      </c>
    </row>
    <row r="43" spans="1:3" ht="12.75">
      <c r="A43" s="1333" t="s">
        <v>84</v>
      </c>
      <c r="B43" s="1165">
        <v>25913095</v>
      </c>
      <c r="C43" s="1165">
        <v>21508515</v>
      </c>
    </row>
    <row r="44" spans="1:3" ht="12.75">
      <c r="A44" s="1333" t="s">
        <v>85</v>
      </c>
      <c r="B44" s="1165">
        <v>799126191</v>
      </c>
      <c r="C44" s="1165">
        <v>445291826</v>
      </c>
    </row>
    <row r="45" spans="1:3" ht="12.75">
      <c r="A45" s="1333" t="s">
        <v>86</v>
      </c>
      <c r="B45" s="1165">
        <v>48223562</v>
      </c>
      <c r="C45" s="1165">
        <v>44196535</v>
      </c>
    </row>
    <row r="46" spans="1:3" ht="12.75">
      <c r="A46" s="1333" t="s">
        <v>87</v>
      </c>
      <c r="B46" s="1165">
        <v>0</v>
      </c>
      <c r="C46" s="1165">
        <v>0</v>
      </c>
    </row>
    <row r="47" spans="1:3" ht="6" customHeight="1">
      <c r="A47" s="1422"/>
      <c r="B47" s="1163"/>
      <c r="C47" s="1163"/>
    </row>
    <row r="48" spans="1:3" ht="12.75">
      <c r="A48" s="1422" t="s">
        <v>88</v>
      </c>
      <c r="B48" s="1163">
        <v>0</v>
      </c>
      <c r="C48" s="1163">
        <v>0</v>
      </c>
    </row>
    <row r="49" spans="1:3" ht="12.75">
      <c r="A49" s="1333" t="s">
        <v>89</v>
      </c>
      <c r="B49" s="1165">
        <v>0</v>
      </c>
      <c r="C49" s="1165">
        <v>0</v>
      </c>
    </row>
    <row r="50" spans="1:3" ht="12.75">
      <c r="A50" s="1333" t="s">
        <v>41</v>
      </c>
      <c r="B50" s="1165">
        <v>0</v>
      </c>
      <c r="C50" s="1165">
        <v>0</v>
      </c>
    </row>
    <row r="51" spans="1:3" ht="12.75">
      <c r="A51" s="1333" t="s">
        <v>90</v>
      </c>
      <c r="B51" s="1165">
        <v>0</v>
      </c>
      <c r="C51" s="1165">
        <v>0</v>
      </c>
    </row>
    <row r="52" spans="1:3" ht="6" customHeight="1">
      <c r="A52" s="1422"/>
      <c r="B52" s="1163"/>
      <c r="C52" s="1163"/>
    </row>
    <row r="53" spans="1:3" ht="12.75">
      <c r="A53" s="1422" t="s">
        <v>91</v>
      </c>
      <c r="B53" s="1163">
        <v>0</v>
      </c>
      <c r="C53" s="1163">
        <v>0</v>
      </c>
    </row>
    <row r="54" spans="1:3" ht="12.75">
      <c r="A54" s="1333" t="s">
        <v>92</v>
      </c>
      <c r="B54" s="1165">
        <v>0</v>
      </c>
      <c r="C54" s="1165">
        <v>0</v>
      </c>
    </row>
    <row r="55" spans="1:3" ht="12.75">
      <c r="A55" s="1333" t="s">
        <v>93</v>
      </c>
      <c r="B55" s="1165">
        <v>0</v>
      </c>
      <c r="C55" s="1165">
        <v>0</v>
      </c>
    </row>
    <row r="56" spans="1:3" ht="12.75">
      <c r="A56" s="1333" t="s">
        <v>94</v>
      </c>
      <c r="B56" s="1165">
        <v>0</v>
      </c>
      <c r="C56" s="1165">
        <v>0</v>
      </c>
    </row>
    <row r="57" spans="1:3" ht="12.75">
      <c r="A57" s="1333" t="s">
        <v>95</v>
      </c>
      <c r="B57" s="1165">
        <v>0</v>
      </c>
      <c r="C57" s="1165">
        <v>0</v>
      </c>
    </row>
    <row r="58" spans="1:3" ht="12.75">
      <c r="A58" s="1333" t="s">
        <v>273</v>
      </c>
      <c r="B58" s="1165">
        <v>0</v>
      </c>
      <c r="C58" s="1165">
        <v>0</v>
      </c>
    </row>
    <row r="59" spans="1:3" ht="6" customHeight="1">
      <c r="A59" s="1422"/>
      <c r="B59" s="1163"/>
      <c r="C59" s="1163"/>
    </row>
    <row r="60" spans="1:3" ht="12.75">
      <c r="A60" s="1422" t="s">
        <v>96</v>
      </c>
      <c r="B60" s="1163">
        <v>242553867</v>
      </c>
      <c r="C60" s="1163">
        <v>637220877</v>
      </c>
    </row>
    <row r="61" spans="1:3" ht="12.75">
      <c r="A61" s="1333" t="s">
        <v>97</v>
      </c>
      <c r="B61" s="1165">
        <v>229495277</v>
      </c>
      <c r="C61" s="1165">
        <v>576710553</v>
      </c>
    </row>
    <row r="62" spans="1:3" ht="12.75">
      <c r="A62" s="1333" t="s">
        <v>98</v>
      </c>
      <c r="B62" s="1165">
        <v>0</v>
      </c>
      <c r="C62" s="1165">
        <v>0</v>
      </c>
    </row>
    <row r="63" spans="1:3" ht="12.75">
      <c r="A63" s="1333" t="s">
        <v>99</v>
      </c>
      <c r="B63" s="1165">
        <v>0</v>
      </c>
      <c r="C63" s="1165">
        <v>0</v>
      </c>
    </row>
    <row r="64" spans="1:3" ht="12.75">
      <c r="A64" s="1333" t="s">
        <v>100</v>
      </c>
      <c r="B64" s="1165">
        <v>13058590</v>
      </c>
      <c r="C64" s="1165">
        <v>60510325</v>
      </c>
    </row>
    <row r="65" spans="1:3" ht="6" customHeight="1">
      <c r="A65" s="1422"/>
      <c r="B65" s="1163"/>
      <c r="C65" s="1163"/>
    </row>
    <row r="66" spans="1:3" ht="12.75">
      <c r="A66" s="1422" t="s">
        <v>101</v>
      </c>
      <c r="B66" s="1163">
        <v>121530215</v>
      </c>
      <c r="C66" s="1163">
        <v>521345301</v>
      </c>
    </row>
    <row r="67" spans="1:3" ht="12.75">
      <c r="A67" s="1333" t="s">
        <v>102</v>
      </c>
      <c r="B67" s="1165">
        <v>121530215</v>
      </c>
      <c r="C67" s="1165">
        <v>521345301</v>
      </c>
    </row>
    <row r="68" spans="1:3" ht="6" customHeight="1">
      <c r="A68" s="1433"/>
      <c r="B68" s="1165"/>
      <c r="C68" s="1165"/>
    </row>
    <row r="69" spans="1:3" ht="12.75">
      <c r="A69" s="1264" t="s">
        <v>103</v>
      </c>
      <c r="B69" s="1163">
        <v>52379618220</v>
      </c>
      <c r="C69" s="1163">
        <v>51630264997</v>
      </c>
    </row>
    <row r="70" spans="1:3" ht="6" customHeight="1">
      <c r="A70" s="1433"/>
      <c r="B70" s="1163"/>
      <c r="C70" s="1163"/>
    </row>
    <row r="71" spans="1:3" ht="12.75">
      <c r="A71" s="1264" t="s">
        <v>104</v>
      </c>
      <c r="B71" s="1163">
        <v>2284890026</v>
      </c>
      <c r="C71" s="1163">
        <v>1682886852</v>
      </c>
    </row>
    <row r="72" spans="1:3" ht="6" customHeight="1">
      <c r="A72" s="1434"/>
      <c r="B72" s="1173"/>
      <c r="C72" s="1173"/>
    </row>
    <row r="73" spans="1:3" ht="12.75">
      <c r="A73" s="1231" t="s">
        <v>54</v>
      </c>
      <c r="B73" s="1175"/>
      <c r="C73" s="1435"/>
    </row>
    <row r="74" spans="1:3" ht="10.5" customHeight="1">
      <c r="B74" s="1233"/>
      <c r="C74" s="1437"/>
    </row>
    <row r="75" spans="1:3" ht="24" customHeight="1">
      <c r="B75" s="1438"/>
    </row>
    <row r="76" spans="1:3" ht="35.25" customHeight="1">
      <c r="A76" s="1440"/>
      <c r="B76" s="1441"/>
    </row>
    <row r="77" spans="1:3" ht="14.25" customHeight="1"/>
    <row r="78" spans="1:3" ht="14.25" customHeight="1"/>
    <row r="79" spans="1:3" ht="14.25" customHeight="1"/>
    <row r="80" spans="1:3"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sheetData>
  <mergeCells count="6">
    <mergeCell ref="A5:C5"/>
    <mergeCell ref="A1:C1"/>
    <mergeCell ref="D1:F1"/>
    <mergeCell ref="A2:C2"/>
    <mergeCell ref="A3:C3"/>
    <mergeCell ref="A4:C4"/>
  </mergeCells>
  <printOptions horizontalCentered="1"/>
  <pageMargins left="0.43307086614173229" right="0.15748031496062992" top="0.23622047244094491" bottom="0.23622047244094491" header="0.19685039370078741" footer="0.39370078740157483"/>
  <pageSetup scale="77" orientation="portrait"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U995"/>
  <sheetViews>
    <sheetView showGridLines="0" topLeftCell="B1" zoomScale="85" zoomScaleNormal="85" zoomScaleSheetLayoutView="130" zoomScalePageLayoutView="110" workbookViewId="0">
      <selection sqref="A1:G1"/>
    </sheetView>
  </sheetViews>
  <sheetFormatPr baseColWidth="10" defaultColWidth="14.28515625" defaultRowHeight="15" customHeight="1"/>
  <cols>
    <col min="1" max="1" width="0.28515625" style="1216" hidden="1" customWidth="1"/>
    <col min="2" max="2" width="42" style="1235" customWidth="1"/>
    <col min="3" max="4" width="14.7109375" style="1240" customWidth="1"/>
    <col min="5" max="5" width="42" style="1216" customWidth="1"/>
    <col min="6" max="7" width="14.7109375" style="1240" customWidth="1"/>
    <col min="8" max="8" width="3.7109375" style="1192" customWidth="1"/>
    <col min="9" max="9" width="11.28515625" style="1193" customWidth="1"/>
    <col min="10" max="21" width="11.28515625" style="1216" customWidth="1"/>
    <col min="22" max="16384" width="14.28515625" style="1216"/>
  </cols>
  <sheetData>
    <row r="1" spans="2:8" s="1186" customFormat="1" ht="15" customHeight="1">
      <c r="B1" s="1743" t="s">
        <v>284</v>
      </c>
      <c r="C1" s="1743"/>
      <c r="D1" s="1743"/>
      <c r="E1" s="1743"/>
      <c r="F1" s="1743"/>
      <c r="G1" s="1743"/>
      <c r="H1" s="1184"/>
    </row>
    <row r="2" spans="2:8" s="1186" customFormat="1" ht="15" customHeight="1">
      <c r="B2" s="1743" t="s">
        <v>1080</v>
      </c>
      <c r="C2" s="1743"/>
      <c r="D2" s="1743"/>
      <c r="E2" s="1743"/>
      <c r="F2" s="1743"/>
      <c r="G2" s="1743"/>
      <c r="H2" s="1184"/>
    </row>
    <row r="3" spans="2:8" s="1186" customFormat="1" ht="15" customHeight="1">
      <c r="B3" s="1743" t="s">
        <v>265</v>
      </c>
      <c r="C3" s="1743"/>
      <c r="D3" s="1743"/>
      <c r="E3" s="1743"/>
      <c r="F3" s="1743"/>
      <c r="G3" s="1743"/>
      <c r="H3" s="1184"/>
    </row>
    <row r="4" spans="2:8" s="1186" customFormat="1" ht="15" customHeight="1">
      <c r="B4" s="1743" t="s">
        <v>278</v>
      </c>
      <c r="C4" s="1743"/>
      <c r="D4" s="1743"/>
      <c r="E4" s="1743"/>
      <c r="F4" s="1743"/>
      <c r="G4" s="1743"/>
      <c r="H4" s="1184"/>
    </row>
    <row r="5" spans="2:8" s="1186" customFormat="1" ht="15" customHeight="1">
      <c r="B5" s="1744" t="s">
        <v>264</v>
      </c>
      <c r="C5" s="1744"/>
      <c r="D5" s="1744"/>
      <c r="E5" s="1744"/>
      <c r="F5" s="1744"/>
      <c r="G5" s="1744"/>
      <c r="H5" s="1184"/>
    </row>
    <row r="6" spans="2:8" s="1186" customFormat="1" ht="15" customHeight="1">
      <c r="B6" s="1187"/>
      <c r="C6" s="1187"/>
      <c r="D6" s="1187"/>
      <c r="E6" s="1187"/>
      <c r="F6" s="1187"/>
      <c r="G6" s="1187"/>
      <c r="H6" s="1184"/>
    </row>
    <row r="7" spans="2:8" ht="19.5" customHeight="1">
      <c r="B7" s="1188" t="s">
        <v>0</v>
      </c>
      <c r="C7" s="1189">
        <v>2023</v>
      </c>
      <c r="D7" s="1189">
        <v>2022</v>
      </c>
      <c r="E7" s="1190" t="s">
        <v>0</v>
      </c>
      <c r="F7" s="1189">
        <f t="shared" ref="F7:G7" si="0">C7</f>
        <v>2023</v>
      </c>
      <c r="G7" s="1191">
        <f t="shared" si="0"/>
        <v>2022</v>
      </c>
    </row>
    <row r="8" spans="2:8" ht="24" customHeight="1">
      <c r="B8" s="1194" t="s">
        <v>1</v>
      </c>
      <c r="C8" s="1195"/>
      <c r="D8" s="1195"/>
      <c r="E8" s="1196" t="s">
        <v>2</v>
      </c>
      <c r="F8" s="1197"/>
      <c r="G8" s="1198"/>
    </row>
    <row r="9" spans="2:8" ht="24" customHeight="1">
      <c r="B9" s="1199" t="s">
        <v>3</v>
      </c>
      <c r="C9" s="1195"/>
      <c r="D9" s="1195"/>
      <c r="E9" s="1200" t="s">
        <v>4</v>
      </c>
      <c r="F9" s="1197"/>
      <c r="G9" s="1201"/>
    </row>
    <row r="10" spans="2:8" ht="24" customHeight="1">
      <c r="B10" s="1202" t="s">
        <v>232</v>
      </c>
      <c r="C10" s="1203">
        <v>3677765260</v>
      </c>
      <c r="D10" s="1203">
        <v>2530179125</v>
      </c>
      <c r="E10" s="1204" t="s">
        <v>5</v>
      </c>
      <c r="F10" s="1203">
        <v>20471180146</v>
      </c>
      <c r="G10" s="1205">
        <v>18941930057</v>
      </c>
    </row>
    <row r="11" spans="2:8" ht="24" customHeight="1">
      <c r="B11" s="1202" t="s">
        <v>233</v>
      </c>
      <c r="C11" s="1203">
        <v>19051647585</v>
      </c>
      <c r="D11" s="1203">
        <v>18366710187</v>
      </c>
      <c r="E11" s="1204" t="s">
        <v>6</v>
      </c>
      <c r="F11" s="1203">
        <v>0</v>
      </c>
      <c r="G11" s="1205">
        <v>0</v>
      </c>
    </row>
    <row r="12" spans="2:8" ht="33" customHeight="1">
      <c r="B12" s="1202" t="s">
        <v>7</v>
      </c>
      <c r="C12" s="1203">
        <v>402613484</v>
      </c>
      <c r="D12" s="1203">
        <v>332024378</v>
      </c>
      <c r="E12" s="1206" t="s">
        <v>8</v>
      </c>
      <c r="F12" s="1203">
        <v>0</v>
      </c>
      <c r="G12" s="1205">
        <v>0</v>
      </c>
    </row>
    <row r="13" spans="2:8" ht="24" customHeight="1">
      <c r="B13" s="1202" t="s">
        <v>9</v>
      </c>
      <c r="C13" s="1203">
        <v>29921</v>
      </c>
      <c r="D13" s="1203">
        <v>29554</v>
      </c>
      <c r="E13" s="1204" t="s">
        <v>10</v>
      </c>
      <c r="F13" s="1203">
        <v>0</v>
      </c>
      <c r="G13" s="1205">
        <v>0</v>
      </c>
    </row>
    <row r="14" spans="2:8" ht="24" customHeight="1">
      <c r="B14" s="1202" t="s">
        <v>11</v>
      </c>
      <c r="C14" s="1203">
        <v>16141215</v>
      </c>
      <c r="D14" s="1203">
        <v>15830503</v>
      </c>
      <c r="E14" s="1204" t="s">
        <v>12</v>
      </c>
      <c r="F14" s="1203">
        <v>0</v>
      </c>
      <c r="G14" s="1205">
        <v>0</v>
      </c>
    </row>
    <row r="15" spans="2:8" ht="24" customHeight="1">
      <c r="B15" s="1207" t="s">
        <v>13</v>
      </c>
      <c r="C15" s="1203">
        <v>0</v>
      </c>
      <c r="D15" s="1203">
        <v>0</v>
      </c>
      <c r="E15" s="1206" t="s">
        <v>14</v>
      </c>
      <c r="F15" s="1203">
        <v>0</v>
      </c>
      <c r="G15" s="1205">
        <v>0</v>
      </c>
    </row>
    <row r="16" spans="2:8" ht="24" customHeight="1">
      <c r="B16" s="1202" t="s">
        <v>15</v>
      </c>
      <c r="C16" s="1203">
        <v>0</v>
      </c>
      <c r="D16" s="1203">
        <v>0</v>
      </c>
      <c r="E16" s="1204" t="s">
        <v>16</v>
      </c>
      <c r="F16" s="1203">
        <v>0</v>
      </c>
      <c r="G16" s="1205">
        <v>0</v>
      </c>
    </row>
    <row r="17" spans="2:7" ht="24" customHeight="1">
      <c r="B17" s="1208"/>
      <c r="C17" s="1209"/>
      <c r="D17" s="1209"/>
      <c r="E17" s="1204" t="s">
        <v>17</v>
      </c>
      <c r="F17" s="1203">
        <v>0</v>
      </c>
      <c r="G17" s="1205">
        <v>0</v>
      </c>
    </row>
    <row r="18" spans="2:7" ht="24" customHeight="1">
      <c r="B18" s="1199" t="s">
        <v>18</v>
      </c>
      <c r="C18" s="1210">
        <v>23148197464</v>
      </c>
      <c r="D18" s="1210">
        <v>21244773746</v>
      </c>
      <c r="E18" s="1200" t="s">
        <v>19</v>
      </c>
      <c r="F18" s="1195">
        <v>20471180146</v>
      </c>
      <c r="G18" s="1211">
        <v>18941930057</v>
      </c>
    </row>
    <row r="19" spans="2:7" ht="35.25" customHeight="1">
      <c r="B19" s="1199" t="s">
        <v>20</v>
      </c>
      <c r="C19" s="1195"/>
      <c r="D19" s="1195"/>
      <c r="E19" s="1200" t="s">
        <v>21</v>
      </c>
      <c r="F19" s="1212"/>
      <c r="G19" s="1211"/>
    </row>
    <row r="20" spans="2:7" ht="24" customHeight="1">
      <c r="B20" s="1202" t="s">
        <v>22</v>
      </c>
      <c r="C20" s="1203">
        <v>0</v>
      </c>
      <c r="D20" s="1203">
        <v>0</v>
      </c>
      <c r="E20" s="1204" t="s">
        <v>23</v>
      </c>
      <c r="F20" s="1203">
        <v>0</v>
      </c>
      <c r="G20" s="1205">
        <v>0</v>
      </c>
    </row>
    <row r="21" spans="2:7" ht="29.25" customHeight="1">
      <c r="B21" s="1207" t="s">
        <v>24</v>
      </c>
      <c r="C21" s="1203">
        <v>248660207</v>
      </c>
      <c r="D21" s="1203">
        <v>248656507</v>
      </c>
      <c r="E21" s="1204" t="s">
        <v>25</v>
      </c>
      <c r="F21" s="1203">
        <v>0</v>
      </c>
      <c r="G21" s="1205">
        <v>0</v>
      </c>
    </row>
    <row r="22" spans="2:7" ht="28.5" customHeight="1">
      <c r="B22" s="1207" t="s">
        <v>26</v>
      </c>
      <c r="C22" s="1203">
        <v>17423198174</v>
      </c>
      <c r="D22" s="1203">
        <v>16855313516</v>
      </c>
      <c r="E22" s="1204" t="s">
        <v>234</v>
      </c>
      <c r="F22" s="1203">
        <v>0</v>
      </c>
      <c r="G22" s="1205">
        <v>0</v>
      </c>
    </row>
    <row r="23" spans="2:7" ht="24" customHeight="1">
      <c r="B23" s="1202" t="s">
        <v>27</v>
      </c>
      <c r="C23" s="1203">
        <v>5069480021</v>
      </c>
      <c r="D23" s="1203">
        <v>5043274185</v>
      </c>
      <c r="E23" s="1204" t="s">
        <v>28</v>
      </c>
      <c r="F23" s="1203">
        <v>403460437</v>
      </c>
      <c r="G23" s="1205">
        <v>431151435</v>
      </c>
    </row>
    <row r="24" spans="2:7" ht="33.75" customHeight="1">
      <c r="B24" s="1202" t="s">
        <v>235</v>
      </c>
      <c r="C24" s="1203">
        <v>125833523</v>
      </c>
      <c r="D24" s="1203">
        <v>118435904</v>
      </c>
      <c r="E24" s="1206" t="s">
        <v>274</v>
      </c>
      <c r="F24" s="1203">
        <v>0</v>
      </c>
      <c r="G24" s="1205">
        <v>0</v>
      </c>
    </row>
    <row r="25" spans="2:7" ht="24" customHeight="1">
      <c r="B25" s="1207" t="s">
        <v>30</v>
      </c>
      <c r="C25" s="1203">
        <v>-1900571673</v>
      </c>
      <c r="D25" s="1203">
        <v>-1766142943</v>
      </c>
      <c r="E25" s="1204" t="s">
        <v>31</v>
      </c>
      <c r="F25" s="1203">
        <v>8410312</v>
      </c>
      <c r="G25" s="1205">
        <v>2825953</v>
      </c>
    </row>
    <row r="26" spans="2:7" ht="24" customHeight="1">
      <c r="B26" s="1202" t="s">
        <v>32</v>
      </c>
      <c r="C26" s="1203">
        <v>2794748</v>
      </c>
      <c r="D26" s="1203">
        <v>2794748</v>
      </c>
      <c r="E26" s="1200" t="s">
        <v>34</v>
      </c>
      <c r="F26" s="1210">
        <v>411870749</v>
      </c>
      <c r="G26" s="1213">
        <v>433977388</v>
      </c>
    </row>
    <row r="27" spans="2:7" ht="24" customHeight="1">
      <c r="B27" s="1207" t="s">
        <v>33</v>
      </c>
      <c r="C27" s="1203">
        <v>0</v>
      </c>
      <c r="D27" s="1203">
        <v>0</v>
      </c>
      <c r="E27" s="1196" t="s">
        <v>36</v>
      </c>
      <c r="F27" s="1214">
        <v>20883050896</v>
      </c>
      <c r="G27" s="1214">
        <v>19375907445</v>
      </c>
    </row>
    <row r="28" spans="2:7" ht="24" customHeight="1">
      <c r="B28" s="1202" t="s">
        <v>35</v>
      </c>
      <c r="C28" s="1203">
        <v>746685</v>
      </c>
      <c r="D28" s="1203">
        <v>746685</v>
      </c>
      <c r="E28" s="1196" t="s">
        <v>38</v>
      </c>
      <c r="F28" s="1212"/>
      <c r="G28" s="1211"/>
    </row>
    <row r="29" spans="2:7" ht="24" customHeight="1">
      <c r="B29" s="1208"/>
      <c r="C29" s="1209"/>
      <c r="D29" s="1209"/>
      <c r="E29" s="1200" t="s">
        <v>40</v>
      </c>
      <c r="F29" s="1210">
        <v>2905246356</v>
      </c>
      <c r="G29" s="1210">
        <v>3287414994</v>
      </c>
    </row>
    <row r="30" spans="2:7" ht="24" customHeight="1">
      <c r="B30" s="1199" t="s">
        <v>37</v>
      </c>
      <c r="C30" s="1210">
        <v>20970141686</v>
      </c>
      <c r="D30" s="1210">
        <v>20503078602</v>
      </c>
      <c r="E30" s="1204" t="s">
        <v>41</v>
      </c>
      <c r="F30" s="1203">
        <v>50136252</v>
      </c>
      <c r="G30" s="1205">
        <v>50136252</v>
      </c>
    </row>
    <row r="31" spans="2:7" ht="24" customHeight="1">
      <c r="B31" s="1194" t="s">
        <v>39</v>
      </c>
      <c r="C31" s="1210">
        <v>44118339150</v>
      </c>
      <c r="D31" s="1210">
        <v>41747852348</v>
      </c>
      <c r="E31" s="1204" t="s">
        <v>42</v>
      </c>
      <c r="F31" s="1203">
        <v>151513420</v>
      </c>
      <c r="G31" s="1205">
        <v>151057220</v>
      </c>
    </row>
    <row r="32" spans="2:7" ht="24" customHeight="1">
      <c r="B32" s="1194"/>
      <c r="C32" s="1210"/>
      <c r="D32" s="1210"/>
      <c r="E32" s="1206" t="s">
        <v>43</v>
      </c>
      <c r="F32" s="1203">
        <v>2703596684</v>
      </c>
      <c r="G32" s="1205">
        <v>3086221522</v>
      </c>
    </row>
    <row r="33" spans="2:21" ht="24" customHeight="1">
      <c r="B33" s="1215"/>
      <c r="C33" s="1195"/>
      <c r="D33" s="1195"/>
      <c r="E33" s="1200" t="s">
        <v>44</v>
      </c>
      <c r="F33" s="1210">
        <v>20330041898</v>
      </c>
      <c r="G33" s="1210">
        <v>19084529908</v>
      </c>
    </row>
    <row r="34" spans="2:21" ht="24" customHeight="1">
      <c r="B34" s="1217"/>
      <c r="C34" s="1209"/>
      <c r="D34" s="1209"/>
      <c r="E34" s="1204" t="s">
        <v>45</v>
      </c>
      <c r="F34" s="1203">
        <v>2284890026</v>
      </c>
      <c r="G34" s="1205">
        <v>1682886852</v>
      </c>
    </row>
    <row r="35" spans="2:21" ht="24" customHeight="1">
      <c r="B35" s="1217"/>
      <c r="C35" s="1209"/>
      <c r="D35" s="1209"/>
      <c r="E35" s="1204" t="s">
        <v>46</v>
      </c>
      <c r="F35" s="1203">
        <v>17069376814</v>
      </c>
      <c r="G35" s="1205">
        <v>16634510535</v>
      </c>
    </row>
    <row r="36" spans="2:21" ht="24" customHeight="1">
      <c r="B36" s="1217"/>
      <c r="C36" s="1209"/>
      <c r="D36" s="1209"/>
      <c r="E36" s="1204" t="s">
        <v>47</v>
      </c>
      <c r="F36" s="1203">
        <v>536584583</v>
      </c>
      <c r="G36" s="1205">
        <v>327492179</v>
      </c>
    </row>
    <row r="37" spans="2:21" ht="24" customHeight="1">
      <c r="B37" s="1215"/>
      <c r="C37" s="1195"/>
      <c r="D37" s="1195"/>
      <c r="E37" s="1204" t="s">
        <v>48</v>
      </c>
      <c r="F37" s="1203">
        <v>0</v>
      </c>
      <c r="G37" s="1205">
        <v>0</v>
      </c>
    </row>
    <row r="38" spans="2:21" ht="27.75" customHeight="1">
      <c r="B38" s="1217"/>
      <c r="C38" s="1209"/>
      <c r="D38" s="1209"/>
      <c r="E38" s="1206" t="s">
        <v>49</v>
      </c>
      <c r="F38" s="1203">
        <v>439190476</v>
      </c>
      <c r="G38" s="1205">
        <v>439640342</v>
      </c>
    </row>
    <row r="39" spans="2:21" ht="24" customHeight="1">
      <c r="B39" s="1217"/>
      <c r="C39" s="1209"/>
      <c r="D39" s="1209"/>
      <c r="E39" s="1219" t="s">
        <v>231</v>
      </c>
      <c r="F39" s="1210">
        <v>0</v>
      </c>
      <c r="G39" s="1210">
        <v>0</v>
      </c>
    </row>
    <row r="40" spans="2:21" ht="24" customHeight="1">
      <c r="B40" s="1217"/>
      <c r="C40" s="1220"/>
      <c r="D40" s="1220"/>
      <c r="E40" s="1221" t="s">
        <v>50</v>
      </c>
      <c r="F40" s="1222">
        <v>0</v>
      </c>
      <c r="G40" s="1223">
        <v>0</v>
      </c>
    </row>
    <row r="41" spans="2:21" ht="24" customHeight="1">
      <c r="B41" s="1217"/>
      <c r="C41" s="1220"/>
      <c r="D41" s="1220"/>
      <c r="E41" s="1224" t="s">
        <v>51</v>
      </c>
      <c r="F41" s="1222">
        <v>0</v>
      </c>
      <c r="G41" s="1223">
        <v>0</v>
      </c>
    </row>
    <row r="42" spans="2:21" ht="24" customHeight="1">
      <c r="B42" s="1215"/>
      <c r="C42" s="1195"/>
      <c r="D42" s="1195"/>
      <c r="E42" s="1225" t="s">
        <v>52</v>
      </c>
      <c r="F42" s="1226">
        <v>23235288254</v>
      </c>
      <c r="G42" s="1226">
        <v>22371944903</v>
      </c>
    </row>
    <row r="43" spans="2:21" ht="36" customHeight="1">
      <c r="B43" s="1227"/>
      <c r="C43" s="1228"/>
      <c r="D43" s="1228"/>
      <c r="E43" s="1229" t="s">
        <v>53</v>
      </c>
      <c r="F43" s="1230">
        <v>44118339150</v>
      </c>
      <c r="G43" s="1230">
        <v>41747852348</v>
      </c>
    </row>
    <row r="44" spans="2:21" ht="24" customHeight="1">
      <c r="B44" s="1231" t="s">
        <v>54</v>
      </c>
      <c r="C44" s="1232"/>
      <c r="D44" s="1232"/>
      <c r="E44" s="1233"/>
      <c r="F44" s="1234"/>
      <c r="G44" s="1234"/>
    </row>
    <row r="45" spans="2:21" ht="24" customHeight="1">
      <c r="C45" s="1236"/>
      <c r="D45" s="1236"/>
      <c r="E45" s="1237"/>
      <c r="F45" s="1236"/>
      <c r="G45" s="1236"/>
      <c r="H45" s="1238"/>
      <c r="I45" s="1239"/>
      <c r="J45" s="1233"/>
      <c r="K45" s="1233"/>
      <c r="L45" s="1233"/>
      <c r="M45" s="1233"/>
      <c r="N45" s="1233"/>
      <c r="O45" s="1233"/>
      <c r="P45" s="1233"/>
      <c r="Q45" s="1233"/>
      <c r="R45" s="1233"/>
      <c r="S45" s="1233"/>
      <c r="T45" s="1233"/>
      <c r="U45" s="1233"/>
    </row>
    <row r="46" spans="2:21" ht="24" customHeight="1"/>
    <row r="47" spans="2:21" s="1233" customFormat="1" ht="14.25" customHeight="1">
      <c r="B47" s="1235"/>
      <c r="C47" s="1240"/>
      <c r="D47" s="1240"/>
      <c r="E47" s="1216"/>
      <c r="F47" s="1240"/>
      <c r="G47" s="1240"/>
      <c r="H47" s="1238"/>
      <c r="I47" s="1239"/>
    </row>
    <row r="48" spans="2:21" ht="6" customHeight="1">
      <c r="H48" s="1241"/>
      <c r="I48" s="1242"/>
      <c r="J48" s="1237"/>
      <c r="K48" s="1237"/>
      <c r="L48" s="1237"/>
      <c r="M48" s="1237"/>
      <c r="N48" s="1237"/>
      <c r="O48" s="1237"/>
      <c r="P48" s="1237"/>
      <c r="Q48" s="1237"/>
      <c r="R48" s="1237"/>
      <c r="S48" s="1237"/>
      <c r="T48" s="1237"/>
      <c r="U48" s="1237"/>
    </row>
    <row r="49" ht="6.75" customHeight="1"/>
    <row r="50" ht="6.75" customHeight="1"/>
    <row r="51" ht="6.75" customHeight="1"/>
    <row r="52" ht="6.75" customHeight="1"/>
    <row r="53" ht="6.75" customHeight="1"/>
    <row r="54" ht="6.75" customHeight="1"/>
    <row r="55" ht="6.75" customHeight="1"/>
    <row r="56" ht="6.75" customHeight="1"/>
    <row r="57" ht="6.75" customHeight="1"/>
    <row r="58" ht="6.75" customHeight="1"/>
    <row r="59" ht="6.75" customHeight="1"/>
    <row r="60" ht="6.75" customHeight="1"/>
    <row r="61" ht="6.75" customHeight="1"/>
    <row r="62" ht="6.75" customHeight="1"/>
    <row r="63" ht="6.75" customHeight="1"/>
    <row r="64" ht="6.75" customHeight="1"/>
    <row r="65" ht="6.75" customHeight="1"/>
    <row r="66" ht="6.75" customHeight="1"/>
    <row r="67" ht="6.75" customHeight="1"/>
    <row r="68" ht="6.75" customHeight="1"/>
    <row r="69" ht="6.75" customHeight="1"/>
    <row r="70" ht="6.75" customHeight="1"/>
    <row r="71" ht="6.75" customHeight="1"/>
    <row r="72" ht="6.75" customHeight="1"/>
    <row r="73" ht="6.75" customHeight="1"/>
    <row r="74" ht="6.75" customHeight="1"/>
    <row r="75" ht="6.75" customHeight="1"/>
    <row r="76" ht="6.75" customHeight="1"/>
    <row r="77" ht="6.75" customHeight="1"/>
    <row r="78" ht="6.75" customHeight="1"/>
    <row r="79" ht="6.75" customHeight="1"/>
    <row r="80" ht="6.75" customHeight="1"/>
    <row r="81" ht="6.75" customHeight="1"/>
    <row r="82" ht="6.75" customHeight="1"/>
    <row r="83" ht="6.75" customHeight="1"/>
    <row r="84" ht="6.75" customHeight="1"/>
    <row r="85" ht="6.75" customHeight="1"/>
    <row r="86" ht="6.75" customHeight="1"/>
    <row r="87" ht="6.75" customHeight="1"/>
    <row r="88" ht="6.75" customHeight="1"/>
    <row r="89" ht="6.75" customHeight="1"/>
    <row r="90" ht="6.75" customHeight="1"/>
    <row r="91" ht="6.75" customHeight="1"/>
    <row r="92" ht="6.75" customHeight="1"/>
    <row r="93" ht="6.75" customHeight="1"/>
    <row r="94" ht="6.75" customHeight="1"/>
    <row r="95" ht="6.75" customHeight="1"/>
    <row r="96" ht="6.75" customHeight="1"/>
    <row r="97" ht="6.75" customHeight="1"/>
    <row r="98" ht="6.75" customHeight="1"/>
    <row r="99" ht="6.75" customHeight="1"/>
    <row r="100" ht="6.75" customHeight="1"/>
    <row r="101" ht="6.75" customHeight="1"/>
    <row r="102" ht="6.75" customHeight="1"/>
    <row r="103" ht="6.75" customHeight="1"/>
    <row r="104" ht="6.75" customHeight="1"/>
    <row r="105" ht="6.75" customHeight="1"/>
    <row r="106" ht="6.75" customHeight="1"/>
    <row r="107" ht="6.75" customHeight="1"/>
    <row r="108" ht="6.75" customHeight="1"/>
    <row r="109" ht="6.75" customHeight="1"/>
    <row r="110" ht="6.75" customHeight="1"/>
    <row r="111" ht="6.75" customHeight="1"/>
    <row r="112" ht="6.75" customHeight="1"/>
    <row r="113" ht="6.75" customHeight="1"/>
    <row r="114" ht="6.75" customHeight="1"/>
    <row r="115" ht="6.75" customHeight="1"/>
    <row r="116" ht="6.75" customHeight="1"/>
    <row r="117" ht="6.75" customHeight="1"/>
    <row r="118" ht="6.75" customHeight="1"/>
    <row r="119" ht="6.75" customHeight="1"/>
    <row r="120" ht="6.75" customHeight="1"/>
    <row r="121" ht="6.75" customHeight="1"/>
    <row r="122" ht="6.75" customHeight="1"/>
    <row r="123" ht="6.75" customHeight="1"/>
    <row r="124" ht="6.75" customHeight="1"/>
    <row r="125" ht="6.75" customHeight="1"/>
    <row r="126" ht="6.75" customHeight="1"/>
    <row r="127" ht="6.75" customHeight="1"/>
    <row r="128" ht="6.75" customHeight="1"/>
    <row r="129" ht="6.75" customHeight="1"/>
    <row r="130" ht="6.75" customHeight="1"/>
    <row r="131" ht="6.75" customHeight="1"/>
    <row r="132" ht="6.75" customHeight="1"/>
    <row r="133" ht="6.75" customHeight="1"/>
    <row r="134" ht="6.75" customHeight="1"/>
    <row r="135" ht="6.75" customHeight="1"/>
    <row r="136" ht="6.75" customHeight="1"/>
    <row r="137" ht="6.75" customHeight="1"/>
    <row r="138" ht="6.75" customHeight="1"/>
    <row r="139" ht="6.75" customHeight="1"/>
    <row r="140" ht="6.75" customHeight="1"/>
    <row r="141" ht="6.75" customHeight="1"/>
    <row r="142" ht="6.75" customHeight="1"/>
    <row r="143" ht="6.75" customHeight="1"/>
    <row r="144" ht="6.75" customHeight="1"/>
    <row r="145" ht="6.75" customHeight="1"/>
    <row r="146" ht="6.75" customHeight="1"/>
    <row r="147" ht="6.75" customHeight="1"/>
    <row r="148" ht="6.75" customHeight="1"/>
    <row r="149" ht="6.75" customHeight="1"/>
    <row r="150" ht="6.75" customHeight="1"/>
    <row r="151" ht="6.75" customHeight="1"/>
    <row r="152" ht="6.75" customHeight="1"/>
    <row r="153" ht="6.75" customHeight="1"/>
    <row r="154" ht="6.75" customHeight="1"/>
    <row r="155" ht="6.75" customHeight="1"/>
    <row r="156" ht="6.75" customHeight="1"/>
    <row r="157" ht="6.75" customHeight="1"/>
    <row r="158" ht="6.75" customHeight="1"/>
    <row r="159" ht="6.75" customHeight="1"/>
    <row r="160" ht="6.75" customHeight="1"/>
    <row r="161" ht="6.75" customHeight="1"/>
    <row r="162" ht="6.75"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sheetData>
  <mergeCells count="5">
    <mergeCell ref="B1:G1"/>
    <mergeCell ref="B2:G2"/>
    <mergeCell ref="B3:G3"/>
    <mergeCell ref="B4:G4"/>
    <mergeCell ref="B5:G5"/>
  </mergeCells>
  <printOptions horizontalCentered="1"/>
  <pageMargins left="0.51181102362204722" right="0.15748031496062992" top="0.47244094488188981" bottom="0.15748031496062992" header="0" footer="0.27559055118110237"/>
  <pageSetup scale="64"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M999"/>
  <sheetViews>
    <sheetView showGridLines="0" view="pageBreakPreview" zoomScale="85" zoomScaleSheetLayoutView="85" workbookViewId="0">
      <selection sqref="A1:F1"/>
    </sheetView>
  </sheetViews>
  <sheetFormatPr baseColWidth="10" defaultColWidth="14.28515625" defaultRowHeight="15" customHeight="1"/>
  <cols>
    <col min="1" max="1" width="54.28515625" style="1284" customWidth="1"/>
    <col min="2" max="2" width="17.28515625" style="1231" customWidth="1"/>
    <col min="3" max="5" width="17.28515625" style="1246" customWidth="1"/>
    <col min="6" max="6" width="17.28515625" style="1243" customWidth="1"/>
    <col min="7" max="7" width="2.28515625" style="1243" customWidth="1"/>
    <col min="8" max="8" width="1.140625" style="1243" customWidth="1"/>
    <col min="9" max="9" width="12.7109375" style="1244" bestFit="1" customWidth="1"/>
    <col min="10" max="10" width="12.140625" style="1245" bestFit="1" customWidth="1"/>
    <col min="11" max="13" width="8" style="1246" customWidth="1"/>
    <col min="14" max="16384" width="14.28515625" style="1246"/>
  </cols>
  <sheetData>
    <row r="1" spans="1:13" ht="15" customHeight="1">
      <c r="A1" s="1743" t="s">
        <v>284</v>
      </c>
      <c r="B1" s="1743"/>
      <c r="C1" s="1743"/>
      <c r="D1" s="1743"/>
      <c r="E1" s="1743"/>
      <c r="F1" s="1743"/>
    </row>
    <row r="2" spans="1:13" ht="15" customHeight="1">
      <c r="A2" s="1743" t="s">
        <v>1080</v>
      </c>
      <c r="B2" s="1743"/>
      <c r="C2" s="1743"/>
      <c r="D2" s="1743"/>
      <c r="E2" s="1743"/>
      <c r="F2" s="1743"/>
    </row>
    <row r="3" spans="1:13" ht="15" customHeight="1">
      <c r="A3" s="1743" t="s">
        <v>267</v>
      </c>
      <c r="B3" s="1743"/>
      <c r="C3" s="1743"/>
      <c r="D3" s="1743"/>
      <c r="E3" s="1743"/>
      <c r="F3" s="1743"/>
    </row>
    <row r="4" spans="1:13" ht="15" customHeight="1">
      <c r="A4" s="1743" t="s">
        <v>279</v>
      </c>
      <c r="B4" s="1743"/>
      <c r="C4" s="1743"/>
      <c r="D4" s="1743"/>
      <c r="E4" s="1743"/>
      <c r="F4" s="1743"/>
    </row>
    <row r="5" spans="1:13" ht="15" customHeight="1">
      <c r="A5" s="1744" t="s">
        <v>264</v>
      </c>
      <c r="B5" s="1744"/>
      <c r="C5" s="1744"/>
      <c r="D5" s="1744"/>
      <c r="E5" s="1744"/>
      <c r="F5" s="1744"/>
    </row>
    <row r="6" spans="1:13" ht="15" customHeight="1">
      <c r="A6" s="1187"/>
      <c r="B6" s="1187"/>
      <c r="C6" s="1187"/>
      <c r="D6" s="1187"/>
      <c r="E6" s="1187"/>
      <c r="F6" s="1187"/>
    </row>
    <row r="7" spans="1:13" ht="81" customHeight="1">
      <c r="A7" s="1247" t="s">
        <v>0</v>
      </c>
      <c r="B7" s="1248" t="s">
        <v>105</v>
      </c>
      <c r="C7" s="1249" t="s">
        <v>219</v>
      </c>
      <c r="D7" s="1249" t="s">
        <v>106</v>
      </c>
      <c r="E7" s="1250" t="s">
        <v>220</v>
      </c>
      <c r="F7" s="1249" t="s">
        <v>221</v>
      </c>
      <c r="G7" s="1251"/>
      <c r="H7" s="1251"/>
      <c r="I7" s="1082"/>
      <c r="J7" s="1025"/>
      <c r="K7" s="1252"/>
      <c r="L7" s="1252"/>
      <c r="M7" s="1252"/>
    </row>
    <row r="8" spans="1:13" ht="26.25" customHeight="1">
      <c r="A8" s="1253" t="s">
        <v>222</v>
      </c>
      <c r="B8" s="1254">
        <v>3287414994</v>
      </c>
      <c r="C8" s="1254">
        <v>0</v>
      </c>
      <c r="D8" s="1254">
        <v>0</v>
      </c>
      <c r="E8" s="1254">
        <v>0</v>
      </c>
      <c r="F8" s="1255">
        <v>3287414994</v>
      </c>
      <c r="G8" s="1256"/>
      <c r="H8" s="1256"/>
      <c r="I8" s="1257"/>
      <c r="J8" s="1258"/>
      <c r="K8" s="1259"/>
      <c r="L8" s="1259"/>
      <c r="M8" s="1259"/>
    </row>
    <row r="9" spans="1:13" ht="26.25" customHeight="1">
      <c r="A9" s="1260" t="s">
        <v>41</v>
      </c>
      <c r="B9" s="1261">
        <v>50136252</v>
      </c>
      <c r="C9" s="1203">
        <v>0</v>
      </c>
      <c r="D9" s="1203">
        <v>0</v>
      </c>
      <c r="E9" s="1262">
        <v>0</v>
      </c>
      <c r="F9" s="1203">
        <v>50136252</v>
      </c>
      <c r="G9" s="1256"/>
      <c r="H9" s="1256"/>
      <c r="I9" s="1257"/>
      <c r="J9" s="1258"/>
      <c r="K9" s="1259"/>
      <c r="L9" s="1259"/>
      <c r="M9" s="1259"/>
    </row>
    <row r="10" spans="1:13" ht="26.25" customHeight="1">
      <c r="A10" s="1260" t="s">
        <v>107</v>
      </c>
      <c r="B10" s="1261">
        <v>151057220</v>
      </c>
      <c r="C10" s="1203">
        <v>0</v>
      </c>
      <c r="D10" s="1203">
        <v>0</v>
      </c>
      <c r="E10" s="1262">
        <v>0</v>
      </c>
      <c r="F10" s="1203">
        <v>151057220</v>
      </c>
      <c r="G10" s="1251"/>
      <c r="H10" s="1251"/>
      <c r="I10" s="1082"/>
      <c r="J10" s="1025"/>
      <c r="K10" s="1252"/>
      <c r="L10" s="1252"/>
      <c r="M10" s="1252"/>
    </row>
    <row r="11" spans="1:13" ht="26.25" customHeight="1">
      <c r="A11" s="1260" t="s">
        <v>108</v>
      </c>
      <c r="B11" s="1261">
        <v>3086221522</v>
      </c>
      <c r="C11" s="1203">
        <v>0</v>
      </c>
      <c r="D11" s="1203">
        <v>0</v>
      </c>
      <c r="E11" s="1262">
        <v>0</v>
      </c>
      <c r="F11" s="1203">
        <v>3086221522</v>
      </c>
      <c r="G11" s="1251"/>
      <c r="H11" s="1251"/>
      <c r="I11" s="1082"/>
      <c r="J11" s="1025"/>
      <c r="K11" s="1252"/>
      <c r="L11" s="1252"/>
      <c r="M11" s="1252"/>
    </row>
    <row r="12" spans="1:13" ht="33" customHeight="1">
      <c r="A12" s="1263"/>
      <c r="B12" s="1261"/>
      <c r="C12" s="1203"/>
      <c r="D12" s="1203"/>
      <c r="E12" s="1262"/>
      <c r="F12" s="1210"/>
      <c r="G12" s="1251"/>
      <c r="H12" s="1251"/>
      <c r="I12" s="1256"/>
      <c r="J12" s="1025"/>
      <c r="K12" s="1252"/>
      <c r="L12" s="1252"/>
      <c r="M12" s="1252"/>
    </row>
    <row r="13" spans="1:13" ht="26.25" customHeight="1">
      <c r="A13" s="1264" t="s">
        <v>223</v>
      </c>
      <c r="B13" s="1265">
        <v>0</v>
      </c>
      <c r="C13" s="1265">
        <v>17401643056</v>
      </c>
      <c r="D13" s="1265">
        <v>1682886852</v>
      </c>
      <c r="E13" s="1265">
        <v>0</v>
      </c>
      <c r="F13" s="1210">
        <v>19084529908</v>
      </c>
      <c r="G13" s="1266"/>
      <c r="H13" s="1251"/>
      <c r="I13" s="1082"/>
      <c r="J13" s="1025"/>
      <c r="K13" s="1252"/>
      <c r="L13" s="1252"/>
      <c r="M13" s="1252"/>
    </row>
    <row r="14" spans="1:13" ht="26.25" customHeight="1">
      <c r="A14" s="1260" t="s">
        <v>109</v>
      </c>
      <c r="B14" s="1261">
        <v>0</v>
      </c>
      <c r="C14" s="1203">
        <v>0</v>
      </c>
      <c r="D14" s="1203">
        <v>1682886852</v>
      </c>
      <c r="E14" s="1262">
        <v>0</v>
      </c>
      <c r="F14" s="1203">
        <v>1682886852</v>
      </c>
      <c r="G14" s="1082"/>
      <c r="H14" s="1251"/>
      <c r="I14" s="1082"/>
      <c r="J14" s="1025"/>
      <c r="K14" s="1252"/>
      <c r="L14" s="1252"/>
      <c r="M14" s="1252"/>
    </row>
    <row r="15" spans="1:13" ht="26.25" customHeight="1">
      <c r="A15" s="1260" t="s">
        <v>110</v>
      </c>
      <c r="B15" s="1261">
        <v>0</v>
      </c>
      <c r="C15" s="1203">
        <v>16634510535</v>
      </c>
      <c r="D15" s="1203">
        <v>0</v>
      </c>
      <c r="E15" s="1262">
        <v>0</v>
      </c>
      <c r="F15" s="1203">
        <v>16634510535</v>
      </c>
      <c r="G15" s="1082"/>
      <c r="H15" s="1251"/>
      <c r="I15" s="1082"/>
      <c r="J15" s="1025"/>
      <c r="K15" s="1252"/>
      <c r="L15" s="1252"/>
      <c r="M15" s="1252"/>
    </row>
    <row r="16" spans="1:13" ht="26.25" customHeight="1">
      <c r="A16" s="1260" t="s">
        <v>47</v>
      </c>
      <c r="B16" s="1261">
        <v>0</v>
      </c>
      <c r="C16" s="1203">
        <v>327492179</v>
      </c>
      <c r="D16" s="1203">
        <v>0</v>
      </c>
      <c r="E16" s="1262">
        <v>0</v>
      </c>
      <c r="F16" s="1203">
        <v>327492179</v>
      </c>
      <c r="G16" s="1082"/>
      <c r="H16" s="1251"/>
      <c r="I16" s="1082"/>
      <c r="J16" s="1025"/>
      <c r="K16" s="1252"/>
      <c r="L16" s="1252"/>
      <c r="M16" s="1252"/>
    </row>
    <row r="17" spans="1:13" ht="26.25" customHeight="1">
      <c r="A17" s="1260" t="s">
        <v>48</v>
      </c>
      <c r="B17" s="1261">
        <v>0</v>
      </c>
      <c r="C17" s="1203">
        <v>0</v>
      </c>
      <c r="D17" s="1203">
        <v>0</v>
      </c>
      <c r="E17" s="1262">
        <v>0</v>
      </c>
      <c r="F17" s="1203">
        <v>0</v>
      </c>
      <c r="G17" s="1251"/>
      <c r="H17" s="1251"/>
      <c r="I17" s="1082"/>
      <c r="J17" s="1025"/>
      <c r="K17" s="1252"/>
      <c r="L17" s="1252"/>
      <c r="M17" s="1252"/>
    </row>
    <row r="18" spans="1:13" ht="26.25" customHeight="1">
      <c r="A18" s="1260" t="s">
        <v>49</v>
      </c>
      <c r="B18" s="1261">
        <v>0</v>
      </c>
      <c r="C18" s="1203">
        <v>439640342</v>
      </c>
      <c r="D18" s="1203">
        <v>0</v>
      </c>
      <c r="E18" s="1262">
        <v>0</v>
      </c>
      <c r="F18" s="1203">
        <v>439640342</v>
      </c>
      <c r="G18" s="1251"/>
      <c r="H18" s="1251"/>
      <c r="I18" s="1082"/>
      <c r="J18" s="1025"/>
      <c r="K18" s="1252"/>
      <c r="L18" s="1252"/>
      <c r="M18" s="1252"/>
    </row>
    <row r="19" spans="1:13" ht="6.75" customHeight="1">
      <c r="A19" s="1263"/>
      <c r="B19" s="1261"/>
      <c r="C19" s="1203"/>
      <c r="D19" s="1203"/>
      <c r="E19" s="1262"/>
      <c r="F19" s="1210"/>
      <c r="G19" s="1251"/>
      <c r="H19" s="1251"/>
      <c r="I19" s="1256"/>
      <c r="J19" s="1025"/>
      <c r="K19" s="1252"/>
      <c r="L19" s="1252"/>
      <c r="M19" s="1252"/>
    </row>
    <row r="20" spans="1:13" ht="26.25" customHeight="1">
      <c r="A20" s="1264" t="s">
        <v>224</v>
      </c>
      <c r="B20" s="1265">
        <v>0</v>
      </c>
      <c r="C20" s="1265">
        <v>0</v>
      </c>
      <c r="D20" s="1265">
        <v>0</v>
      </c>
      <c r="E20" s="1265">
        <v>0</v>
      </c>
      <c r="F20" s="1210">
        <v>0</v>
      </c>
      <c r="G20" s="1256"/>
      <c r="H20" s="1256"/>
      <c r="I20" s="1257"/>
      <c r="J20" s="1258"/>
      <c r="K20" s="1259"/>
      <c r="L20" s="1259"/>
      <c r="M20" s="1259"/>
    </row>
    <row r="21" spans="1:13" ht="26.25" customHeight="1">
      <c r="A21" s="1260" t="s">
        <v>111</v>
      </c>
      <c r="B21" s="1261">
        <v>0</v>
      </c>
      <c r="C21" s="1203">
        <v>0</v>
      </c>
      <c r="D21" s="1203">
        <v>0</v>
      </c>
      <c r="E21" s="1262">
        <v>0</v>
      </c>
      <c r="F21" s="1203">
        <v>0</v>
      </c>
      <c r="G21" s="1251"/>
      <c r="H21" s="1251"/>
      <c r="I21" s="1082"/>
      <c r="J21" s="1025"/>
      <c r="K21" s="1252"/>
      <c r="L21" s="1252"/>
      <c r="M21" s="1252"/>
    </row>
    <row r="22" spans="1:13" ht="26.25" customHeight="1">
      <c r="A22" s="1260" t="s">
        <v>277</v>
      </c>
      <c r="B22" s="1261">
        <v>0</v>
      </c>
      <c r="C22" s="1203">
        <v>0</v>
      </c>
      <c r="D22" s="1203">
        <v>0</v>
      </c>
      <c r="E22" s="1262">
        <v>0</v>
      </c>
      <c r="F22" s="1203">
        <v>0</v>
      </c>
      <c r="G22" s="1251"/>
      <c r="H22" s="1251"/>
      <c r="I22" s="1082"/>
      <c r="J22" s="1025"/>
      <c r="K22" s="1252"/>
      <c r="L22" s="1252"/>
      <c r="M22" s="1252"/>
    </row>
    <row r="23" spans="1:13" ht="13.5" customHeight="1">
      <c r="A23" s="1263"/>
      <c r="B23" s="1261"/>
      <c r="C23" s="1203"/>
      <c r="D23" s="1203"/>
      <c r="E23" s="1262"/>
      <c r="F23" s="1210"/>
      <c r="G23" s="1251"/>
      <c r="H23" s="1267"/>
      <c r="I23" s="1267"/>
      <c r="J23" s="1025"/>
      <c r="K23" s="1252"/>
      <c r="L23" s="1252"/>
      <c r="M23" s="1252"/>
    </row>
    <row r="24" spans="1:13" ht="26.25" customHeight="1">
      <c r="A24" s="1264" t="s">
        <v>225</v>
      </c>
      <c r="B24" s="1265">
        <v>3287414994</v>
      </c>
      <c r="C24" s="1265">
        <v>17401643056</v>
      </c>
      <c r="D24" s="1265">
        <v>1682886852</v>
      </c>
      <c r="E24" s="1265">
        <v>0</v>
      </c>
      <c r="F24" s="1268">
        <v>22371944903</v>
      </c>
      <c r="G24" s="1267"/>
      <c r="H24" s="1269"/>
      <c r="I24" s="1269"/>
      <c r="J24" s="1258"/>
      <c r="K24" s="1252"/>
      <c r="L24" s="1252"/>
      <c r="M24" s="1252"/>
    </row>
    <row r="25" spans="1:13" ht="6.75" customHeight="1">
      <c r="A25" s="1263"/>
      <c r="B25" s="1261"/>
      <c r="C25" s="1203"/>
      <c r="D25" s="1203"/>
      <c r="E25" s="1262"/>
      <c r="F25" s="1210"/>
      <c r="G25" s="1251"/>
      <c r="H25" s="1251"/>
      <c r="I25" s="1256"/>
      <c r="J25" s="1025"/>
      <c r="K25" s="1252"/>
      <c r="L25" s="1252"/>
      <c r="M25" s="1252"/>
    </row>
    <row r="26" spans="1:13" ht="26.25" customHeight="1">
      <c r="A26" s="1264" t="s">
        <v>226</v>
      </c>
      <c r="B26" s="1265">
        <v>-382168638</v>
      </c>
      <c r="C26" s="1265">
        <v>0</v>
      </c>
      <c r="D26" s="1265">
        <v>0</v>
      </c>
      <c r="E26" s="1265">
        <v>0</v>
      </c>
      <c r="F26" s="1210">
        <v>-382168638</v>
      </c>
      <c r="G26" s="1251"/>
      <c r="H26" s="1269"/>
      <c r="I26" s="1269"/>
      <c r="J26" s="1025"/>
      <c r="K26" s="1252"/>
      <c r="L26" s="1252"/>
      <c r="M26" s="1252"/>
    </row>
    <row r="27" spans="1:13" ht="26.25" customHeight="1">
      <c r="A27" s="1260" t="s">
        <v>41</v>
      </c>
      <c r="B27" s="1261">
        <v>0</v>
      </c>
      <c r="C27" s="1203">
        <v>0</v>
      </c>
      <c r="D27" s="1203">
        <v>0</v>
      </c>
      <c r="E27" s="1262">
        <v>0</v>
      </c>
      <c r="F27" s="1203">
        <v>0</v>
      </c>
      <c r="G27" s="1262"/>
      <c r="H27" s="1267"/>
      <c r="I27" s="1267"/>
      <c r="J27" s="1025"/>
      <c r="K27" s="1252"/>
      <c r="L27" s="1252"/>
      <c r="M27" s="1252"/>
    </row>
    <row r="28" spans="1:13" ht="26.25" customHeight="1">
      <c r="A28" s="1260" t="s">
        <v>107</v>
      </c>
      <c r="B28" s="1261">
        <v>456200</v>
      </c>
      <c r="C28" s="1203">
        <v>0</v>
      </c>
      <c r="D28" s="1203">
        <v>0</v>
      </c>
      <c r="E28" s="1262">
        <v>0</v>
      </c>
      <c r="F28" s="1203">
        <v>456200</v>
      </c>
      <c r="G28" s="1251"/>
      <c r="H28" s="1269"/>
      <c r="I28" s="1269"/>
      <c r="J28" s="1025"/>
      <c r="K28" s="1252"/>
      <c r="L28" s="1252"/>
      <c r="M28" s="1252"/>
    </row>
    <row r="29" spans="1:13" ht="26.25" customHeight="1">
      <c r="A29" s="1260" t="s">
        <v>108</v>
      </c>
      <c r="B29" s="1261">
        <v>-382624838</v>
      </c>
      <c r="C29" s="1203">
        <v>0</v>
      </c>
      <c r="D29" s="1203">
        <v>0</v>
      </c>
      <c r="E29" s="1262">
        <v>0</v>
      </c>
      <c r="F29" s="1203">
        <v>-382624838</v>
      </c>
      <c r="G29" s="1262"/>
      <c r="H29" s="1269"/>
      <c r="I29" s="1269"/>
      <c r="J29" s="1025"/>
      <c r="K29" s="1252"/>
      <c r="L29" s="1252"/>
      <c r="M29" s="1252"/>
    </row>
    <row r="30" spans="1:13" ht="6.75" customHeight="1">
      <c r="A30" s="1263"/>
      <c r="B30" s="1261"/>
      <c r="C30" s="1203"/>
      <c r="D30" s="1203"/>
      <c r="E30" s="1262"/>
      <c r="F30" s="1210"/>
      <c r="G30" s="1251"/>
      <c r="H30" s="1251"/>
      <c r="I30" s="1256"/>
      <c r="J30" s="1025"/>
      <c r="K30" s="1252"/>
      <c r="L30" s="1252"/>
      <c r="M30" s="1252"/>
    </row>
    <row r="31" spans="1:13" ht="26.25" customHeight="1">
      <c r="A31" s="1264" t="s">
        <v>227</v>
      </c>
      <c r="B31" s="1265">
        <v>0</v>
      </c>
      <c r="C31" s="1265">
        <v>-332266242</v>
      </c>
      <c r="D31" s="1265">
        <v>1577778233</v>
      </c>
      <c r="E31" s="1265">
        <v>0</v>
      </c>
      <c r="F31" s="1210">
        <v>1245511991</v>
      </c>
      <c r="G31" s="1251"/>
      <c r="H31" s="1269"/>
      <c r="I31" s="1269"/>
      <c r="J31" s="1025"/>
      <c r="K31" s="1252"/>
      <c r="L31" s="1252"/>
      <c r="M31" s="1252"/>
    </row>
    <row r="32" spans="1:13" ht="26.25" customHeight="1">
      <c r="A32" s="1260" t="s">
        <v>109</v>
      </c>
      <c r="B32" s="1261">
        <v>0</v>
      </c>
      <c r="C32" s="1203">
        <v>0</v>
      </c>
      <c r="D32" s="1203">
        <v>2284890026</v>
      </c>
      <c r="E32" s="1262">
        <v>0</v>
      </c>
      <c r="F32" s="1203">
        <v>2284890026</v>
      </c>
      <c r="G32" s="1251"/>
      <c r="H32" s="1269"/>
      <c r="I32" s="1269"/>
      <c r="J32" s="1025"/>
      <c r="K32" s="1252"/>
      <c r="L32" s="1252"/>
      <c r="M32" s="1252"/>
    </row>
    <row r="33" spans="1:13" ht="26.25" customHeight="1">
      <c r="A33" s="1260" t="s">
        <v>110</v>
      </c>
      <c r="B33" s="1261">
        <v>0</v>
      </c>
      <c r="C33" s="1203">
        <v>-332266242</v>
      </c>
      <c r="D33" s="1203">
        <v>-1682886852</v>
      </c>
      <c r="E33" s="1262">
        <v>0</v>
      </c>
      <c r="F33" s="1203">
        <v>-2015153094</v>
      </c>
      <c r="G33" s="1262"/>
      <c r="H33" s="1267"/>
      <c r="I33" s="1267"/>
      <c r="J33" s="1258"/>
      <c r="K33" s="1252"/>
      <c r="L33" s="1252"/>
      <c r="M33" s="1252"/>
    </row>
    <row r="34" spans="1:13" ht="26.25" customHeight="1">
      <c r="A34" s="1260" t="s">
        <v>47</v>
      </c>
      <c r="B34" s="1261">
        <v>0</v>
      </c>
      <c r="C34" s="1203">
        <v>0</v>
      </c>
      <c r="D34" s="1203">
        <v>536584583</v>
      </c>
      <c r="E34" s="1262">
        <v>0</v>
      </c>
      <c r="F34" s="1203">
        <v>536584583</v>
      </c>
      <c r="G34" s="1251"/>
      <c r="H34" s="1273"/>
      <c r="I34" s="1273"/>
      <c r="J34" s="1025"/>
      <c r="K34" s="1252"/>
      <c r="L34" s="1252"/>
      <c r="M34" s="1252"/>
    </row>
    <row r="35" spans="1:13" ht="26.25" customHeight="1">
      <c r="A35" s="1260" t="s">
        <v>48</v>
      </c>
      <c r="B35" s="1261">
        <v>0</v>
      </c>
      <c r="C35" s="1203">
        <v>0</v>
      </c>
      <c r="D35" s="1203">
        <v>0</v>
      </c>
      <c r="E35" s="1262">
        <v>0</v>
      </c>
      <c r="F35" s="1203">
        <v>0</v>
      </c>
      <c r="G35" s="1251"/>
      <c r="H35" s="1273"/>
      <c r="I35" s="1273"/>
      <c r="J35" s="1025"/>
      <c r="K35" s="1252"/>
      <c r="L35" s="1252"/>
      <c r="M35" s="1252"/>
    </row>
    <row r="36" spans="1:13" ht="26.25" customHeight="1">
      <c r="A36" s="1260" t="s">
        <v>49</v>
      </c>
      <c r="B36" s="1261">
        <v>0</v>
      </c>
      <c r="C36" s="1203">
        <v>0</v>
      </c>
      <c r="D36" s="1203">
        <v>439190476</v>
      </c>
      <c r="E36" s="1262">
        <v>0</v>
      </c>
      <c r="F36" s="1203">
        <v>439190476</v>
      </c>
      <c r="G36" s="1251"/>
      <c r="H36" s="1274"/>
      <c r="I36" s="1274"/>
      <c r="J36" s="1025"/>
      <c r="K36" s="1252"/>
      <c r="L36" s="1252"/>
      <c r="M36" s="1252"/>
    </row>
    <row r="37" spans="1:13" ht="6.75" customHeight="1">
      <c r="A37" s="1263"/>
      <c r="B37" s="1261"/>
      <c r="C37" s="1203"/>
      <c r="D37" s="1203"/>
      <c r="E37" s="1262"/>
      <c r="F37" s="1210"/>
      <c r="G37" s="1251"/>
      <c r="H37" s="1251"/>
      <c r="I37" s="1256"/>
      <c r="J37" s="1025"/>
      <c r="K37" s="1252"/>
      <c r="L37" s="1252"/>
      <c r="M37" s="1252"/>
    </row>
    <row r="38" spans="1:13" ht="34.5" customHeight="1">
      <c r="A38" s="1264" t="s">
        <v>228</v>
      </c>
      <c r="B38" s="1265">
        <v>0</v>
      </c>
      <c r="C38" s="1265">
        <v>0</v>
      </c>
      <c r="D38" s="1265">
        <v>0</v>
      </c>
      <c r="E38" s="1265">
        <v>0</v>
      </c>
      <c r="F38" s="1210">
        <v>0</v>
      </c>
      <c r="G38" s="1267"/>
      <c r="H38" s="1274"/>
      <c r="I38" s="1274"/>
      <c r="J38" s="1025"/>
      <c r="K38" s="1252"/>
      <c r="L38" s="1252"/>
      <c r="M38" s="1252"/>
    </row>
    <row r="39" spans="1:13" ht="26.25" customHeight="1">
      <c r="A39" s="1260" t="s">
        <v>111</v>
      </c>
      <c r="B39" s="1261">
        <v>0</v>
      </c>
      <c r="C39" s="1203">
        <v>0</v>
      </c>
      <c r="D39" s="1203">
        <v>0</v>
      </c>
      <c r="E39" s="1262">
        <v>0</v>
      </c>
      <c r="F39" s="1203">
        <v>0</v>
      </c>
      <c r="G39" s="1517"/>
      <c r="H39" s="1251"/>
      <c r="I39" s="1082"/>
      <c r="J39" s="1025"/>
      <c r="K39" s="1252"/>
      <c r="L39" s="1252"/>
      <c r="M39" s="1252"/>
    </row>
    <row r="40" spans="1:13" ht="26.25" customHeight="1">
      <c r="A40" s="1260" t="s">
        <v>277</v>
      </c>
      <c r="B40" s="1261">
        <v>0</v>
      </c>
      <c r="C40" s="1203">
        <v>0</v>
      </c>
      <c r="D40" s="1203">
        <v>0</v>
      </c>
      <c r="E40" s="1262">
        <v>0</v>
      </c>
      <c r="F40" s="1203">
        <v>0</v>
      </c>
      <c r="G40" s="1251"/>
      <c r="H40" s="1251"/>
      <c r="I40" s="1082"/>
      <c r="J40" s="1025"/>
      <c r="K40" s="1252"/>
      <c r="L40" s="1252"/>
      <c r="M40" s="1252"/>
    </row>
    <row r="41" spans="1:13" ht="6.75" customHeight="1">
      <c r="A41" s="1263"/>
      <c r="B41" s="1261"/>
      <c r="C41" s="1203"/>
      <c r="D41" s="1203"/>
      <c r="E41" s="1262"/>
      <c r="F41" s="1210"/>
      <c r="G41" s="1251"/>
      <c r="H41" s="1251"/>
      <c r="I41" s="1256"/>
      <c r="J41" s="1025"/>
      <c r="K41" s="1252"/>
      <c r="L41" s="1252"/>
      <c r="M41" s="1252"/>
    </row>
    <row r="42" spans="1:13" s="1243" customFormat="1" ht="26.25" customHeight="1">
      <c r="A42" s="1276" t="s">
        <v>229</v>
      </c>
      <c r="B42" s="1277">
        <v>2905246356</v>
      </c>
      <c r="C42" s="1277">
        <v>17069376814</v>
      </c>
      <c r="D42" s="1277">
        <v>3260665085</v>
      </c>
      <c r="E42" s="1277">
        <v>0</v>
      </c>
      <c r="F42" s="1230">
        <v>23235288254</v>
      </c>
      <c r="G42" s="1518"/>
      <c r="I42" s="1257"/>
      <c r="J42" s="1257"/>
      <c r="K42" s="1256"/>
      <c r="L42" s="1256"/>
      <c r="M42" s="1256"/>
    </row>
    <row r="43" spans="1:13" s="1243" customFormat="1" ht="14.25" customHeight="1">
      <c r="A43" s="1279" t="s">
        <v>54</v>
      </c>
      <c r="B43" s="1280"/>
      <c r="C43" s="1281"/>
      <c r="D43" s="1281"/>
      <c r="E43" s="1281"/>
      <c r="F43" s="1282"/>
      <c r="G43" s="1282"/>
      <c r="H43" s="1251"/>
      <c r="I43" s="1082"/>
      <c r="J43" s="1082"/>
      <c r="K43" s="1251"/>
      <c r="L43" s="1251"/>
      <c r="M43" s="1251"/>
    </row>
    <row r="44" spans="1:13" ht="14.25" customHeight="1">
      <c r="A44" s="1231"/>
      <c r="B44" s="1283"/>
      <c r="C44" s="1252"/>
      <c r="D44" s="1252"/>
      <c r="E44" s="1252"/>
      <c r="F44" s="1251"/>
      <c r="G44" s="1251"/>
      <c r="H44" s="1251"/>
      <c r="I44" s="1082"/>
      <c r="J44" s="1025"/>
      <c r="K44" s="1252"/>
      <c r="L44" s="1252"/>
      <c r="M44" s="1252"/>
    </row>
    <row r="45" spans="1:13" ht="14.25" customHeight="1">
      <c r="A45" s="1231"/>
      <c r="B45" s="1283"/>
      <c r="C45" s="1252"/>
      <c r="D45" s="1252"/>
      <c r="E45" s="1252"/>
      <c r="F45" s="1251"/>
      <c r="G45" s="1251"/>
      <c r="H45" s="1251"/>
      <c r="I45" s="1082"/>
      <c r="J45" s="1025"/>
      <c r="K45" s="1252"/>
      <c r="L45" s="1252"/>
      <c r="M45" s="1252"/>
    </row>
    <row r="46" spans="1:13" ht="14.25" customHeight="1">
      <c r="A46" s="1231"/>
      <c r="B46" s="1283"/>
      <c r="C46" s="1252"/>
      <c r="D46" s="1252"/>
      <c r="E46" s="1252"/>
      <c r="F46" s="1251"/>
      <c r="G46" s="1251"/>
      <c r="H46" s="1251"/>
      <c r="I46" s="1082"/>
      <c r="J46" s="1025"/>
      <c r="K46" s="1252"/>
      <c r="L46" s="1252"/>
      <c r="M46" s="1252"/>
    </row>
    <row r="47" spans="1:13" ht="12.75" customHeight="1">
      <c r="A47" s="1231"/>
      <c r="B47" s="1283"/>
      <c r="C47" s="1252"/>
      <c r="D47" s="1252"/>
      <c r="E47" s="1252"/>
      <c r="F47" s="1251"/>
      <c r="G47" s="1251"/>
      <c r="H47" s="1251"/>
      <c r="I47" s="1082"/>
      <c r="J47" s="1025"/>
      <c r="K47" s="1252"/>
      <c r="L47" s="1252"/>
      <c r="M47" s="1252"/>
    </row>
    <row r="48" spans="1:13" ht="12.75" customHeight="1">
      <c r="A48" s="1283"/>
      <c r="B48" s="1283"/>
      <c r="C48" s="1252"/>
      <c r="D48" s="1252"/>
      <c r="E48" s="1252"/>
      <c r="F48" s="1251"/>
      <c r="G48" s="1251"/>
      <c r="H48" s="1251"/>
      <c r="I48" s="1082"/>
      <c r="J48" s="1025"/>
      <c r="K48" s="1252"/>
      <c r="L48" s="1252"/>
      <c r="M48" s="1252"/>
    </row>
    <row r="49" spans="1:13" ht="12.75" customHeight="1">
      <c r="A49" s="1283"/>
      <c r="B49" s="1283"/>
      <c r="C49" s="1252"/>
      <c r="D49" s="1252"/>
      <c r="E49" s="1252"/>
      <c r="F49" s="1251"/>
      <c r="G49" s="1251"/>
      <c r="H49" s="1251"/>
      <c r="I49" s="1082"/>
      <c r="J49" s="1025"/>
      <c r="K49" s="1252"/>
      <c r="L49" s="1252"/>
      <c r="M49" s="1252"/>
    </row>
    <row r="50" spans="1:13" ht="12.75" customHeight="1">
      <c r="A50" s="1283"/>
      <c r="B50" s="1283"/>
      <c r="C50" s="1252"/>
      <c r="D50" s="1252"/>
      <c r="E50" s="1252"/>
      <c r="F50" s="1251"/>
      <c r="G50" s="1251"/>
      <c r="H50" s="1251"/>
      <c r="I50" s="1082"/>
      <c r="J50" s="1025"/>
      <c r="K50" s="1252"/>
      <c r="L50" s="1252"/>
      <c r="M50" s="1252"/>
    </row>
    <row r="51" spans="1:13" ht="12.75" customHeight="1">
      <c r="A51" s="1283"/>
      <c r="B51" s="1283"/>
      <c r="C51" s="1252"/>
      <c r="D51" s="1252"/>
      <c r="E51" s="1252"/>
      <c r="F51" s="1251"/>
      <c r="G51" s="1251"/>
      <c r="H51" s="1251"/>
      <c r="I51" s="1082"/>
      <c r="J51" s="1025"/>
      <c r="K51" s="1252"/>
      <c r="L51" s="1252"/>
      <c r="M51" s="1252"/>
    </row>
    <row r="52" spans="1:13" ht="12.75" customHeight="1">
      <c r="A52" s="1283"/>
      <c r="B52" s="1283"/>
      <c r="C52" s="1252"/>
      <c r="D52" s="1252"/>
      <c r="E52" s="1252"/>
      <c r="F52" s="1251"/>
      <c r="G52" s="1251"/>
      <c r="H52" s="1251"/>
      <c r="I52" s="1082"/>
      <c r="J52" s="1025"/>
      <c r="K52" s="1252"/>
      <c r="L52" s="1252"/>
      <c r="M52" s="1252"/>
    </row>
    <row r="53" spans="1:13" ht="12.75" customHeight="1">
      <c r="A53" s="1283"/>
      <c r="B53" s="1283"/>
      <c r="C53" s="1252"/>
      <c r="D53" s="1252"/>
      <c r="E53" s="1252"/>
      <c r="F53" s="1251"/>
      <c r="G53" s="1251"/>
      <c r="H53" s="1251"/>
      <c r="I53" s="1082"/>
      <c r="J53" s="1025"/>
      <c r="K53" s="1252"/>
      <c r="L53" s="1252"/>
      <c r="M53" s="1252"/>
    </row>
    <row r="54" spans="1:13" ht="12.75" customHeight="1">
      <c r="A54" s="1283"/>
      <c r="B54" s="1283"/>
      <c r="C54" s="1252"/>
      <c r="D54" s="1252"/>
      <c r="E54" s="1252"/>
      <c r="F54" s="1251"/>
      <c r="G54" s="1251"/>
      <c r="H54" s="1251"/>
      <c r="I54" s="1082"/>
      <c r="J54" s="1025"/>
      <c r="K54" s="1252"/>
      <c r="L54" s="1252"/>
      <c r="M54" s="1252"/>
    </row>
    <row r="55" spans="1:13" ht="12.75" customHeight="1">
      <c r="A55" s="1283"/>
      <c r="B55" s="1283"/>
      <c r="C55" s="1252"/>
      <c r="D55" s="1252"/>
      <c r="E55" s="1252"/>
      <c r="F55" s="1251"/>
      <c r="G55" s="1251"/>
      <c r="H55" s="1251"/>
      <c r="I55" s="1082"/>
      <c r="J55" s="1025"/>
      <c r="K55" s="1252"/>
      <c r="L55" s="1252"/>
      <c r="M55" s="1252"/>
    </row>
    <row r="56" spans="1:13" ht="12.75" customHeight="1">
      <c r="A56" s="1283"/>
      <c r="B56" s="1283"/>
      <c r="C56" s="1252"/>
      <c r="D56" s="1252"/>
      <c r="E56" s="1252"/>
      <c r="F56" s="1251"/>
      <c r="G56" s="1251"/>
      <c r="H56" s="1251"/>
      <c r="I56" s="1082"/>
      <c r="J56" s="1025"/>
      <c r="K56" s="1252"/>
      <c r="L56" s="1252"/>
      <c r="M56" s="1252"/>
    </row>
    <row r="57" spans="1:13" ht="12.75" customHeight="1">
      <c r="A57" s="1283"/>
      <c r="B57" s="1283"/>
      <c r="C57" s="1252"/>
      <c r="D57" s="1252"/>
      <c r="E57" s="1252"/>
      <c r="F57" s="1251"/>
      <c r="G57" s="1251"/>
      <c r="H57" s="1251"/>
      <c r="I57" s="1082"/>
      <c r="J57" s="1025"/>
      <c r="K57" s="1252"/>
      <c r="L57" s="1252"/>
      <c r="M57" s="1252"/>
    </row>
    <row r="58" spans="1:13" ht="12.75" customHeight="1">
      <c r="A58" s="1283"/>
      <c r="B58" s="1283"/>
      <c r="C58" s="1252"/>
      <c r="D58" s="1252"/>
      <c r="E58" s="1252"/>
      <c r="F58" s="1251"/>
      <c r="G58" s="1251"/>
      <c r="H58" s="1251"/>
      <c r="I58" s="1082"/>
      <c r="J58" s="1025"/>
      <c r="K58" s="1252"/>
      <c r="L58" s="1252"/>
      <c r="M58" s="1252"/>
    </row>
    <row r="59" spans="1:13" ht="12.75" customHeight="1">
      <c r="A59" s="1283"/>
      <c r="B59" s="1283"/>
      <c r="C59" s="1252"/>
      <c r="D59" s="1252"/>
      <c r="E59" s="1252"/>
      <c r="F59" s="1251"/>
      <c r="G59" s="1251"/>
      <c r="H59" s="1251"/>
      <c r="I59" s="1082"/>
      <c r="J59" s="1025"/>
      <c r="K59" s="1252"/>
      <c r="L59" s="1252"/>
      <c r="M59" s="1252"/>
    </row>
    <row r="60" spans="1:13" ht="12.75" customHeight="1">
      <c r="A60" s="1283"/>
      <c r="B60" s="1283"/>
      <c r="C60" s="1252"/>
      <c r="D60" s="1252"/>
      <c r="E60" s="1252"/>
      <c r="F60" s="1251"/>
      <c r="G60" s="1251"/>
      <c r="H60" s="1251"/>
      <c r="I60" s="1082"/>
      <c r="J60" s="1025"/>
      <c r="K60" s="1252"/>
      <c r="L60" s="1252"/>
      <c r="M60" s="1252"/>
    </row>
    <row r="61" spans="1:13" ht="12.75" customHeight="1">
      <c r="A61" s="1283"/>
      <c r="B61" s="1283"/>
      <c r="C61" s="1252"/>
      <c r="D61" s="1252"/>
      <c r="E61" s="1252"/>
      <c r="F61" s="1251"/>
      <c r="G61" s="1251"/>
      <c r="H61" s="1251"/>
      <c r="I61" s="1082"/>
      <c r="J61" s="1025"/>
      <c r="K61" s="1252"/>
      <c r="L61" s="1252"/>
      <c r="M61" s="1252"/>
    </row>
    <row r="62" spans="1:13" ht="12.75" customHeight="1">
      <c r="A62" s="1283"/>
      <c r="B62" s="1283"/>
      <c r="C62" s="1252"/>
      <c r="D62" s="1252"/>
      <c r="E62" s="1252"/>
      <c r="F62" s="1251"/>
      <c r="G62" s="1251"/>
      <c r="H62" s="1251"/>
      <c r="I62" s="1082"/>
      <c r="J62" s="1025"/>
      <c r="K62" s="1252"/>
      <c r="L62" s="1252"/>
      <c r="M62" s="1252"/>
    </row>
    <row r="63" spans="1:13" ht="12.75" customHeight="1">
      <c r="A63" s="1283"/>
      <c r="B63" s="1283"/>
      <c r="C63" s="1252"/>
      <c r="D63" s="1252"/>
      <c r="E63" s="1252"/>
      <c r="F63" s="1251"/>
      <c r="G63" s="1251"/>
      <c r="H63" s="1251"/>
      <c r="I63" s="1082"/>
      <c r="J63" s="1025"/>
      <c r="K63" s="1252"/>
      <c r="L63" s="1252"/>
      <c r="M63" s="1252"/>
    </row>
    <row r="64" spans="1:13" ht="12.75" customHeight="1">
      <c r="A64" s="1283"/>
      <c r="B64" s="1283"/>
      <c r="C64" s="1252"/>
      <c r="D64" s="1252"/>
      <c r="E64" s="1252"/>
      <c r="F64" s="1251"/>
      <c r="G64" s="1251"/>
      <c r="H64" s="1251"/>
      <c r="I64" s="1082"/>
      <c r="J64" s="1025"/>
      <c r="K64" s="1252"/>
      <c r="L64" s="1252"/>
      <c r="M64" s="1252"/>
    </row>
    <row r="65" spans="1:13" ht="12.75" customHeight="1">
      <c r="A65" s="1283"/>
      <c r="B65" s="1283"/>
      <c r="C65" s="1252"/>
      <c r="D65" s="1252"/>
      <c r="E65" s="1252"/>
      <c r="F65" s="1251"/>
      <c r="G65" s="1251"/>
      <c r="H65" s="1251"/>
      <c r="I65" s="1082"/>
      <c r="J65" s="1025"/>
      <c r="K65" s="1252"/>
      <c r="L65" s="1252"/>
      <c r="M65" s="1252"/>
    </row>
    <row r="66" spans="1:13" ht="12.75" customHeight="1">
      <c r="A66" s="1283"/>
      <c r="B66" s="1283"/>
      <c r="C66" s="1252"/>
      <c r="D66" s="1252"/>
      <c r="E66" s="1252"/>
      <c r="F66" s="1251"/>
      <c r="G66" s="1251"/>
      <c r="H66" s="1251"/>
      <c r="I66" s="1082"/>
      <c r="J66" s="1025"/>
      <c r="K66" s="1252"/>
      <c r="L66" s="1252"/>
      <c r="M66" s="1252"/>
    </row>
    <row r="67" spans="1:13" ht="12.75" customHeight="1">
      <c r="A67" s="1283"/>
      <c r="B67" s="1283"/>
      <c r="C67" s="1252"/>
      <c r="D67" s="1252"/>
      <c r="E67" s="1252"/>
      <c r="F67" s="1251"/>
      <c r="G67" s="1251"/>
      <c r="H67" s="1251"/>
      <c r="I67" s="1082"/>
      <c r="J67" s="1025"/>
      <c r="K67" s="1252"/>
      <c r="L67" s="1252"/>
      <c r="M67" s="1252"/>
    </row>
    <row r="68" spans="1:13" ht="12.75" customHeight="1">
      <c r="A68" s="1283"/>
      <c r="B68" s="1283"/>
      <c r="C68" s="1252"/>
      <c r="D68" s="1252"/>
      <c r="E68" s="1252"/>
      <c r="F68" s="1251"/>
      <c r="G68" s="1251"/>
      <c r="H68" s="1251"/>
      <c r="I68" s="1082"/>
      <c r="J68" s="1025"/>
      <c r="K68" s="1252"/>
      <c r="L68" s="1252"/>
      <c r="M68" s="1252"/>
    </row>
    <row r="69" spans="1:13" ht="12.75" customHeight="1">
      <c r="A69" s="1283"/>
      <c r="B69" s="1283"/>
      <c r="C69" s="1252"/>
      <c r="D69" s="1252"/>
      <c r="E69" s="1252"/>
      <c r="F69" s="1251"/>
      <c r="G69" s="1251"/>
      <c r="H69" s="1251"/>
      <c r="I69" s="1082"/>
      <c r="J69" s="1025"/>
      <c r="K69" s="1252"/>
      <c r="L69" s="1252"/>
      <c r="M69" s="1252"/>
    </row>
    <row r="70" spans="1:13" ht="12.75" customHeight="1">
      <c r="A70" s="1283"/>
      <c r="B70" s="1283"/>
      <c r="C70" s="1252"/>
      <c r="D70" s="1252"/>
      <c r="E70" s="1252"/>
      <c r="F70" s="1251"/>
      <c r="G70" s="1251"/>
      <c r="H70" s="1251"/>
      <c r="I70" s="1082"/>
      <c r="J70" s="1025"/>
      <c r="K70" s="1252"/>
      <c r="L70" s="1252"/>
      <c r="M70" s="1252"/>
    </row>
    <row r="71" spans="1:13" ht="12.75" customHeight="1">
      <c r="A71" s="1283"/>
      <c r="B71" s="1283"/>
      <c r="C71" s="1252"/>
      <c r="D71" s="1252"/>
      <c r="E71" s="1252"/>
      <c r="F71" s="1251"/>
      <c r="G71" s="1251"/>
      <c r="H71" s="1251"/>
      <c r="I71" s="1082"/>
      <c r="J71" s="1025"/>
      <c r="K71" s="1252"/>
      <c r="L71" s="1252"/>
      <c r="M71" s="1252"/>
    </row>
    <row r="72" spans="1:13" ht="12.75" customHeight="1">
      <c r="A72" s="1283"/>
      <c r="B72" s="1283"/>
      <c r="C72" s="1252"/>
      <c r="D72" s="1252"/>
      <c r="E72" s="1252"/>
      <c r="F72" s="1251"/>
      <c r="G72" s="1251"/>
      <c r="H72" s="1251"/>
      <c r="I72" s="1082"/>
      <c r="J72" s="1025"/>
      <c r="K72" s="1252"/>
      <c r="L72" s="1252"/>
      <c r="M72" s="1252"/>
    </row>
    <row r="73" spans="1:13" ht="12.75" customHeight="1">
      <c r="A73" s="1283"/>
      <c r="B73" s="1283"/>
      <c r="C73" s="1252"/>
      <c r="D73" s="1252"/>
      <c r="E73" s="1252"/>
      <c r="F73" s="1251"/>
      <c r="G73" s="1251"/>
      <c r="H73" s="1251"/>
      <c r="I73" s="1082"/>
      <c r="J73" s="1025"/>
      <c r="K73" s="1252"/>
      <c r="L73" s="1252"/>
      <c r="M73" s="1252"/>
    </row>
    <row r="74" spans="1:13" ht="12.75" customHeight="1">
      <c r="A74" s="1283"/>
      <c r="B74" s="1283"/>
      <c r="C74" s="1252"/>
      <c r="D74" s="1252"/>
      <c r="E74" s="1252"/>
      <c r="F74" s="1251"/>
      <c r="G74" s="1251"/>
      <c r="H74" s="1251"/>
      <c r="I74" s="1082"/>
      <c r="J74" s="1025"/>
      <c r="K74" s="1252"/>
      <c r="L74" s="1252"/>
      <c r="M74" s="1252"/>
    </row>
    <row r="75" spans="1:13" ht="12.75" customHeight="1">
      <c r="A75" s="1283"/>
      <c r="B75" s="1283"/>
      <c r="C75" s="1252"/>
      <c r="D75" s="1252"/>
      <c r="E75" s="1252"/>
      <c r="F75" s="1251"/>
      <c r="G75" s="1251"/>
      <c r="H75" s="1251"/>
      <c r="I75" s="1082"/>
      <c r="J75" s="1025"/>
      <c r="K75" s="1252"/>
      <c r="L75" s="1252"/>
      <c r="M75" s="1252"/>
    </row>
    <row r="76" spans="1:13" ht="12.75" customHeight="1">
      <c r="A76" s="1283"/>
      <c r="B76" s="1283"/>
      <c r="C76" s="1252"/>
      <c r="D76" s="1252"/>
      <c r="E76" s="1252"/>
      <c r="F76" s="1251"/>
      <c r="G76" s="1251"/>
      <c r="H76" s="1251"/>
      <c r="I76" s="1082"/>
      <c r="J76" s="1025"/>
      <c r="K76" s="1252"/>
      <c r="L76" s="1252"/>
      <c r="M76" s="1252"/>
    </row>
    <row r="77" spans="1:13" ht="12.75" customHeight="1">
      <c r="A77" s="1283"/>
      <c r="B77" s="1283"/>
      <c r="C77" s="1252"/>
      <c r="D77" s="1252"/>
      <c r="E77" s="1252"/>
      <c r="F77" s="1251"/>
      <c r="G77" s="1251"/>
      <c r="H77" s="1251"/>
      <c r="I77" s="1082"/>
      <c r="J77" s="1025"/>
      <c r="K77" s="1252"/>
      <c r="L77" s="1252"/>
      <c r="M77" s="1252"/>
    </row>
    <row r="78" spans="1:13" ht="12.75" customHeight="1">
      <c r="A78" s="1283"/>
      <c r="B78" s="1283"/>
      <c r="C78" s="1252"/>
      <c r="D78" s="1252"/>
      <c r="E78" s="1252"/>
      <c r="F78" s="1251"/>
      <c r="G78" s="1251"/>
      <c r="H78" s="1251"/>
      <c r="I78" s="1082"/>
      <c r="J78" s="1025"/>
      <c r="K78" s="1252"/>
      <c r="L78" s="1252"/>
      <c r="M78" s="1252"/>
    </row>
    <row r="79" spans="1:13" ht="12.75" customHeight="1">
      <c r="A79" s="1283"/>
      <c r="B79" s="1283"/>
      <c r="C79" s="1252"/>
      <c r="D79" s="1252"/>
      <c r="E79" s="1252"/>
      <c r="F79" s="1251"/>
      <c r="G79" s="1251"/>
      <c r="H79" s="1251"/>
      <c r="I79" s="1082"/>
      <c r="J79" s="1025"/>
      <c r="K79" s="1252"/>
      <c r="L79" s="1252"/>
      <c r="M79" s="1252"/>
    </row>
    <row r="80" spans="1:13" ht="12.75" customHeight="1">
      <c r="A80" s="1283"/>
      <c r="B80" s="1283"/>
      <c r="C80" s="1252"/>
      <c r="D80" s="1252"/>
      <c r="E80" s="1252"/>
      <c r="F80" s="1251"/>
      <c r="G80" s="1251"/>
      <c r="H80" s="1251"/>
      <c r="I80" s="1082"/>
      <c r="J80" s="1025"/>
      <c r="K80" s="1252"/>
      <c r="L80" s="1252"/>
      <c r="M80" s="1252"/>
    </row>
    <row r="81" spans="1:13" ht="12.75" customHeight="1">
      <c r="A81" s="1283"/>
      <c r="B81" s="1283"/>
      <c r="C81" s="1252"/>
      <c r="D81" s="1252"/>
      <c r="E81" s="1252"/>
      <c r="F81" s="1251"/>
      <c r="G81" s="1251"/>
      <c r="H81" s="1251"/>
      <c r="I81" s="1082"/>
      <c r="J81" s="1025"/>
      <c r="K81" s="1252"/>
      <c r="L81" s="1252"/>
      <c r="M81" s="1252"/>
    </row>
    <row r="82" spans="1:13" ht="12.75" customHeight="1">
      <c r="A82" s="1283"/>
      <c r="B82" s="1283"/>
      <c r="C82" s="1252"/>
      <c r="D82" s="1252"/>
      <c r="E82" s="1252"/>
      <c r="F82" s="1251"/>
      <c r="G82" s="1251"/>
      <c r="H82" s="1251"/>
      <c r="I82" s="1082"/>
      <c r="J82" s="1025"/>
      <c r="K82" s="1252"/>
      <c r="L82" s="1252"/>
      <c r="M82" s="1252"/>
    </row>
    <row r="83" spans="1:13" ht="12.75" customHeight="1">
      <c r="A83" s="1283"/>
      <c r="B83" s="1283"/>
      <c r="C83" s="1252"/>
      <c r="D83" s="1252"/>
      <c r="E83" s="1252"/>
      <c r="F83" s="1251"/>
      <c r="G83" s="1251"/>
      <c r="H83" s="1251"/>
      <c r="I83" s="1082"/>
      <c r="J83" s="1025"/>
      <c r="K83" s="1252"/>
      <c r="L83" s="1252"/>
      <c r="M83" s="1252"/>
    </row>
    <row r="84" spans="1:13" ht="12.75" customHeight="1">
      <c r="A84" s="1283"/>
      <c r="B84" s="1283"/>
      <c r="C84" s="1252"/>
      <c r="D84" s="1252"/>
      <c r="E84" s="1252"/>
      <c r="F84" s="1251"/>
      <c r="G84" s="1251"/>
      <c r="H84" s="1251"/>
      <c r="I84" s="1082"/>
      <c r="J84" s="1025"/>
      <c r="K84" s="1252"/>
      <c r="L84" s="1252"/>
      <c r="M84" s="1252"/>
    </row>
    <row r="85" spans="1:13" ht="12.75" customHeight="1">
      <c r="A85" s="1283"/>
      <c r="B85" s="1283"/>
      <c r="C85" s="1252"/>
      <c r="D85" s="1252"/>
      <c r="E85" s="1252"/>
      <c r="F85" s="1251"/>
      <c r="G85" s="1251"/>
      <c r="H85" s="1251"/>
      <c r="I85" s="1082"/>
      <c r="J85" s="1025"/>
      <c r="K85" s="1252"/>
      <c r="L85" s="1252"/>
      <c r="M85" s="1252"/>
    </row>
    <row r="86" spans="1:13" ht="12.75" customHeight="1">
      <c r="A86" s="1283"/>
      <c r="B86" s="1283"/>
      <c r="C86" s="1252"/>
      <c r="D86" s="1252"/>
      <c r="E86" s="1252"/>
      <c r="F86" s="1251"/>
      <c r="G86" s="1251"/>
      <c r="H86" s="1251"/>
      <c r="I86" s="1082"/>
      <c r="J86" s="1025"/>
      <c r="K86" s="1252"/>
      <c r="L86" s="1252"/>
      <c r="M86" s="1252"/>
    </row>
    <row r="87" spans="1:13" ht="12.75" customHeight="1">
      <c r="A87" s="1283"/>
      <c r="B87" s="1283"/>
      <c r="C87" s="1252"/>
      <c r="D87" s="1252"/>
      <c r="E87" s="1252"/>
      <c r="F87" s="1251"/>
      <c r="G87" s="1251"/>
      <c r="H87" s="1251"/>
      <c r="I87" s="1082"/>
      <c r="J87" s="1025"/>
      <c r="K87" s="1252"/>
      <c r="L87" s="1252"/>
      <c r="M87" s="1252"/>
    </row>
    <row r="88" spans="1:13" ht="12.75" customHeight="1">
      <c r="A88" s="1283"/>
      <c r="B88" s="1283"/>
      <c r="C88" s="1252"/>
      <c r="D88" s="1252"/>
      <c r="E88" s="1252"/>
      <c r="F88" s="1251"/>
      <c r="G88" s="1251"/>
      <c r="H88" s="1251"/>
      <c r="I88" s="1082"/>
      <c r="J88" s="1025"/>
      <c r="K88" s="1252"/>
      <c r="L88" s="1252"/>
      <c r="M88" s="1252"/>
    </row>
    <row r="89" spans="1:13" ht="12.75" customHeight="1">
      <c r="A89" s="1283"/>
      <c r="B89" s="1283"/>
      <c r="C89" s="1252"/>
      <c r="D89" s="1252"/>
      <c r="E89" s="1252"/>
      <c r="F89" s="1251"/>
      <c r="G89" s="1251"/>
      <c r="H89" s="1251"/>
      <c r="I89" s="1082"/>
      <c r="J89" s="1025"/>
      <c r="K89" s="1252"/>
      <c r="L89" s="1252"/>
      <c r="M89" s="1252"/>
    </row>
    <row r="90" spans="1:13" ht="12.75" customHeight="1">
      <c r="A90" s="1283"/>
      <c r="B90" s="1283"/>
      <c r="C90" s="1252"/>
      <c r="D90" s="1252"/>
      <c r="E90" s="1252"/>
      <c r="F90" s="1251"/>
      <c r="G90" s="1251"/>
      <c r="H90" s="1251"/>
      <c r="I90" s="1082"/>
      <c r="J90" s="1025"/>
      <c r="K90" s="1252"/>
      <c r="L90" s="1252"/>
      <c r="M90" s="1252"/>
    </row>
    <row r="91" spans="1:13" ht="12.75" customHeight="1">
      <c r="A91" s="1283"/>
      <c r="B91" s="1283"/>
      <c r="C91" s="1252"/>
      <c r="D91" s="1252"/>
      <c r="E91" s="1252"/>
      <c r="F91" s="1251"/>
      <c r="G91" s="1251"/>
      <c r="H91" s="1251"/>
      <c r="I91" s="1082"/>
      <c r="J91" s="1025"/>
      <c r="K91" s="1252"/>
      <c r="L91" s="1252"/>
      <c r="M91" s="1252"/>
    </row>
    <row r="92" spans="1:13" ht="12.75" customHeight="1">
      <c r="A92" s="1283"/>
      <c r="B92" s="1283"/>
      <c r="C92" s="1252"/>
      <c r="D92" s="1252"/>
      <c r="E92" s="1252"/>
      <c r="F92" s="1251"/>
      <c r="G92" s="1251"/>
      <c r="H92" s="1251"/>
      <c r="I92" s="1082"/>
      <c r="J92" s="1025"/>
      <c r="K92" s="1252"/>
      <c r="L92" s="1252"/>
      <c r="M92" s="1252"/>
    </row>
    <row r="93" spans="1:13" ht="12.75" customHeight="1">
      <c r="A93" s="1283"/>
      <c r="B93" s="1283"/>
      <c r="C93" s="1252"/>
      <c r="D93" s="1252"/>
      <c r="E93" s="1252"/>
      <c r="F93" s="1251"/>
      <c r="G93" s="1251"/>
      <c r="H93" s="1251"/>
      <c r="I93" s="1082"/>
      <c r="J93" s="1025"/>
      <c r="K93" s="1252"/>
      <c r="L93" s="1252"/>
      <c r="M93" s="1252"/>
    </row>
    <row r="94" spans="1:13" ht="12.75" customHeight="1">
      <c r="A94" s="1283"/>
      <c r="B94" s="1283"/>
      <c r="C94" s="1252"/>
      <c r="D94" s="1252"/>
      <c r="E94" s="1252"/>
      <c r="F94" s="1251"/>
      <c r="G94" s="1251"/>
      <c r="H94" s="1251"/>
      <c r="I94" s="1082"/>
      <c r="J94" s="1025"/>
      <c r="K94" s="1252"/>
      <c r="L94" s="1252"/>
      <c r="M94" s="1252"/>
    </row>
    <row r="95" spans="1:13" ht="12.75" customHeight="1">
      <c r="A95" s="1283"/>
      <c r="B95" s="1283"/>
      <c r="C95" s="1252"/>
      <c r="D95" s="1252"/>
      <c r="E95" s="1252"/>
      <c r="F95" s="1251"/>
      <c r="G95" s="1251"/>
      <c r="H95" s="1251"/>
      <c r="I95" s="1082"/>
      <c r="J95" s="1025"/>
      <c r="K95" s="1252"/>
      <c r="L95" s="1252"/>
      <c r="M95" s="1252"/>
    </row>
    <row r="96" spans="1:13" ht="12.75" customHeight="1">
      <c r="A96" s="1283"/>
      <c r="B96" s="1283"/>
      <c r="C96" s="1252"/>
      <c r="D96" s="1252"/>
      <c r="E96" s="1252"/>
      <c r="F96" s="1251"/>
      <c r="G96" s="1251"/>
      <c r="H96" s="1251"/>
      <c r="I96" s="1082"/>
      <c r="J96" s="1025"/>
      <c r="K96" s="1252"/>
      <c r="L96" s="1252"/>
      <c r="M96" s="1252"/>
    </row>
    <row r="97" spans="1:13" ht="12.75" customHeight="1">
      <c r="A97" s="1283"/>
      <c r="B97" s="1283"/>
      <c r="C97" s="1252"/>
      <c r="D97" s="1252"/>
      <c r="E97" s="1252"/>
      <c r="F97" s="1251"/>
      <c r="G97" s="1251"/>
      <c r="H97" s="1251"/>
      <c r="I97" s="1082"/>
      <c r="J97" s="1025"/>
      <c r="K97" s="1252"/>
      <c r="L97" s="1252"/>
      <c r="M97" s="1252"/>
    </row>
    <row r="98" spans="1:13" ht="12.75" customHeight="1">
      <c r="A98" s="1283"/>
      <c r="B98" s="1283"/>
      <c r="C98" s="1252"/>
      <c r="D98" s="1252"/>
      <c r="E98" s="1252"/>
      <c r="F98" s="1251"/>
      <c r="G98" s="1251"/>
      <c r="H98" s="1251"/>
      <c r="I98" s="1082"/>
      <c r="J98" s="1025"/>
      <c r="K98" s="1252"/>
      <c r="L98" s="1252"/>
      <c r="M98" s="1252"/>
    </row>
    <row r="99" spans="1:13" ht="12.75" customHeight="1">
      <c r="A99" s="1283"/>
      <c r="B99" s="1283"/>
      <c r="C99" s="1252"/>
      <c r="D99" s="1252"/>
      <c r="E99" s="1252"/>
      <c r="F99" s="1251"/>
      <c r="G99" s="1251"/>
      <c r="H99" s="1251"/>
      <c r="I99" s="1082"/>
      <c r="J99" s="1025"/>
      <c r="K99" s="1252"/>
      <c r="L99" s="1252"/>
      <c r="M99" s="1252"/>
    </row>
    <row r="100" spans="1:13" ht="12.75" customHeight="1">
      <c r="A100" s="1283"/>
      <c r="B100" s="1283"/>
      <c r="C100" s="1252"/>
      <c r="D100" s="1252"/>
      <c r="E100" s="1252"/>
      <c r="F100" s="1251"/>
      <c r="G100" s="1251"/>
      <c r="H100" s="1251"/>
      <c r="I100" s="1082"/>
      <c r="J100" s="1025"/>
      <c r="K100" s="1252"/>
      <c r="L100" s="1252"/>
      <c r="M100" s="1252"/>
    </row>
    <row r="101" spans="1:13" ht="12.75" customHeight="1">
      <c r="A101" s="1283"/>
      <c r="B101" s="1283"/>
      <c r="C101" s="1252"/>
      <c r="D101" s="1252"/>
      <c r="E101" s="1252"/>
      <c r="F101" s="1251"/>
      <c r="G101" s="1251"/>
      <c r="H101" s="1251"/>
      <c r="I101" s="1082"/>
      <c r="J101" s="1025"/>
      <c r="K101" s="1252"/>
      <c r="L101" s="1252"/>
      <c r="M101" s="1252"/>
    </row>
    <row r="102" spans="1:13" ht="12.75" customHeight="1">
      <c r="A102" s="1283"/>
      <c r="B102" s="1283"/>
      <c r="C102" s="1252"/>
      <c r="D102" s="1252"/>
      <c r="E102" s="1252"/>
      <c r="F102" s="1251"/>
      <c r="G102" s="1251"/>
      <c r="H102" s="1251"/>
      <c r="I102" s="1082"/>
      <c r="J102" s="1025"/>
      <c r="K102" s="1252"/>
      <c r="L102" s="1252"/>
      <c r="M102" s="1252"/>
    </row>
    <row r="103" spans="1:13" ht="12.75" customHeight="1">
      <c r="A103" s="1283"/>
      <c r="B103" s="1283"/>
      <c r="C103" s="1252"/>
      <c r="D103" s="1252"/>
      <c r="E103" s="1252"/>
      <c r="F103" s="1251"/>
      <c r="G103" s="1251"/>
      <c r="H103" s="1251"/>
      <c r="I103" s="1082"/>
      <c r="J103" s="1025"/>
      <c r="K103" s="1252"/>
      <c r="L103" s="1252"/>
      <c r="M103" s="1252"/>
    </row>
    <row r="104" spans="1:13" ht="12.75" customHeight="1">
      <c r="A104" s="1283"/>
      <c r="B104" s="1283"/>
      <c r="C104" s="1252"/>
      <c r="D104" s="1252"/>
      <c r="E104" s="1252"/>
      <c r="F104" s="1251"/>
      <c r="G104" s="1251"/>
      <c r="H104" s="1251"/>
      <c r="I104" s="1082"/>
      <c r="J104" s="1025"/>
      <c r="K104" s="1252"/>
      <c r="L104" s="1252"/>
      <c r="M104" s="1252"/>
    </row>
    <row r="105" spans="1:13" ht="12.75" customHeight="1">
      <c r="A105" s="1283"/>
      <c r="B105" s="1283"/>
      <c r="C105" s="1252"/>
      <c r="D105" s="1252"/>
      <c r="E105" s="1252"/>
      <c r="F105" s="1251"/>
      <c r="G105" s="1251"/>
      <c r="H105" s="1251"/>
      <c r="I105" s="1082"/>
      <c r="J105" s="1025"/>
      <c r="K105" s="1252"/>
      <c r="L105" s="1252"/>
      <c r="M105" s="1252"/>
    </row>
    <row r="106" spans="1:13" ht="12.75" customHeight="1">
      <c r="A106" s="1283"/>
      <c r="B106" s="1283"/>
      <c r="C106" s="1252"/>
      <c r="D106" s="1252"/>
      <c r="E106" s="1252"/>
      <c r="F106" s="1251"/>
      <c r="G106" s="1251"/>
      <c r="H106" s="1251"/>
      <c r="I106" s="1082"/>
      <c r="J106" s="1025"/>
      <c r="K106" s="1252"/>
      <c r="L106" s="1252"/>
      <c r="M106" s="1252"/>
    </row>
    <row r="107" spans="1:13" ht="12.75" customHeight="1">
      <c r="A107" s="1283"/>
      <c r="B107" s="1283"/>
      <c r="C107" s="1252"/>
      <c r="D107" s="1252"/>
      <c r="E107" s="1252"/>
      <c r="F107" s="1251"/>
      <c r="G107" s="1251"/>
      <c r="H107" s="1251"/>
      <c r="I107" s="1082"/>
      <c r="J107" s="1025"/>
      <c r="K107" s="1252"/>
      <c r="L107" s="1252"/>
      <c r="M107" s="1252"/>
    </row>
    <row r="108" spans="1:13" ht="12.75" customHeight="1">
      <c r="A108" s="1283"/>
      <c r="B108" s="1283"/>
      <c r="C108" s="1252"/>
      <c r="D108" s="1252"/>
      <c r="E108" s="1252"/>
      <c r="F108" s="1251"/>
      <c r="G108" s="1251"/>
      <c r="H108" s="1251"/>
      <c r="I108" s="1082"/>
      <c r="J108" s="1025"/>
      <c r="K108" s="1252"/>
      <c r="L108" s="1252"/>
      <c r="M108" s="1252"/>
    </row>
    <row r="109" spans="1:13" ht="12.75" customHeight="1">
      <c r="A109" s="1283"/>
      <c r="B109" s="1283"/>
      <c r="C109" s="1252"/>
      <c r="D109" s="1252"/>
      <c r="E109" s="1252"/>
      <c r="F109" s="1251"/>
      <c r="G109" s="1251"/>
      <c r="H109" s="1251"/>
      <c r="I109" s="1082"/>
      <c r="J109" s="1025"/>
      <c r="K109" s="1252"/>
      <c r="L109" s="1252"/>
      <c r="M109" s="1252"/>
    </row>
    <row r="110" spans="1:13" ht="12.75" customHeight="1">
      <c r="A110" s="1283"/>
      <c r="B110" s="1283"/>
      <c r="C110" s="1252"/>
      <c r="D110" s="1252"/>
      <c r="E110" s="1252"/>
      <c r="F110" s="1251"/>
      <c r="G110" s="1251"/>
      <c r="H110" s="1251"/>
      <c r="I110" s="1082"/>
      <c r="J110" s="1025"/>
      <c r="K110" s="1252"/>
      <c r="L110" s="1252"/>
      <c r="M110" s="1252"/>
    </row>
    <row r="111" spans="1:13" ht="12.75" customHeight="1">
      <c r="A111" s="1283"/>
      <c r="B111" s="1283"/>
      <c r="C111" s="1252"/>
      <c r="D111" s="1252"/>
      <c r="E111" s="1252"/>
      <c r="F111" s="1251"/>
      <c r="G111" s="1251"/>
      <c r="H111" s="1251"/>
      <c r="I111" s="1082"/>
      <c r="J111" s="1025"/>
      <c r="K111" s="1252"/>
      <c r="L111" s="1252"/>
      <c r="M111" s="1252"/>
    </row>
    <row r="112" spans="1:13" ht="12.75" customHeight="1">
      <c r="A112" s="1283"/>
      <c r="B112" s="1283"/>
      <c r="C112" s="1252"/>
      <c r="D112" s="1252"/>
      <c r="E112" s="1252"/>
      <c r="F112" s="1251"/>
      <c r="G112" s="1251"/>
      <c r="H112" s="1251"/>
      <c r="I112" s="1082"/>
      <c r="J112" s="1025"/>
      <c r="K112" s="1252"/>
      <c r="L112" s="1252"/>
      <c r="M112" s="1252"/>
    </row>
    <row r="113" spans="1:13" ht="12.75" customHeight="1">
      <c r="A113" s="1283"/>
      <c r="B113" s="1283"/>
      <c r="C113" s="1252"/>
      <c r="D113" s="1252"/>
      <c r="E113" s="1252"/>
      <c r="F113" s="1251"/>
      <c r="G113" s="1251"/>
      <c r="H113" s="1251"/>
      <c r="I113" s="1082"/>
      <c r="J113" s="1025"/>
      <c r="K113" s="1252"/>
      <c r="L113" s="1252"/>
      <c r="M113" s="1252"/>
    </row>
    <row r="114" spans="1:13" ht="12.75" customHeight="1">
      <c r="A114" s="1283"/>
      <c r="B114" s="1283"/>
      <c r="C114" s="1252"/>
      <c r="D114" s="1252"/>
      <c r="E114" s="1252"/>
      <c r="F114" s="1251"/>
      <c r="G114" s="1251"/>
      <c r="H114" s="1251"/>
      <c r="I114" s="1082"/>
      <c r="J114" s="1025"/>
      <c r="K114" s="1252"/>
      <c r="L114" s="1252"/>
      <c r="M114" s="1252"/>
    </row>
    <row r="115" spans="1:13" ht="12.75" customHeight="1">
      <c r="A115" s="1283"/>
      <c r="B115" s="1283"/>
      <c r="C115" s="1252"/>
      <c r="D115" s="1252"/>
      <c r="E115" s="1252"/>
      <c r="F115" s="1251"/>
      <c r="G115" s="1251"/>
      <c r="H115" s="1251"/>
      <c r="I115" s="1082"/>
      <c r="J115" s="1025"/>
      <c r="K115" s="1252"/>
      <c r="L115" s="1252"/>
      <c r="M115" s="1252"/>
    </row>
    <row r="116" spans="1:13" ht="12.75" customHeight="1">
      <c r="A116" s="1283"/>
      <c r="B116" s="1283"/>
      <c r="C116" s="1252"/>
      <c r="D116" s="1252"/>
      <c r="E116" s="1252"/>
      <c r="F116" s="1251"/>
      <c r="G116" s="1251"/>
      <c r="H116" s="1251"/>
      <c r="I116" s="1082"/>
      <c r="J116" s="1025"/>
      <c r="K116" s="1252"/>
      <c r="L116" s="1252"/>
      <c r="M116" s="1252"/>
    </row>
    <row r="117" spans="1:13" ht="12.75" customHeight="1">
      <c r="A117" s="1283"/>
      <c r="B117" s="1283"/>
      <c r="C117" s="1252"/>
      <c r="D117" s="1252"/>
      <c r="E117" s="1252"/>
      <c r="F117" s="1251"/>
      <c r="G117" s="1251"/>
      <c r="H117" s="1251"/>
      <c r="I117" s="1082"/>
      <c r="J117" s="1025"/>
      <c r="K117" s="1252"/>
      <c r="L117" s="1252"/>
      <c r="M117" s="1252"/>
    </row>
    <row r="118" spans="1:13" ht="12.75" customHeight="1">
      <c r="A118" s="1283"/>
      <c r="B118" s="1283"/>
      <c r="C118" s="1252"/>
      <c r="D118" s="1252"/>
      <c r="E118" s="1252"/>
      <c r="F118" s="1251"/>
      <c r="G118" s="1251"/>
      <c r="H118" s="1251"/>
      <c r="I118" s="1082"/>
      <c r="J118" s="1025"/>
      <c r="K118" s="1252"/>
      <c r="L118" s="1252"/>
      <c r="M118" s="1252"/>
    </row>
    <row r="119" spans="1:13" ht="12.75" customHeight="1">
      <c r="A119" s="1283"/>
      <c r="B119" s="1283"/>
      <c r="C119" s="1252"/>
      <c r="D119" s="1252"/>
      <c r="E119" s="1252"/>
      <c r="F119" s="1251"/>
      <c r="G119" s="1251"/>
      <c r="H119" s="1251"/>
      <c r="I119" s="1082"/>
      <c r="J119" s="1025"/>
      <c r="K119" s="1252"/>
      <c r="L119" s="1252"/>
      <c r="M119" s="1252"/>
    </row>
    <row r="120" spans="1:13" ht="12.75" customHeight="1">
      <c r="A120" s="1283"/>
      <c r="B120" s="1283"/>
      <c r="C120" s="1252"/>
      <c r="D120" s="1252"/>
      <c r="E120" s="1252"/>
      <c r="F120" s="1251"/>
      <c r="G120" s="1251"/>
      <c r="H120" s="1251"/>
      <c r="I120" s="1082"/>
      <c r="J120" s="1025"/>
      <c r="K120" s="1252"/>
      <c r="L120" s="1252"/>
      <c r="M120" s="1252"/>
    </row>
    <row r="121" spans="1:13" ht="12.75" customHeight="1">
      <c r="A121" s="1283"/>
      <c r="B121" s="1283"/>
      <c r="C121" s="1252"/>
      <c r="D121" s="1252"/>
      <c r="E121" s="1252"/>
      <c r="F121" s="1251"/>
      <c r="G121" s="1251"/>
      <c r="H121" s="1251"/>
      <c r="I121" s="1082"/>
      <c r="J121" s="1025"/>
      <c r="K121" s="1252"/>
      <c r="L121" s="1252"/>
      <c r="M121" s="1252"/>
    </row>
    <row r="122" spans="1:13" ht="12.75" customHeight="1">
      <c r="A122" s="1283"/>
      <c r="B122" s="1283"/>
      <c r="C122" s="1252"/>
      <c r="D122" s="1252"/>
      <c r="E122" s="1252"/>
      <c r="F122" s="1251"/>
      <c r="G122" s="1251"/>
      <c r="H122" s="1251"/>
      <c r="I122" s="1082"/>
      <c r="J122" s="1025"/>
      <c r="K122" s="1252"/>
      <c r="L122" s="1252"/>
      <c r="M122" s="1252"/>
    </row>
    <row r="123" spans="1:13" ht="12.75" customHeight="1">
      <c r="A123" s="1283"/>
      <c r="B123" s="1283"/>
      <c r="C123" s="1252"/>
      <c r="D123" s="1252"/>
      <c r="E123" s="1252"/>
      <c r="F123" s="1251"/>
      <c r="G123" s="1251"/>
      <c r="H123" s="1251"/>
      <c r="I123" s="1082"/>
      <c r="J123" s="1025"/>
      <c r="K123" s="1252"/>
      <c r="L123" s="1252"/>
      <c r="M123" s="1252"/>
    </row>
    <row r="124" spans="1:13" ht="12.75" customHeight="1">
      <c r="A124" s="1283"/>
      <c r="B124" s="1283"/>
      <c r="C124" s="1252"/>
      <c r="D124" s="1252"/>
      <c r="E124" s="1252"/>
      <c r="F124" s="1251"/>
      <c r="G124" s="1251"/>
      <c r="H124" s="1251"/>
      <c r="I124" s="1082"/>
      <c r="J124" s="1025"/>
      <c r="K124" s="1252"/>
      <c r="L124" s="1252"/>
      <c r="M124" s="1252"/>
    </row>
    <row r="125" spans="1:13" ht="12.75" customHeight="1">
      <c r="A125" s="1283"/>
      <c r="B125" s="1283"/>
      <c r="C125" s="1252"/>
      <c r="D125" s="1252"/>
      <c r="E125" s="1252"/>
      <c r="F125" s="1251"/>
      <c r="G125" s="1251"/>
      <c r="H125" s="1251"/>
      <c r="I125" s="1082"/>
      <c r="J125" s="1025"/>
      <c r="K125" s="1252"/>
      <c r="L125" s="1252"/>
      <c r="M125" s="1252"/>
    </row>
    <row r="126" spans="1:13" ht="12.75" customHeight="1">
      <c r="A126" s="1283"/>
      <c r="B126" s="1283"/>
      <c r="C126" s="1252"/>
      <c r="D126" s="1252"/>
      <c r="E126" s="1252"/>
      <c r="F126" s="1251"/>
      <c r="G126" s="1251"/>
      <c r="H126" s="1251"/>
      <c r="I126" s="1082"/>
      <c r="J126" s="1025"/>
      <c r="K126" s="1252"/>
      <c r="L126" s="1252"/>
      <c r="M126" s="1252"/>
    </row>
    <row r="127" spans="1:13" ht="12.75" customHeight="1">
      <c r="A127" s="1283"/>
      <c r="B127" s="1283"/>
      <c r="C127" s="1252"/>
      <c r="D127" s="1252"/>
      <c r="E127" s="1252"/>
      <c r="F127" s="1251"/>
      <c r="G127" s="1251"/>
      <c r="H127" s="1251"/>
      <c r="I127" s="1082"/>
      <c r="J127" s="1025"/>
      <c r="K127" s="1252"/>
      <c r="L127" s="1252"/>
      <c r="M127" s="1252"/>
    </row>
    <row r="128" spans="1:13" ht="12.75" customHeight="1">
      <c r="A128" s="1283"/>
      <c r="B128" s="1283"/>
      <c r="C128" s="1252"/>
      <c r="D128" s="1252"/>
      <c r="E128" s="1252"/>
      <c r="F128" s="1251"/>
      <c r="G128" s="1251"/>
      <c r="H128" s="1251"/>
      <c r="I128" s="1082"/>
      <c r="J128" s="1025"/>
      <c r="K128" s="1252"/>
      <c r="L128" s="1252"/>
      <c r="M128" s="1252"/>
    </row>
    <row r="129" spans="1:13" ht="12.75" customHeight="1">
      <c r="A129" s="1283"/>
      <c r="B129" s="1283"/>
      <c r="C129" s="1252"/>
      <c r="D129" s="1252"/>
      <c r="E129" s="1252"/>
      <c r="F129" s="1251"/>
      <c r="G129" s="1251"/>
      <c r="H129" s="1251"/>
      <c r="I129" s="1082"/>
      <c r="J129" s="1025"/>
      <c r="K129" s="1252"/>
      <c r="L129" s="1252"/>
      <c r="M129" s="1252"/>
    </row>
    <row r="130" spans="1:13" ht="12.75" customHeight="1">
      <c r="A130" s="1283"/>
      <c r="B130" s="1283"/>
      <c r="C130" s="1252"/>
      <c r="D130" s="1252"/>
      <c r="E130" s="1252"/>
      <c r="F130" s="1251"/>
      <c r="G130" s="1251"/>
      <c r="H130" s="1251"/>
      <c r="I130" s="1082"/>
      <c r="J130" s="1025"/>
      <c r="K130" s="1252"/>
      <c r="L130" s="1252"/>
      <c r="M130" s="1252"/>
    </row>
    <row r="131" spans="1:13" ht="12.75" customHeight="1">
      <c r="A131" s="1283"/>
      <c r="B131" s="1283"/>
      <c r="C131" s="1252"/>
      <c r="D131" s="1252"/>
      <c r="E131" s="1252"/>
      <c r="F131" s="1251"/>
      <c r="G131" s="1251"/>
      <c r="H131" s="1251"/>
      <c r="I131" s="1082"/>
      <c r="J131" s="1025"/>
      <c r="K131" s="1252"/>
      <c r="L131" s="1252"/>
      <c r="M131" s="1252"/>
    </row>
    <row r="132" spans="1:13" ht="12.75" customHeight="1">
      <c r="A132" s="1283"/>
      <c r="B132" s="1283"/>
      <c r="C132" s="1252"/>
      <c r="D132" s="1252"/>
      <c r="E132" s="1252"/>
      <c r="F132" s="1251"/>
      <c r="G132" s="1251"/>
      <c r="H132" s="1251"/>
      <c r="I132" s="1082"/>
      <c r="J132" s="1025"/>
      <c r="K132" s="1252"/>
      <c r="L132" s="1252"/>
      <c r="M132" s="1252"/>
    </row>
    <row r="133" spans="1:13" ht="12.75" customHeight="1">
      <c r="A133" s="1283"/>
      <c r="B133" s="1283"/>
      <c r="C133" s="1252"/>
      <c r="D133" s="1252"/>
      <c r="E133" s="1252"/>
      <c r="F133" s="1251"/>
      <c r="G133" s="1251"/>
      <c r="H133" s="1251"/>
      <c r="I133" s="1082"/>
      <c r="J133" s="1025"/>
      <c r="K133" s="1252"/>
      <c r="L133" s="1252"/>
      <c r="M133" s="1252"/>
    </row>
    <row r="134" spans="1:13" ht="12.75" customHeight="1">
      <c r="A134" s="1283"/>
      <c r="B134" s="1283"/>
      <c r="C134" s="1252"/>
      <c r="D134" s="1252"/>
      <c r="E134" s="1252"/>
      <c r="F134" s="1251"/>
      <c r="G134" s="1251"/>
      <c r="H134" s="1251"/>
      <c r="I134" s="1082"/>
      <c r="J134" s="1025"/>
      <c r="K134" s="1252"/>
      <c r="L134" s="1252"/>
      <c r="M134" s="1252"/>
    </row>
    <row r="135" spans="1:13" ht="12.75" customHeight="1">
      <c r="A135" s="1283"/>
      <c r="B135" s="1283"/>
      <c r="C135" s="1252"/>
      <c r="D135" s="1252"/>
      <c r="E135" s="1252"/>
      <c r="F135" s="1251"/>
      <c r="G135" s="1251"/>
      <c r="H135" s="1251"/>
      <c r="I135" s="1082"/>
      <c r="J135" s="1025"/>
      <c r="K135" s="1252"/>
      <c r="L135" s="1252"/>
      <c r="M135" s="1252"/>
    </row>
    <row r="136" spans="1:13" ht="12.75" customHeight="1">
      <c r="A136" s="1283"/>
      <c r="B136" s="1283"/>
      <c r="C136" s="1252"/>
      <c r="D136" s="1252"/>
      <c r="E136" s="1252"/>
      <c r="F136" s="1251"/>
      <c r="G136" s="1251"/>
      <c r="H136" s="1251"/>
      <c r="I136" s="1082"/>
      <c r="J136" s="1025"/>
      <c r="K136" s="1252"/>
      <c r="L136" s="1252"/>
      <c r="M136" s="1252"/>
    </row>
    <row r="137" spans="1:13" ht="12.75" customHeight="1">
      <c r="A137" s="1283"/>
      <c r="B137" s="1283"/>
      <c r="C137" s="1252"/>
      <c r="D137" s="1252"/>
      <c r="E137" s="1252"/>
      <c r="F137" s="1251"/>
      <c r="G137" s="1251"/>
      <c r="H137" s="1251"/>
      <c r="I137" s="1082"/>
      <c r="J137" s="1025"/>
      <c r="K137" s="1252"/>
      <c r="L137" s="1252"/>
      <c r="M137" s="1252"/>
    </row>
    <row r="138" spans="1:13" ht="12.75" customHeight="1">
      <c r="A138" s="1283"/>
      <c r="B138" s="1283"/>
      <c r="C138" s="1252"/>
      <c r="D138" s="1252"/>
      <c r="E138" s="1252"/>
      <c r="F138" s="1251"/>
      <c r="G138" s="1251"/>
      <c r="H138" s="1251"/>
      <c r="I138" s="1082"/>
      <c r="J138" s="1025"/>
      <c r="K138" s="1252"/>
      <c r="L138" s="1252"/>
      <c r="M138" s="1252"/>
    </row>
    <row r="139" spans="1:13" ht="12.75" customHeight="1">
      <c r="A139" s="1283"/>
      <c r="B139" s="1283"/>
      <c r="C139" s="1252"/>
      <c r="D139" s="1252"/>
      <c r="E139" s="1252"/>
      <c r="F139" s="1251"/>
      <c r="G139" s="1251"/>
      <c r="H139" s="1251"/>
      <c r="I139" s="1082"/>
      <c r="J139" s="1025"/>
      <c r="K139" s="1252"/>
      <c r="L139" s="1252"/>
      <c r="M139" s="1252"/>
    </row>
    <row r="140" spans="1:13" ht="12.75" customHeight="1">
      <c r="A140" s="1283"/>
      <c r="B140" s="1283"/>
      <c r="C140" s="1252"/>
      <c r="D140" s="1252"/>
      <c r="E140" s="1252"/>
      <c r="F140" s="1251"/>
      <c r="G140" s="1251"/>
      <c r="H140" s="1251"/>
      <c r="I140" s="1082"/>
      <c r="J140" s="1025"/>
      <c r="K140" s="1252"/>
      <c r="L140" s="1252"/>
      <c r="M140" s="1252"/>
    </row>
    <row r="141" spans="1:13" ht="12.75" customHeight="1">
      <c r="A141" s="1283"/>
      <c r="B141" s="1283"/>
      <c r="C141" s="1252"/>
      <c r="D141" s="1252"/>
      <c r="E141" s="1252"/>
      <c r="F141" s="1251"/>
      <c r="G141" s="1251"/>
      <c r="H141" s="1251"/>
      <c r="I141" s="1082"/>
      <c r="J141" s="1025"/>
      <c r="K141" s="1252"/>
      <c r="L141" s="1252"/>
      <c r="M141" s="1252"/>
    </row>
    <row r="142" spans="1:13" ht="12.75" customHeight="1">
      <c r="A142" s="1283"/>
      <c r="B142" s="1283"/>
      <c r="C142" s="1252"/>
      <c r="D142" s="1252"/>
      <c r="E142" s="1252"/>
      <c r="F142" s="1251"/>
      <c r="G142" s="1251"/>
      <c r="H142" s="1251"/>
      <c r="I142" s="1082"/>
      <c r="J142" s="1025"/>
      <c r="K142" s="1252"/>
      <c r="L142" s="1252"/>
      <c r="M142" s="1252"/>
    </row>
    <row r="143" spans="1:13" ht="12.75" customHeight="1">
      <c r="A143" s="1283"/>
      <c r="B143" s="1283"/>
      <c r="C143" s="1252"/>
      <c r="D143" s="1252"/>
      <c r="E143" s="1252"/>
      <c r="F143" s="1251"/>
      <c r="G143" s="1251"/>
      <c r="H143" s="1251"/>
      <c r="I143" s="1082"/>
      <c r="J143" s="1025"/>
      <c r="K143" s="1252"/>
      <c r="L143" s="1252"/>
      <c r="M143" s="1252"/>
    </row>
    <row r="144" spans="1:13" ht="12.75" customHeight="1">
      <c r="A144" s="1283"/>
      <c r="B144" s="1283"/>
      <c r="C144" s="1252"/>
      <c r="D144" s="1252"/>
      <c r="E144" s="1252"/>
      <c r="F144" s="1251"/>
      <c r="G144" s="1251"/>
      <c r="H144" s="1251"/>
      <c r="I144" s="1082"/>
      <c r="J144" s="1025"/>
      <c r="K144" s="1252"/>
      <c r="L144" s="1252"/>
      <c r="M144" s="1252"/>
    </row>
    <row r="145" spans="1:13" ht="12.75" customHeight="1">
      <c r="A145" s="1283"/>
      <c r="B145" s="1283"/>
      <c r="C145" s="1252"/>
      <c r="D145" s="1252"/>
      <c r="E145" s="1252"/>
      <c r="F145" s="1251"/>
      <c r="G145" s="1251"/>
      <c r="H145" s="1251"/>
      <c r="I145" s="1082"/>
      <c r="J145" s="1025"/>
      <c r="K145" s="1252"/>
      <c r="L145" s="1252"/>
      <c r="M145" s="1252"/>
    </row>
    <row r="146" spans="1:13" ht="12.75" customHeight="1">
      <c r="A146" s="1283"/>
      <c r="B146" s="1283"/>
      <c r="C146" s="1252"/>
      <c r="D146" s="1252"/>
      <c r="E146" s="1252"/>
      <c r="F146" s="1251"/>
      <c r="G146" s="1251"/>
      <c r="H146" s="1251"/>
      <c r="I146" s="1082"/>
      <c r="J146" s="1025"/>
      <c r="K146" s="1252"/>
      <c r="L146" s="1252"/>
      <c r="M146" s="1252"/>
    </row>
    <row r="147" spans="1:13" ht="12.75" customHeight="1">
      <c r="A147" s="1283"/>
      <c r="B147" s="1283"/>
      <c r="C147" s="1252"/>
      <c r="D147" s="1252"/>
      <c r="E147" s="1252"/>
      <c r="F147" s="1251"/>
      <c r="G147" s="1251"/>
      <c r="H147" s="1251"/>
      <c r="I147" s="1082"/>
      <c r="J147" s="1025"/>
      <c r="K147" s="1252"/>
      <c r="L147" s="1252"/>
      <c r="M147" s="1252"/>
    </row>
    <row r="148" spans="1:13" ht="12.75" customHeight="1">
      <c r="A148" s="1283"/>
      <c r="B148" s="1283"/>
      <c r="C148" s="1252"/>
      <c r="D148" s="1252"/>
      <c r="E148" s="1252"/>
      <c r="F148" s="1251"/>
      <c r="G148" s="1251"/>
      <c r="H148" s="1251"/>
      <c r="I148" s="1082"/>
      <c r="J148" s="1025"/>
      <c r="K148" s="1252"/>
      <c r="L148" s="1252"/>
      <c r="M148" s="1252"/>
    </row>
    <row r="149" spans="1:13" ht="12.75" customHeight="1">
      <c r="A149" s="1283"/>
      <c r="B149" s="1283"/>
      <c r="C149" s="1252"/>
      <c r="D149" s="1252"/>
      <c r="E149" s="1252"/>
      <c r="F149" s="1251"/>
      <c r="G149" s="1251"/>
      <c r="H149" s="1251"/>
      <c r="I149" s="1082"/>
      <c r="J149" s="1025"/>
      <c r="K149" s="1252"/>
      <c r="L149" s="1252"/>
      <c r="M149" s="1252"/>
    </row>
    <row r="150" spans="1:13" ht="12.75" customHeight="1">
      <c r="A150" s="1283"/>
      <c r="B150" s="1283"/>
      <c r="C150" s="1252"/>
      <c r="D150" s="1252"/>
      <c r="E150" s="1252"/>
      <c r="F150" s="1251"/>
      <c r="G150" s="1251"/>
      <c r="H150" s="1251"/>
      <c r="I150" s="1082"/>
      <c r="J150" s="1025"/>
      <c r="K150" s="1252"/>
      <c r="L150" s="1252"/>
      <c r="M150" s="1252"/>
    </row>
    <row r="151" spans="1:13" ht="12.75" customHeight="1">
      <c r="A151" s="1283"/>
      <c r="B151" s="1283"/>
      <c r="C151" s="1252"/>
      <c r="D151" s="1252"/>
      <c r="E151" s="1252"/>
      <c r="F151" s="1251"/>
      <c r="G151" s="1251"/>
      <c r="H151" s="1251"/>
      <c r="I151" s="1082"/>
      <c r="J151" s="1025"/>
      <c r="K151" s="1252"/>
      <c r="L151" s="1252"/>
      <c r="M151" s="1252"/>
    </row>
    <row r="152" spans="1:13" ht="12.75" customHeight="1">
      <c r="A152" s="1283"/>
      <c r="B152" s="1283"/>
      <c r="C152" s="1252"/>
      <c r="D152" s="1252"/>
      <c r="E152" s="1252"/>
      <c r="F152" s="1251"/>
      <c r="G152" s="1251"/>
      <c r="H152" s="1251"/>
      <c r="I152" s="1082"/>
      <c r="J152" s="1025"/>
      <c r="K152" s="1252"/>
      <c r="L152" s="1252"/>
      <c r="M152" s="1252"/>
    </row>
    <row r="153" spans="1:13" ht="12.75" customHeight="1">
      <c r="A153" s="1283"/>
      <c r="B153" s="1283"/>
      <c r="C153" s="1252"/>
      <c r="D153" s="1252"/>
      <c r="E153" s="1252"/>
      <c r="F153" s="1251"/>
      <c r="G153" s="1251"/>
      <c r="H153" s="1251"/>
      <c r="I153" s="1082"/>
      <c r="J153" s="1025"/>
      <c r="K153" s="1252"/>
      <c r="L153" s="1252"/>
      <c r="M153" s="1252"/>
    </row>
    <row r="154" spans="1:13" ht="12.75" customHeight="1">
      <c r="A154" s="1283"/>
      <c r="B154" s="1283"/>
      <c r="C154" s="1252"/>
      <c r="D154" s="1252"/>
      <c r="E154" s="1252"/>
      <c r="F154" s="1251"/>
      <c r="G154" s="1251"/>
      <c r="H154" s="1251"/>
      <c r="I154" s="1082"/>
      <c r="J154" s="1025"/>
      <c r="K154" s="1252"/>
      <c r="L154" s="1252"/>
      <c r="M154" s="1252"/>
    </row>
    <row r="155" spans="1:13" ht="12.75" customHeight="1">
      <c r="A155" s="1283"/>
      <c r="B155" s="1283"/>
      <c r="C155" s="1252"/>
      <c r="D155" s="1252"/>
      <c r="E155" s="1252"/>
      <c r="F155" s="1251"/>
      <c r="G155" s="1251"/>
      <c r="H155" s="1251"/>
      <c r="I155" s="1082"/>
      <c r="J155" s="1025"/>
      <c r="K155" s="1252"/>
      <c r="L155" s="1252"/>
      <c r="M155" s="1252"/>
    </row>
    <row r="156" spans="1:13" ht="12.75" customHeight="1">
      <c r="A156" s="1283"/>
      <c r="B156" s="1283"/>
      <c r="C156" s="1252"/>
      <c r="D156" s="1252"/>
      <c r="E156" s="1252"/>
      <c r="F156" s="1251"/>
      <c r="G156" s="1251"/>
      <c r="H156" s="1251"/>
      <c r="I156" s="1082"/>
      <c r="J156" s="1025"/>
      <c r="K156" s="1252"/>
      <c r="L156" s="1252"/>
      <c r="M156" s="1252"/>
    </row>
    <row r="157" spans="1:13" ht="12.75" customHeight="1">
      <c r="A157" s="1283"/>
      <c r="B157" s="1283"/>
      <c r="C157" s="1252"/>
      <c r="D157" s="1252"/>
      <c r="E157" s="1252"/>
      <c r="F157" s="1251"/>
      <c r="G157" s="1251"/>
      <c r="H157" s="1251"/>
      <c r="I157" s="1082"/>
      <c r="J157" s="1025"/>
      <c r="K157" s="1252"/>
      <c r="L157" s="1252"/>
      <c r="M157" s="1252"/>
    </row>
    <row r="158" spans="1:13" ht="12.75" customHeight="1">
      <c r="A158" s="1283"/>
      <c r="B158" s="1283"/>
      <c r="C158" s="1252"/>
      <c r="D158" s="1252"/>
      <c r="E158" s="1252"/>
      <c r="F158" s="1251"/>
      <c r="G158" s="1251"/>
      <c r="H158" s="1251"/>
      <c r="I158" s="1082"/>
      <c r="J158" s="1025"/>
      <c r="K158" s="1252"/>
      <c r="L158" s="1252"/>
      <c r="M158" s="1252"/>
    </row>
    <row r="159" spans="1:13" ht="12.75" customHeight="1">
      <c r="A159" s="1283"/>
      <c r="B159" s="1283"/>
      <c r="C159" s="1252"/>
      <c r="D159" s="1252"/>
      <c r="E159" s="1252"/>
      <c r="F159" s="1251"/>
      <c r="G159" s="1251"/>
      <c r="H159" s="1251"/>
      <c r="I159" s="1082"/>
      <c r="J159" s="1025"/>
      <c r="K159" s="1252"/>
      <c r="L159" s="1252"/>
      <c r="M159" s="1252"/>
    </row>
    <row r="160" spans="1:13" ht="12.75" customHeight="1">
      <c r="A160" s="1283"/>
      <c r="B160" s="1283"/>
      <c r="C160" s="1252"/>
      <c r="D160" s="1252"/>
      <c r="E160" s="1252"/>
      <c r="F160" s="1251"/>
      <c r="G160" s="1251"/>
      <c r="H160" s="1251"/>
      <c r="I160" s="1082"/>
      <c r="J160" s="1025"/>
      <c r="K160" s="1252"/>
      <c r="L160" s="1252"/>
      <c r="M160" s="1252"/>
    </row>
    <row r="161" spans="1:13" ht="12.75" customHeight="1">
      <c r="A161" s="1283"/>
      <c r="B161" s="1283"/>
      <c r="C161" s="1252"/>
      <c r="D161" s="1252"/>
      <c r="E161" s="1252"/>
      <c r="F161" s="1251"/>
      <c r="G161" s="1251"/>
      <c r="H161" s="1251"/>
      <c r="I161" s="1082"/>
      <c r="J161" s="1025"/>
      <c r="K161" s="1252"/>
      <c r="L161" s="1252"/>
      <c r="M161" s="1252"/>
    </row>
    <row r="162" spans="1:13" ht="12.75" customHeight="1">
      <c r="A162" s="1283"/>
      <c r="B162" s="1283"/>
      <c r="C162" s="1252"/>
      <c r="D162" s="1252"/>
      <c r="E162" s="1252"/>
      <c r="F162" s="1251"/>
      <c r="G162" s="1251"/>
      <c r="H162" s="1251"/>
      <c r="I162" s="1082"/>
      <c r="J162" s="1025"/>
      <c r="K162" s="1252"/>
      <c r="L162" s="1252"/>
      <c r="M162" s="1252"/>
    </row>
    <row r="163" spans="1:13" ht="12.75" customHeight="1">
      <c r="A163" s="1283"/>
      <c r="B163" s="1283"/>
      <c r="C163" s="1252"/>
      <c r="D163" s="1252"/>
      <c r="E163" s="1252"/>
      <c r="F163" s="1251"/>
      <c r="G163" s="1251"/>
      <c r="H163" s="1251"/>
      <c r="I163" s="1082"/>
      <c r="J163" s="1025"/>
      <c r="K163" s="1252"/>
      <c r="L163" s="1252"/>
      <c r="M163" s="1252"/>
    </row>
    <row r="164" spans="1:13" ht="12.75" customHeight="1">
      <c r="A164" s="1283"/>
      <c r="B164" s="1283"/>
      <c r="C164" s="1252"/>
      <c r="D164" s="1252"/>
      <c r="E164" s="1252"/>
      <c r="F164" s="1251"/>
      <c r="G164" s="1251"/>
      <c r="H164" s="1251"/>
      <c r="I164" s="1082"/>
      <c r="J164" s="1025"/>
      <c r="K164" s="1252"/>
      <c r="L164" s="1252"/>
      <c r="M164" s="1252"/>
    </row>
    <row r="165" spans="1:13" ht="12.75" customHeight="1">
      <c r="A165" s="1283"/>
      <c r="B165" s="1283"/>
      <c r="C165" s="1252"/>
      <c r="D165" s="1252"/>
      <c r="E165" s="1252"/>
      <c r="F165" s="1251"/>
      <c r="G165" s="1251"/>
      <c r="H165" s="1251"/>
      <c r="I165" s="1082"/>
      <c r="J165" s="1025"/>
      <c r="K165" s="1252"/>
      <c r="L165" s="1252"/>
      <c r="M165" s="1252"/>
    </row>
    <row r="166" spans="1:13" ht="12.75" customHeight="1">
      <c r="A166" s="1283"/>
      <c r="B166" s="1283"/>
      <c r="C166" s="1252"/>
      <c r="D166" s="1252"/>
      <c r="E166" s="1252"/>
      <c r="F166" s="1251"/>
      <c r="G166" s="1251"/>
      <c r="H166" s="1251"/>
      <c r="I166" s="1082"/>
      <c r="J166" s="1025"/>
      <c r="K166" s="1252"/>
      <c r="L166" s="1252"/>
      <c r="M166" s="1252"/>
    </row>
    <row r="167" spans="1:13" ht="12.75" customHeight="1">
      <c r="A167" s="1283"/>
      <c r="B167" s="1283"/>
      <c r="C167" s="1252"/>
      <c r="D167" s="1252"/>
      <c r="E167" s="1252"/>
      <c r="F167" s="1251"/>
      <c r="G167" s="1251"/>
      <c r="H167" s="1251"/>
      <c r="I167" s="1082"/>
      <c r="J167" s="1025"/>
      <c r="K167" s="1252"/>
      <c r="L167" s="1252"/>
      <c r="M167" s="1252"/>
    </row>
    <row r="168" spans="1:13" ht="12.75" customHeight="1">
      <c r="A168" s="1283"/>
      <c r="B168" s="1283"/>
      <c r="C168" s="1252"/>
      <c r="D168" s="1252"/>
      <c r="E168" s="1252"/>
      <c r="F168" s="1251"/>
      <c r="G168" s="1251"/>
      <c r="H168" s="1251"/>
      <c r="I168" s="1082"/>
      <c r="J168" s="1025"/>
      <c r="K168" s="1252"/>
      <c r="L168" s="1252"/>
      <c r="M168" s="1252"/>
    </row>
    <row r="169" spans="1:13" ht="12.75" customHeight="1">
      <c r="A169" s="1283"/>
      <c r="B169" s="1283"/>
      <c r="C169" s="1252"/>
      <c r="D169" s="1252"/>
      <c r="E169" s="1252"/>
      <c r="F169" s="1251"/>
      <c r="G169" s="1251"/>
      <c r="H169" s="1251"/>
      <c r="I169" s="1082"/>
      <c r="J169" s="1025"/>
      <c r="K169" s="1252"/>
      <c r="L169" s="1252"/>
      <c r="M169" s="1252"/>
    </row>
    <row r="170" spans="1:13" ht="12.75" customHeight="1">
      <c r="A170" s="1283"/>
      <c r="B170" s="1283"/>
      <c r="C170" s="1252"/>
      <c r="D170" s="1252"/>
      <c r="E170" s="1252"/>
      <c r="F170" s="1251"/>
      <c r="G170" s="1251"/>
      <c r="H170" s="1251"/>
      <c r="I170" s="1082"/>
      <c r="J170" s="1025"/>
      <c r="K170" s="1252"/>
      <c r="L170" s="1252"/>
      <c r="M170" s="1252"/>
    </row>
    <row r="171" spans="1:13" ht="12.75" customHeight="1">
      <c r="A171" s="1283"/>
      <c r="B171" s="1283"/>
      <c r="C171" s="1252"/>
      <c r="D171" s="1252"/>
      <c r="E171" s="1252"/>
      <c r="F171" s="1251"/>
      <c r="G171" s="1251"/>
      <c r="H171" s="1251"/>
      <c r="I171" s="1082"/>
      <c r="J171" s="1025"/>
      <c r="K171" s="1252"/>
      <c r="L171" s="1252"/>
      <c r="M171" s="1252"/>
    </row>
    <row r="172" spans="1:13" ht="12.75" customHeight="1">
      <c r="A172" s="1283"/>
      <c r="B172" s="1283"/>
      <c r="C172" s="1252"/>
      <c r="D172" s="1252"/>
      <c r="E172" s="1252"/>
      <c r="F172" s="1251"/>
      <c r="G172" s="1251"/>
      <c r="H172" s="1251"/>
      <c r="I172" s="1082"/>
      <c r="J172" s="1025"/>
      <c r="K172" s="1252"/>
      <c r="L172" s="1252"/>
      <c r="M172" s="1252"/>
    </row>
    <row r="173" spans="1:13" ht="12.75" customHeight="1">
      <c r="A173" s="1283"/>
      <c r="B173" s="1283"/>
      <c r="C173" s="1252"/>
      <c r="D173" s="1252"/>
      <c r="E173" s="1252"/>
      <c r="F173" s="1251"/>
      <c r="G173" s="1251"/>
      <c r="H173" s="1251"/>
      <c r="I173" s="1082"/>
      <c r="J173" s="1025"/>
      <c r="K173" s="1252"/>
      <c r="L173" s="1252"/>
      <c r="M173" s="1252"/>
    </row>
    <row r="174" spans="1:13" ht="12.75" customHeight="1">
      <c r="A174" s="1283"/>
      <c r="B174" s="1283"/>
      <c r="C174" s="1252"/>
      <c r="D174" s="1252"/>
      <c r="E174" s="1252"/>
      <c r="F174" s="1251"/>
      <c r="G174" s="1251"/>
      <c r="H174" s="1251"/>
      <c r="I174" s="1082"/>
      <c r="J174" s="1025"/>
      <c r="K174" s="1252"/>
      <c r="L174" s="1252"/>
      <c r="M174" s="1252"/>
    </row>
    <row r="175" spans="1:13" ht="12.75" customHeight="1">
      <c r="A175" s="1283"/>
      <c r="B175" s="1283"/>
      <c r="C175" s="1252"/>
      <c r="D175" s="1252"/>
      <c r="E175" s="1252"/>
      <c r="F175" s="1251"/>
      <c r="G175" s="1251"/>
      <c r="H175" s="1251"/>
      <c r="I175" s="1082"/>
      <c r="J175" s="1025"/>
      <c r="K175" s="1252"/>
      <c r="L175" s="1252"/>
      <c r="M175" s="1252"/>
    </row>
    <row r="176" spans="1:13" ht="12.75" customHeight="1">
      <c r="A176" s="1283"/>
      <c r="B176" s="1283"/>
      <c r="C176" s="1252"/>
      <c r="D176" s="1252"/>
      <c r="E176" s="1252"/>
      <c r="F176" s="1251"/>
      <c r="G176" s="1251"/>
      <c r="H176" s="1251"/>
      <c r="I176" s="1082"/>
      <c r="J176" s="1025"/>
      <c r="K176" s="1252"/>
      <c r="L176" s="1252"/>
      <c r="M176" s="1252"/>
    </row>
    <row r="177" spans="1:13" ht="12.75" customHeight="1">
      <c r="A177" s="1283"/>
      <c r="B177" s="1283"/>
      <c r="C177" s="1252"/>
      <c r="D177" s="1252"/>
      <c r="E177" s="1252"/>
      <c r="F177" s="1251"/>
      <c r="G177" s="1251"/>
      <c r="H177" s="1251"/>
      <c r="I177" s="1082"/>
      <c r="J177" s="1025"/>
      <c r="K177" s="1252"/>
      <c r="L177" s="1252"/>
      <c r="M177" s="1252"/>
    </row>
    <row r="178" spans="1:13" ht="12.75" customHeight="1">
      <c r="A178" s="1283"/>
      <c r="B178" s="1283"/>
      <c r="C178" s="1252"/>
      <c r="D178" s="1252"/>
      <c r="E178" s="1252"/>
      <c r="F178" s="1251"/>
      <c r="G178" s="1251"/>
      <c r="H178" s="1251"/>
      <c r="I178" s="1082"/>
      <c r="J178" s="1025"/>
      <c r="K178" s="1252"/>
      <c r="L178" s="1252"/>
      <c r="M178" s="1252"/>
    </row>
    <row r="179" spans="1:13" ht="12.75" customHeight="1">
      <c r="A179" s="1283"/>
      <c r="B179" s="1283"/>
      <c r="C179" s="1252"/>
      <c r="D179" s="1252"/>
      <c r="E179" s="1252"/>
      <c r="F179" s="1251"/>
      <c r="G179" s="1251"/>
      <c r="H179" s="1251"/>
      <c r="I179" s="1082"/>
      <c r="J179" s="1025"/>
      <c r="K179" s="1252"/>
      <c r="L179" s="1252"/>
      <c r="M179" s="1252"/>
    </row>
    <row r="180" spans="1:13" ht="12.75" customHeight="1">
      <c r="A180" s="1283"/>
      <c r="B180" s="1283"/>
      <c r="C180" s="1252"/>
      <c r="D180" s="1252"/>
      <c r="E180" s="1252"/>
      <c r="F180" s="1251"/>
      <c r="G180" s="1251"/>
      <c r="H180" s="1251"/>
      <c r="I180" s="1082"/>
      <c r="J180" s="1025"/>
      <c r="K180" s="1252"/>
      <c r="L180" s="1252"/>
      <c r="M180" s="1252"/>
    </row>
    <row r="181" spans="1:13" ht="12.75" customHeight="1">
      <c r="A181" s="1283"/>
      <c r="B181" s="1283"/>
      <c r="C181" s="1252"/>
      <c r="D181" s="1252"/>
      <c r="E181" s="1252"/>
      <c r="F181" s="1251"/>
      <c r="G181" s="1251"/>
      <c r="H181" s="1251"/>
      <c r="I181" s="1082"/>
      <c r="J181" s="1025"/>
      <c r="K181" s="1252"/>
      <c r="L181" s="1252"/>
      <c r="M181" s="1252"/>
    </row>
    <row r="182" spans="1:13" ht="12.75" customHeight="1">
      <c r="A182" s="1283"/>
      <c r="B182" s="1283"/>
      <c r="C182" s="1252"/>
      <c r="D182" s="1252"/>
      <c r="E182" s="1252"/>
      <c r="F182" s="1251"/>
      <c r="G182" s="1251"/>
      <c r="H182" s="1251"/>
      <c r="I182" s="1082"/>
      <c r="J182" s="1025"/>
      <c r="K182" s="1252"/>
      <c r="L182" s="1252"/>
      <c r="M182" s="1252"/>
    </row>
    <row r="183" spans="1:13" ht="12.75" customHeight="1">
      <c r="A183" s="1283"/>
      <c r="B183" s="1283"/>
      <c r="C183" s="1252"/>
      <c r="D183" s="1252"/>
      <c r="E183" s="1252"/>
      <c r="F183" s="1251"/>
      <c r="G183" s="1251"/>
      <c r="H183" s="1251"/>
      <c r="I183" s="1082"/>
      <c r="J183" s="1025"/>
      <c r="K183" s="1252"/>
      <c r="L183" s="1252"/>
      <c r="M183" s="1252"/>
    </row>
    <row r="184" spans="1:13" ht="12.75" customHeight="1">
      <c r="A184" s="1283"/>
      <c r="B184" s="1283"/>
      <c r="C184" s="1252"/>
      <c r="D184" s="1252"/>
      <c r="E184" s="1252"/>
      <c r="F184" s="1251"/>
      <c r="G184" s="1251"/>
      <c r="H184" s="1251"/>
      <c r="I184" s="1082"/>
      <c r="J184" s="1025"/>
      <c r="K184" s="1252"/>
      <c r="L184" s="1252"/>
      <c r="M184" s="1252"/>
    </row>
    <row r="185" spans="1:13" ht="12.75" customHeight="1">
      <c r="A185" s="1283"/>
      <c r="B185" s="1283"/>
      <c r="C185" s="1252"/>
      <c r="D185" s="1252"/>
      <c r="E185" s="1252"/>
      <c r="F185" s="1251"/>
      <c r="G185" s="1251"/>
      <c r="H185" s="1251"/>
      <c r="I185" s="1082"/>
      <c r="J185" s="1025"/>
      <c r="K185" s="1252"/>
      <c r="L185" s="1252"/>
      <c r="M185" s="1252"/>
    </row>
    <row r="186" spans="1:13" ht="12.75" customHeight="1">
      <c r="A186" s="1283"/>
      <c r="B186" s="1283"/>
      <c r="C186" s="1252"/>
      <c r="D186" s="1252"/>
      <c r="E186" s="1252"/>
      <c r="F186" s="1251"/>
      <c r="G186" s="1251"/>
      <c r="H186" s="1251"/>
      <c r="I186" s="1082"/>
      <c r="J186" s="1025"/>
      <c r="K186" s="1252"/>
      <c r="L186" s="1252"/>
      <c r="M186" s="1252"/>
    </row>
    <row r="187" spans="1:13" ht="12.75" customHeight="1">
      <c r="A187" s="1283"/>
      <c r="B187" s="1283"/>
      <c r="C187" s="1252"/>
      <c r="D187" s="1252"/>
      <c r="E187" s="1252"/>
      <c r="F187" s="1251"/>
      <c r="G187" s="1251"/>
      <c r="H187" s="1251"/>
      <c r="I187" s="1082"/>
      <c r="J187" s="1025"/>
      <c r="K187" s="1252"/>
      <c r="L187" s="1252"/>
      <c r="M187" s="1252"/>
    </row>
    <row r="188" spans="1:13" ht="12.75" customHeight="1">
      <c r="A188" s="1283"/>
      <c r="B188" s="1283"/>
      <c r="C188" s="1252"/>
      <c r="D188" s="1252"/>
      <c r="E188" s="1252"/>
      <c r="F188" s="1251"/>
      <c r="G188" s="1251"/>
      <c r="H188" s="1251"/>
      <c r="I188" s="1082"/>
      <c r="J188" s="1025"/>
      <c r="K188" s="1252"/>
      <c r="L188" s="1252"/>
      <c r="M188" s="1252"/>
    </row>
    <row r="189" spans="1:13" ht="12.75" customHeight="1">
      <c r="A189" s="1283"/>
      <c r="B189" s="1283"/>
      <c r="C189" s="1252"/>
      <c r="D189" s="1252"/>
      <c r="E189" s="1252"/>
      <c r="F189" s="1251"/>
      <c r="G189" s="1251"/>
      <c r="H189" s="1251"/>
      <c r="I189" s="1082"/>
      <c r="J189" s="1025"/>
      <c r="K189" s="1252"/>
      <c r="L189" s="1252"/>
      <c r="M189" s="1252"/>
    </row>
    <row r="190" spans="1:13" ht="12.75" customHeight="1">
      <c r="A190" s="1283"/>
      <c r="B190" s="1283"/>
      <c r="C190" s="1252"/>
      <c r="D190" s="1252"/>
      <c r="E190" s="1252"/>
      <c r="F190" s="1251"/>
      <c r="G190" s="1251"/>
      <c r="H190" s="1251"/>
      <c r="I190" s="1082"/>
      <c r="J190" s="1025"/>
      <c r="K190" s="1252"/>
      <c r="L190" s="1252"/>
      <c r="M190" s="1252"/>
    </row>
    <row r="191" spans="1:13" ht="12.75" customHeight="1">
      <c r="A191" s="1283"/>
      <c r="B191" s="1283"/>
      <c r="C191" s="1252"/>
      <c r="D191" s="1252"/>
      <c r="E191" s="1252"/>
      <c r="F191" s="1251"/>
      <c r="G191" s="1251"/>
      <c r="H191" s="1251"/>
      <c r="I191" s="1082"/>
      <c r="J191" s="1025"/>
      <c r="K191" s="1252"/>
      <c r="L191" s="1252"/>
      <c r="M191" s="1252"/>
    </row>
    <row r="192" spans="1:13" ht="12.75" customHeight="1">
      <c r="A192" s="1283"/>
      <c r="B192" s="1283"/>
      <c r="C192" s="1252"/>
      <c r="D192" s="1252"/>
      <c r="E192" s="1252"/>
      <c r="F192" s="1251"/>
      <c r="G192" s="1251"/>
      <c r="H192" s="1251"/>
      <c r="I192" s="1082"/>
      <c r="J192" s="1025"/>
      <c r="K192" s="1252"/>
      <c r="L192" s="1252"/>
      <c r="M192" s="1252"/>
    </row>
    <row r="193" spans="1:13" ht="12.75" customHeight="1">
      <c r="A193" s="1283"/>
      <c r="B193" s="1283"/>
      <c r="C193" s="1252"/>
      <c r="D193" s="1252"/>
      <c r="E193" s="1252"/>
      <c r="F193" s="1251"/>
      <c r="G193" s="1251"/>
      <c r="H193" s="1251"/>
      <c r="I193" s="1082"/>
      <c r="J193" s="1025"/>
      <c r="K193" s="1252"/>
      <c r="L193" s="1252"/>
      <c r="M193" s="1252"/>
    </row>
    <row r="194" spans="1:13" ht="12.75" customHeight="1">
      <c r="A194" s="1283"/>
      <c r="B194" s="1283"/>
      <c r="C194" s="1252"/>
      <c r="D194" s="1252"/>
      <c r="E194" s="1252"/>
      <c r="F194" s="1251"/>
      <c r="G194" s="1251"/>
      <c r="H194" s="1251"/>
      <c r="I194" s="1082"/>
      <c r="J194" s="1025"/>
      <c r="K194" s="1252"/>
      <c r="L194" s="1252"/>
      <c r="M194" s="1252"/>
    </row>
    <row r="195" spans="1:13" ht="12.75" customHeight="1">
      <c r="A195" s="1283"/>
      <c r="B195" s="1283"/>
      <c r="C195" s="1252"/>
      <c r="D195" s="1252"/>
      <c r="E195" s="1252"/>
      <c r="F195" s="1251"/>
      <c r="G195" s="1251"/>
      <c r="H195" s="1251"/>
      <c r="I195" s="1082"/>
      <c r="J195" s="1025"/>
      <c r="K195" s="1252"/>
      <c r="L195" s="1252"/>
      <c r="M195" s="1252"/>
    </row>
    <row r="196" spans="1:13" ht="12.75" customHeight="1">
      <c r="A196" s="1283"/>
      <c r="B196" s="1283"/>
      <c r="C196" s="1252"/>
      <c r="D196" s="1252"/>
      <c r="E196" s="1252"/>
      <c r="F196" s="1251"/>
      <c r="G196" s="1251"/>
      <c r="H196" s="1251"/>
      <c r="I196" s="1082"/>
      <c r="J196" s="1025"/>
      <c r="K196" s="1252"/>
      <c r="L196" s="1252"/>
      <c r="M196" s="1252"/>
    </row>
    <row r="197" spans="1:13" ht="12.75" customHeight="1">
      <c r="A197" s="1283"/>
      <c r="B197" s="1283"/>
      <c r="C197" s="1252"/>
      <c r="D197" s="1252"/>
      <c r="E197" s="1252"/>
      <c r="F197" s="1251"/>
      <c r="G197" s="1251"/>
      <c r="H197" s="1251"/>
      <c r="I197" s="1082"/>
      <c r="J197" s="1025"/>
      <c r="K197" s="1252"/>
      <c r="L197" s="1252"/>
      <c r="M197" s="1252"/>
    </row>
    <row r="198" spans="1:13" ht="12.75" customHeight="1">
      <c r="A198" s="1283"/>
      <c r="B198" s="1283"/>
      <c r="C198" s="1252"/>
      <c r="D198" s="1252"/>
      <c r="E198" s="1252"/>
      <c r="F198" s="1251"/>
      <c r="G198" s="1251"/>
      <c r="H198" s="1251"/>
      <c r="I198" s="1082"/>
      <c r="J198" s="1025"/>
      <c r="K198" s="1252"/>
      <c r="L198" s="1252"/>
      <c r="M198" s="1252"/>
    </row>
    <row r="199" spans="1:13" ht="12.75" customHeight="1">
      <c r="A199" s="1283"/>
      <c r="B199" s="1283"/>
      <c r="C199" s="1252"/>
      <c r="D199" s="1252"/>
      <c r="E199" s="1252"/>
      <c r="F199" s="1251"/>
      <c r="G199" s="1251"/>
      <c r="H199" s="1251"/>
      <c r="I199" s="1082"/>
      <c r="J199" s="1025"/>
      <c r="K199" s="1252"/>
      <c r="L199" s="1252"/>
      <c r="M199" s="1252"/>
    </row>
    <row r="200" spans="1:13" ht="12.75" customHeight="1">
      <c r="A200" s="1283"/>
      <c r="B200" s="1283"/>
      <c r="C200" s="1252"/>
      <c r="D200" s="1252"/>
      <c r="E200" s="1252"/>
      <c r="F200" s="1251"/>
      <c r="G200" s="1251"/>
      <c r="H200" s="1251"/>
      <c r="I200" s="1082"/>
      <c r="J200" s="1025"/>
      <c r="K200" s="1252"/>
      <c r="L200" s="1252"/>
      <c r="M200" s="1252"/>
    </row>
    <row r="201" spans="1:13" ht="12.75" customHeight="1">
      <c r="A201" s="1283"/>
      <c r="B201" s="1283"/>
      <c r="C201" s="1252"/>
      <c r="D201" s="1252"/>
      <c r="E201" s="1252"/>
      <c r="F201" s="1251"/>
      <c r="G201" s="1251"/>
      <c r="H201" s="1251"/>
      <c r="I201" s="1082"/>
      <c r="J201" s="1025"/>
      <c r="K201" s="1252"/>
      <c r="L201" s="1252"/>
      <c r="M201" s="1252"/>
    </row>
    <row r="202" spans="1:13" ht="12.75" customHeight="1">
      <c r="A202" s="1283"/>
      <c r="B202" s="1283"/>
      <c r="C202" s="1252"/>
      <c r="D202" s="1252"/>
      <c r="E202" s="1252"/>
      <c r="F202" s="1251"/>
      <c r="G202" s="1251"/>
      <c r="H202" s="1251"/>
      <c r="I202" s="1082"/>
      <c r="J202" s="1025"/>
      <c r="K202" s="1252"/>
      <c r="L202" s="1252"/>
      <c r="M202" s="1252"/>
    </row>
    <row r="203" spans="1:13" ht="12.75" customHeight="1">
      <c r="A203" s="1283"/>
      <c r="B203" s="1283"/>
      <c r="C203" s="1252"/>
      <c r="D203" s="1252"/>
      <c r="E203" s="1252"/>
      <c r="F203" s="1251"/>
      <c r="G203" s="1251"/>
      <c r="H203" s="1251"/>
      <c r="I203" s="1082"/>
      <c r="J203" s="1025"/>
      <c r="K203" s="1252"/>
      <c r="L203" s="1252"/>
      <c r="M203" s="1252"/>
    </row>
    <row r="204" spans="1:13" ht="12.75" customHeight="1">
      <c r="A204" s="1283"/>
      <c r="B204" s="1283"/>
      <c r="C204" s="1252"/>
      <c r="D204" s="1252"/>
      <c r="E204" s="1252"/>
      <c r="F204" s="1251"/>
      <c r="G204" s="1251"/>
      <c r="H204" s="1251"/>
      <c r="I204" s="1082"/>
      <c r="J204" s="1025"/>
      <c r="K204" s="1252"/>
      <c r="L204" s="1252"/>
      <c r="M204" s="1252"/>
    </row>
    <row r="205" spans="1:13" ht="12.75" customHeight="1">
      <c r="A205" s="1283"/>
      <c r="B205" s="1283"/>
      <c r="C205" s="1252"/>
      <c r="D205" s="1252"/>
      <c r="E205" s="1252"/>
      <c r="F205" s="1251"/>
      <c r="G205" s="1251"/>
      <c r="H205" s="1251"/>
      <c r="I205" s="1082"/>
      <c r="J205" s="1025"/>
      <c r="K205" s="1252"/>
      <c r="L205" s="1252"/>
      <c r="M205" s="1252"/>
    </row>
    <row r="206" spans="1:13" ht="12.75" customHeight="1">
      <c r="A206" s="1283"/>
      <c r="B206" s="1283"/>
      <c r="C206" s="1252"/>
      <c r="D206" s="1252"/>
      <c r="E206" s="1252"/>
      <c r="F206" s="1251"/>
      <c r="G206" s="1251"/>
      <c r="H206" s="1251"/>
      <c r="I206" s="1082"/>
      <c r="J206" s="1025"/>
      <c r="K206" s="1252"/>
      <c r="L206" s="1252"/>
      <c r="M206" s="1252"/>
    </row>
    <row r="207" spans="1:13" ht="12.75" customHeight="1">
      <c r="A207" s="1283"/>
      <c r="B207" s="1283"/>
      <c r="C207" s="1252"/>
      <c r="D207" s="1252"/>
      <c r="E207" s="1252"/>
      <c r="F207" s="1251"/>
      <c r="G207" s="1251"/>
      <c r="H207" s="1251"/>
      <c r="I207" s="1082"/>
      <c r="J207" s="1025"/>
      <c r="K207" s="1252"/>
      <c r="L207" s="1252"/>
      <c r="M207" s="1252"/>
    </row>
    <row r="208" spans="1:13" ht="12.75" customHeight="1">
      <c r="A208" s="1283"/>
      <c r="B208" s="1283"/>
      <c r="C208" s="1252"/>
      <c r="D208" s="1252"/>
      <c r="E208" s="1252"/>
      <c r="F208" s="1251"/>
      <c r="G208" s="1251"/>
      <c r="H208" s="1251"/>
      <c r="I208" s="1082"/>
      <c r="J208" s="1025"/>
      <c r="K208" s="1252"/>
      <c r="L208" s="1252"/>
      <c r="M208" s="1252"/>
    </row>
    <row r="209" spans="1:13" ht="12.75" customHeight="1">
      <c r="A209" s="1283"/>
      <c r="B209" s="1283"/>
      <c r="C209" s="1252"/>
      <c r="D209" s="1252"/>
      <c r="E209" s="1252"/>
      <c r="F209" s="1251"/>
      <c r="G209" s="1251"/>
      <c r="H209" s="1251"/>
      <c r="I209" s="1082"/>
      <c r="J209" s="1025"/>
      <c r="K209" s="1252"/>
      <c r="L209" s="1252"/>
      <c r="M209" s="1252"/>
    </row>
    <row r="210" spans="1:13" ht="12.75" customHeight="1">
      <c r="A210" s="1283"/>
      <c r="B210" s="1283"/>
      <c r="C210" s="1252"/>
      <c r="D210" s="1252"/>
      <c r="E210" s="1252"/>
      <c r="F210" s="1251"/>
      <c r="G210" s="1251"/>
      <c r="H210" s="1251"/>
      <c r="I210" s="1082"/>
      <c r="J210" s="1025"/>
      <c r="K210" s="1252"/>
      <c r="L210" s="1252"/>
      <c r="M210" s="1252"/>
    </row>
    <row r="211" spans="1:13" ht="12.75" customHeight="1">
      <c r="A211" s="1283"/>
      <c r="B211" s="1283"/>
      <c r="C211" s="1252"/>
      <c r="D211" s="1252"/>
      <c r="E211" s="1252"/>
      <c r="F211" s="1251"/>
      <c r="G211" s="1251"/>
      <c r="H211" s="1251"/>
      <c r="I211" s="1082"/>
      <c r="J211" s="1025"/>
      <c r="K211" s="1252"/>
      <c r="L211" s="1252"/>
      <c r="M211" s="1252"/>
    </row>
    <row r="212" spans="1:13" ht="12.75" customHeight="1">
      <c r="A212" s="1283"/>
      <c r="B212" s="1283"/>
      <c r="C212" s="1252"/>
      <c r="D212" s="1252"/>
      <c r="E212" s="1252"/>
      <c r="F212" s="1251"/>
      <c r="G212" s="1251"/>
      <c r="H212" s="1251"/>
      <c r="I212" s="1082"/>
      <c r="J212" s="1025"/>
      <c r="K212" s="1252"/>
      <c r="L212" s="1252"/>
      <c r="M212" s="1252"/>
    </row>
    <row r="213" spans="1:13" ht="12.75" customHeight="1">
      <c r="A213" s="1283"/>
      <c r="B213" s="1283"/>
      <c r="C213" s="1252"/>
      <c r="D213" s="1252"/>
      <c r="E213" s="1252"/>
      <c r="F213" s="1251"/>
      <c r="G213" s="1251"/>
      <c r="H213" s="1251"/>
      <c r="I213" s="1082"/>
      <c r="J213" s="1025"/>
      <c r="K213" s="1252"/>
      <c r="L213" s="1252"/>
      <c r="M213" s="1252"/>
    </row>
    <row r="214" spans="1:13" ht="12.75" customHeight="1">
      <c r="A214" s="1283"/>
      <c r="B214" s="1283"/>
      <c r="C214" s="1252"/>
      <c r="D214" s="1252"/>
      <c r="E214" s="1252"/>
      <c r="F214" s="1251"/>
      <c r="G214" s="1251"/>
      <c r="H214" s="1251"/>
      <c r="I214" s="1082"/>
      <c r="J214" s="1025"/>
      <c r="K214" s="1252"/>
      <c r="L214" s="1252"/>
      <c r="M214" s="1252"/>
    </row>
    <row r="215" spans="1:13" ht="12.75" customHeight="1">
      <c r="A215" s="1283"/>
      <c r="B215" s="1283"/>
      <c r="C215" s="1252"/>
      <c r="D215" s="1252"/>
      <c r="E215" s="1252"/>
      <c r="F215" s="1251"/>
      <c r="G215" s="1251"/>
      <c r="H215" s="1251"/>
      <c r="I215" s="1082"/>
      <c r="J215" s="1025"/>
      <c r="K215" s="1252"/>
      <c r="L215" s="1252"/>
      <c r="M215" s="1252"/>
    </row>
    <row r="216" spans="1:13" ht="12.75" customHeight="1">
      <c r="A216" s="1283"/>
      <c r="B216" s="1283"/>
      <c r="C216" s="1252"/>
      <c r="D216" s="1252"/>
      <c r="E216" s="1252"/>
      <c r="F216" s="1251"/>
      <c r="G216" s="1251"/>
      <c r="H216" s="1251"/>
      <c r="I216" s="1082"/>
      <c r="J216" s="1025"/>
      <c r="K216" s="1252"/>
      <c r="L216" s="1252"/>
      <c r="M216" s="1252"/>
    </row>
    <row r="217" spans="1:13" ht="12.75" customHeight="1">
      <c r="A217" s="1283"/>
      <c r="B217" s="1283"/>
      <c r="C217" s="1252"/>
      <c r="D217" s="1252"/>
      <c r="E217" s="1252"/>
      <c r="F217" s="1251"/>
      <c r="G217" s="1251"/>
      <c r="H217" s="1251"/>
      <c r="I217" s="1082"/>
      <c r="J217" s="1025"/>
      <c r="K217" s="1252"/>
      <c r="L217" s="1252"/>
      <c r="M217" s="1252"/>
    </row>
    <row r="218" spans="1:13" ht="12.75" customHeight="1">
      <c r="A218" s="1283"/>
      <c r="B218" s="1283"/>
      <c r="C218" s="1252"/>
      <c r="D218" s="1252"/>
      <c r="E218" s="1252"/>
      <c r="F218" s="1251"/>
      <c r="G218" s="1251"/>
      <c r="H218" s="1251"/>
      <c r="I218" s="1082"/>
      <c r="J218" s="1025"/>
      <c r="K218" s="1252"/>
      <c r="L218" s="1252"/>
      <c r="M218" s="1252"/>
    </row>
    <row r="219" spans="1:13" ht="12.75" customHeight="1">
      <c r="A219" s="1283"/>
      <c r="B219" s="1283"/>
      <c r="C219" s="1252"/>
      <c r="D219" s="1252"/>
      <c r="E219" s="1252"/>
      <c r="F219" s="1251"/>
      <c r="G219" s="1251"/>
      <c r="H219" s="1251"/>
      <c r="I219" s="1082"/>
      <c r="J219" s="1025"/>
      <c r="K219" s="1252"/>
      <c r="L219" s="1252"/>
      <c r="M219" s="1252"/>
    </row>
    <row r="220" spans="1:13" ht="12.75" customHeight="1">
      <c r="A220" s="1283"/>
      <c r="B220" s="1283"/>
      <c r="C220" s="1252"/>
      <c r="D220" s="1252"/>
      <c r="E220" s="1252"/>
      <c r="F220" s="1251"/>
      <c r="G220" s="1251"/>
      <c r="H220" s="1251"/>
      <c r="I220" s="1082"/>
      <c r="J220" s="1025"/>
      <c r="K220" s="1252"/>
      <c r="L220" s="1252"/>
      <c r="M220" s="1252"/>
    </row>
    <row r="221" spans="1:13" ht="12.75" customHeight="1">
      <c r="A221" s="1283"/>
      <c r="B221" s="1283"/>
      <c r="C221" s="1252"/>
      <c r="D221" s="1252"/>
      <c r="E221" s="1252"/>
      <c r="F221" s="1251"/>
      <c r="G221" s="1251"/>
      <c r="H221" s="1251"/>
      <c r="I221" s="1082"/>
      <c r="J221" s="1025"/>
      <c r="K221" s="1252"/>
      <c r="L221" s="1252"/>
      <c r="M221" s="1252"/>
    </row>
    <row r="222" spans="1:13" ht="12.75" customHeight="1">
      <c r="A222" s="1283"/>
      <c r="B222" s="1283"/>
      <c r="C222" s="1252"/>
      <c r="D222" s="1252"/>
      <c r="E222" s="1252"/>
      <c r="F222" s="1251"/>
      <c r="G222" s="1251"/>
      <c r="H222" s="1251"/>
      <c r="I222" s="1082"/>
      <c r="J222" s="1025"/>
      <c r="K222" s="1252"/>
      <c r="L222" s="1252"/>
      <c r="M222" s="1252"/>
    </row>
    <row r="223" spans="1:13" ht="12.75" customHeight="1">
      <c r="A223" s="1283"/>
      <c r="B223" s="1283"/>
      <c r="C223" s="1252"/>
      <c r="D223" s="1252"/>
      <c r="E223" s="1252"/>
      <c r="F223" s="1251"/>
      <c r="G223" s="1251"/>
      <c r="H223" s="1251"/>
      <c r="I223" s="1082"/>
      <c r="J223" s="1025"/>
      <c r="K223" s="1252"/>
      <c r="L223" s="1252"/>
      <c r="M223" s="1252"/>
    </row>
    <row r="224" spans="1:13" ht="12.75" customHeight="1">
      <c r="A224" s="1283"/>
      <c r="B224" s="1283"/>
      <c r="C224" s="1252"/>
      <c r="D224" s="1252"/>
      <c r="E224" s="1252"/>
      <c r="F224" s="1251"/>
      <c r="G224" s="1251"/>
      <c r="H224" s="1251"/>
      <c r="I224" s="1082"/>
      <c r="J224" s="1025"/>
      <c r="K224" s="1252"/>
      <c r="L224" s="1252"/>
      <c r="M224" s="1252"/>
    </row>
    <row r="225" spans="1:13" ht="12.75" customHeight="1">
      <c r="A225" s="1283"/>
      <c r="B225" s="1283"/>
      <c r="C225" s="1252"/>
      <c r="D225" s="1252"/>
      <c r="E225" s="1252"/>
      <c r="F225" s="1251"/>
      <c r="G225" s="1251"/>
      <c r="H225" s="1251"/>
      <c r="I225" s="1082"/>
      <c r="J225" s="1025"/>
      <c r="K225" s="1252"/>
      <c r="L225" s="1252"/>
      <c r="M225" s="1252"/>
    </row>
    <row r="226" spans="1:13" ht="12.75" customHeight="1">
      <c r="A226" s="1283"/>
      <c r="B226" s="1283"/>
      <c r="C226" s="1252"/>
      <c r="D226" s="1252"/>
      <c r="E226" s="1252"/>
      <c r="F226" s="1251"/>
      <c r="G226" s="1251"/>
      <c r="H226" s="1251"/>
      <c r="I226" s="1082"/>
      <c r="J226" s="1025"/>
      <c r="K226" s="1252"/>
      <c r="L226" s="1252"/>
      <c r="M226" s="1252"/>
    </row>
    <row r="227" spans="1:13" ht="12.75" customHeight="1">
      <c r="A227" s="1283"/>
      <c r="B227" s="1283"/>
      <c r="C227" s="1252"/>
      <c r="D227" s="1252"/>
      <c r="E227" s="1252"/>
      <c r="F227" s="1251"/>
      <c r="G227" s="1251"/>
      <c r="H227" s="1251"/>
      <c r="I227" s="1082"/>
      <c r="J227" s="1025"/>
      <c r="K227" s="1252"/>
      <c r="L227" s="1252"/>
      <c r="M227" s="1252"/>
    </row>
    <row r="228" spans="1:13" ht="12.75" customHeight="1">
      <c r="A228" s="1283"/>
      <c r="B228" s="1283"/>
      <c r="C228" s="1252"/>
      <c r="D228" s="1252"/>
      <c r="E228" s="1252"/>
      <c r="F228" s="1251"/>
      <c r="G228" s="1251"/>
      <c r="H228" s="1251"/>
      <c r="I228" s="1082"/>
      <c r="J228" s="1025"/>
      <c r="K228" s="1252"/>
      <c r="L228" s="1252"/>
      <c r="M228" s="1252"/>
    </row>
    <row r="229" spans="1:13" ht="12.75" customHeight="1">
      <c r="A229" s="1283"/>
      <c r="B229" s="1283"/>
      <c r="C229" s="1252"/>
      <c r="D229" s="1252"/>
      <c r="E229" s="1252"/>
      <c r="F229" s="1251"/>
      <c r="G229" s="1251"/>
      <c r="H229" s="1251"/>
      <c r="I229" s="1082"/>
      <c r="J229" s="1025"/>
      <c r="K229" s="1252"/>
      <c r="L229" s="1252"/>
      <c r="M229" s="1252"/>
    </row>
    <row r="230" spans="1:13" ht="12.75" customHeight="1">
      <c r="A230" s="1283"/>
      <c r="B230" s="1283"/>
      <c r="C230" s="1252"/>
      <c r="D230" s="1252"/>
      <c r="E230" s="1252"/>
      <c r="F230" s="1251"/>
      <c r="G230" s="1251"/>
      <c r="H230" s="1251"/>
      <c r="I230" s="1082"/>
      <c r="J230" s="1025"/>
      <c r="K230" s="1252"/>
      <c r="L230" s="1252"/>
      <c r="M230" s="1252"/>
    </row>
    <row r="231" spans="1:13" ht="12.75" customHeight="1">
      <c r="A231" s="1283"/>
      <c r="B231" s="1283"/>
      <c r="C231" s="1252"/>
      <c r="D231" s="1252"/>
      <c r="E231" s="1252"/>
      <c r="F231" s="1251"/>
      <c r="G231" s="1251"/>
      <c r="H231" s="1251"/>
      <c r="I231" s="1082"/>
      <c r="J231" s="1025"/>
      <c r="K231" s="1252"/>
      <c r="L231" s="1252"/>
      <c r="M231" s="1252"/>
    </row>
    <row r="232" spans="1:13" ht="12.75" customHeight="1">
      <c r="A232" s="1283"/>
      <c r="B232" s="1283"/>
      <c r="C232" s="1252"/>
      <c r="D232" s="1252"/>
      <c r="E232" s="1252"/>
      <c r="F232" s="1251"/>
      <c r="G232" s="1251"/>
      <c r="H232" s="1251"/>
      <c r="I232" s="1082"/>
      <c r="J232" s="1025"/>
      <c r="K232" s="1252"/>
      <c r="L232" s="1252"/>
      <c r="M232" s="1252"/>
    </row>
    <row r="233" spans="1:13" ht="12.75" customHeight="1">
      <c r="A233" s="1283"/>
      <c r="B233" s="1283"/>
      <c r="C233" s="1252"/>
      <c r="D233" s="1252"/>
      <c r="E233" s="1252"/>
      <c r="F233" s="1251"/>
      <c r="G233" s="1251"/>
      <c r="H233" s="1251"/>
      <c r="I233" s="1082"/>
      <c r="J233" s="1025"/>
      <c r="K233" s="1252"/>
      <c r="L233" s="1252"/>
      <c r="M233" s="1252"/>
    </row>
    <row r="234" spans="1:13" ht="12.75" customHeight="1">
      <c r="A234" s="1283"/>
      <c r="B234" s="1283"/>
      <c r="C234" s="1252"/>
      <c r="D234" s="1252"/>
      <c r="E234" s="1252"/>
      <c r="F234" s="1251"/>
      <c r="G234" s="1251"/>
      <c r="H234" s="1251"/>
      <c r="I234" s="1082"/>
      <c r="J234" s="1025"/>
      <c r="K234" s="1252"/>
      <c r="L234" s="1252"/>
      <c r="M234" s="1252"/>
    </row>
    <row r="235" spans="1:13" ht="12.75" customHeight="1">
      <c r="A235" s="1283"/>
      <c r="B235" s="1283"/>
      <c r="C235" s="1252"/>
      <c r="D235" s="1252"/>
      <c r="E235" s="1252"/>
      <c r="F235" s="1251"/>
      <c r="G235" s="1251"/>
      <c r="H235" s="1251"/>
      <c r="I235" s="1082"/>
      <c r="J235" s="1025"/>
      <c r="K235" s="1252"/>
      <c r="L235" s="1252"/>
      <c r="M235" s="1252"/>
    </row>
    <row r="236" spans="1:13" ht="12.75" customHeight="1">
      <c r="A236" s="1283"/>
      <c r="B236" s="1283"/>
      <c r="C236" s="1252"/>
      <c r="D236" s="1252"/>
      <c r="E236" s="1252"/>
      <c r="F236" s="1251"/>
      <c r="G236" s="1251"/>
      <c r="H236" s="1251"/>
      <c r="I236" s="1082"/>
      <c r="J236" s="1025"/>
      <c r="K236" s="1252"/>
      <c r="L236" s="1252"/>
      <c r="M236" s="1252"/>
    </row>
    <row r="237" spans="1:13" ht="12.75" customHeight="1">
      <c r="A237" s="1283"/>
      <c r="B237" s="1283"/>
      <c r="C237" s="1252"/>
      <c r="D237" s="1252"/>
      <c r="E237" s="1252"/>
      <c r="F237" s="1251"/>
      <c r="G237" s="1251"/>
      <c r="H237" s="1251"/>
      <c r="I237" s="1082"/>
      <c r="J237" s="1025"/>
      <c r="K237" s="1252"/>
      <c r="L237" s="1252"/>
      <c r="M237" s="1252"/>
    </row>
    <row r="238" spans="1:13" ht="12.75" customHeight="1">
      <c r="A238" s="1283"/>
      <c r="B238" s="1283"/>
      <c r="C238" s="1252"/>
      <c r="D238" s="1252"/>
      <c r="E238" s="1252"/>
      <c r="F238" s="1251"/>
      <c r="G238" s="1251"/>
      <c r="H238" s="1251"/>
      <c r="I238" s="1082"/>
      <c r="J238" s="1025"/>
      <c r="K238" s="1252"/>
      <c r="L238" s="1252"/>
      <c r="M238" s="1252"/>
    </row>
    <row r="239" spans="1:13" ht="12.75" customHeight="1">
      <c r="A239" s="1283"/>
      <c r="B239" s="1283"/>
      <c r="C239" s="1252"/>
      <c r="D239" s="1252"/>
      <c r="E239" s="1252"/>
      <c r="F239" s="1251"/>
      <c r="G239" s="1251"/>
      <c r="H239" s="1251"/>
      <c r="I239" s="1082"/>
      <c r="J239" s="1025"/>
      <c r="K239" s="1252"/>
      <c r="L239" s="1252"/>
      <c r="M239" s="1252"/>
    </row>
    <row r="240" spans="1:13" ht="12.75" customHeight="1">
      <c r="A240" s="1283"/>
      <c r="B240" s="1283"/>
      <c r="C240" s="1252"/>
      <c r="D240" s="1252"/>
      <c r="E240" s="1252"/>
      <c r="F240" s="1251"/>
      <c r="G240" s="1251"/>
      <c r="H240" s="1251"/>
      <c r="I240" s="1082"/>
      <c r="J240" s="1025"/>
      <c r="K240" s="1252"/>
      <c r="L240" s="1252"/>
      <c r="M240" s="1252"/>
    </row>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5">
    <mergeCell ref="A1:F1"/>
    <mergeCell ref="A2:F2"/>
    <mergeCell ref="A3:F3"/>
    <mergeCell ref="A4:F4"/>
    <mergeCell ref="A5:F5"/>
  </mergeCells>
  <printOptions horizontalCentered="1"/>
  <pageMargins left="0.59055118110236227" right="0.17" top="0.39370078740157483" bottom="0.27559055118110237" header="0" footer="0"/>
  <pageSetup scale="67"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D64"/>
  <sheetViews>
    <sheetView tabSelected="1" topLeftCell="A58" zoomScale="70" zoomScaleNormal="70" workbookViewId="0">
      <selection activeCell="G64" sqref="G64"/>
    </sheetView>
  </sheetViews>
  <sheetFormatPr baseColWidth="10" defaultRowHeight="15"/>
  <cols>
    <col min="1" max="1" width="9.140625" style="343" customWidth="1"/>
    <col min="2" max="2" width="28.85546875" style="343" customWidth="1"/>
    <col min="3" max="3" width="25.42578125" style="343" customWidth="1"/>
    <col min="4" max="4" width="31.5703125" style="343" customWidth="1"/>
    <col min="5" max="16384" width="11.42578125" style="343"/>
  </cols>
  <sheetData>
    <row r="1" spans="1:4" ht="69.75" customHeight="1" thickBot="1">
      <c r="A1" s="341" t="s">
        <v>285</v>
      </c>
      <c r="B1" s="342" t="s">
        <v>286</v>
      </c>
      <c r="C1" s="342" t="s">
        <v>287</v>
      </c>
      <c r="D1" s="342" t="s">
        <v>288</v>
      </c>
    </row>
    <row r="2" spans="1:4" ht="52.5" customHeight="1" thickBot="1">
      <c r="A2" s="344">
        <v>1</v>
      </c>
      <c r="B2" s="345" t="s">
        <v>289</v>
      </c>
      <c r="C2" s="346">
        <v>1</v>
      </c>
      <c r="D2" s="347">
        <v>7637222</v>
      </c>
    </row>
    <row r="3" spans="1:4" ht="100.5" customHeight="1" thickBot="1">
      <c r="A3" s="344">
        <v>2</v>
      </c>
      <c r="B3" s="345" t="s">
        <v>290</v>
      </c>
      <c r="C3" s="346">
        <v>1</v>
      </c>
      <c r="D3" s="348" t="s">
        <v>291</v>
      </c>
    </row>
    <row r="4" spans="1:4" ht="120" customHeight="1" thickBot="1">
      <c r="A4" s="344">
        <v>3</v>
      </c>
      <c r="B4" s="345" t="s">
        <v>292</v>
      </c>
      <c r="C4" s="346">
        <v>1</v>
      </c>
      <c r="D4" s="348" t="s">
        <v>291</v>
      </c>
    </row>
    <row r="5" spans="1:4" ht="90.75" customHeight="1" thickBot="1">
      <c r="A5" s="344">
        <v>4</v>
      </c>
      <c r="B5" s="345" t="s">
        <v>293</v>
      </c>
      <c r="C5" s="346">
        <v>1</v>
      </c>
      <c r="D5" s="347">
        <v>356554.19</v>
      </c>
    </row>
    <row r="6" spans="1:4" ht="94.5" customHeight="1" thickBot="1">
      <c r="A6" s="344">
        <v>5</v>
      </c>
      <c r="B6" s="345" t="s">
        <v>294</v>
      </c>
      <c r="C6" s="346">
        <v>1</v>
      </c>
      <c r="D6" s="348" t="s">
        <v>291</v>
      </c>
    </row>
    <row r="7" spans="1:4" ht="53.25" customHeight="1" thickBot="1">
      <c r="A7" s="344">
        <v>6</v>
      </c>
      <c r="B7" s="345" t="s">
        <v>295</v>
      </c>
      <c r="C7" s="346">
        <v>8</v>
      </c>
      <c r="D7" s="347">
        <v>5975036.1500000004</v>
      </c>
    </row>
    <row r="8" spans="1:4" ht="82.5" customHeight="1" thickBot="1">
      <c r="A8" s="344">
        <v>7</v>
      </c>
      <c r="B8" s="345" t="s">
        <v>296</v>
      </c>
      <c r="C8" s="346">
        <v>4</v>
      </c>
      <c r="D8" s="347">
        <v>3266083.31</v>
      </c>
    </row>
    <row r="9" spans="1:4" ht="108.75" customHeight="1" thickBot="1">
      <c r="A9" s="344">
        <v>8</v>
      </c>
      <c r="B9" s="345" t="s">
        <v>297</v>
      </c>
      <c r="C9" s="346">
        <v>15</v>
      </c>
      <c r="D9" s="347">
        <v>37768903.329999998</v>
      </c>
    </row>
    <row r="10" spans="1:4" ht="100.5" customHeight="1" thickBot="1">
      <c r="A10" s="344">
        <v>9</v>
      </c>
      <c r="B10" s="345" t="s">
        <v>298</v>
      </c>
      <c r="C10" s="346">
        <v>8</v>
      </c>
      <c r="D10" s="347">
        <v>3111901.84</v>
      </c>
    </row>
    <row r="11" spans="1:4" ht="45" customHeight="1" thickBot="1">
      <c r="A11" s="344">
        <v>10</v>
      </c>
      <c r="B11" s="345" t="s">
        <v>299</v>
      </c>
      <c r="C11" s="346">
        <v>1</v>
      </c>
      <c r="D11" s="347">
        <v>859256.67</v>
      </c>
    </row>
    <row r="12" spans="1:4" ht="75" customHeight="1" thickBot="1">
      <c r="A12" s="344">
        <v>11</v>
      </c>
      <c r="B12" s="345" t="s">
        <v>300</v>
      </c>
      <c r="C12" s="346">
        <v>2</v>
      </c>
      <c r="D12" s="347">
        <v>1455569.9199999999</v>
      </c>
    </row>
    <row r="13" spans="1:4" ht="135" customHeight="1" thickBot="1">
      <c r="A13" s="344">
        <v>12</v>
      </c>
      <c r="B13" s="345" t="s">
        <v>301</v>
      </c>
      <c r="C13" s="346">
        <v>1</v>
      </c>
      <c r="D13" s="347">
        <v>1884905.2</v>
      </c>
    </row>
    <row r="14" spans="1:4" ht="69" customHeight="1" thickBot="1">
      <c r="A14" s="344">
        <v>13</v>
      </c>
      <c r="B14" s="345" t="s">
        <v>302</v>
      </c>
      <c r="C14" s="346">
        <v>1</v>
      </c>
      <c r="D14" s="348" t="s">
        <v>291</v>
      </c>
    </row>
    <row r="15" spans="1:4" ht="61.5" customHeight="1" thickBot="1">
      <c r="A15" s="344">
        <v>14</v>
      </c>
      <c r="B15" s="345" t="s">
        <v>303</v>
      </c>
      <c r="C15" s="346">
        <v>2</v>
      </c>
      <c r="D15" s="347">
        <v>230988.75</v>
      </c>
    </row>
    <row r="16" spans="1:4" ht="63.75" customHeight="1" thickBot="1">
      <c r="A16" s="344">
        <v>15</v>
      </c>
      <c r="B16" s="345" t="s">
        <v>304</v>
      </c>
      <c r="C16" s="346">
        <v>1</v>
      </c>
      <c r="D16" s="348" t="s">
        <v>291</v>
      </c>
    </row>
    <row r="17" spans="1:4" ht="134.25" customHeight="1" thickBot="1">
      <c r="A17" s="344">
        <v>16</v>
      </c>
      <c r="B17" s="345" t="s">
        <v>305</v>
      </c>
      <c r="C17" s="346">
        <v>1</v>
      </c>
      <c r="D17" s="348" t="s">
        <v>291</v>
      </c>
    </row>
    <row r="18" spans="1:4" ht="93" customHeight="1" thickBot="1">
      <c r="A18" s="344">
        <v>17</v>
      </c>
      <c r="B18" s="345" t="s">
        <v>306</v>
      </c>
      <c r="C18" s="346">
        <v>3</v>
      </c>
      <c r="D18" s="348" t="s">
        <v>291</v>
      </c>
    </row>
    <row r="19" spans="1:4" ht="77.25" customHeight="1" thickBot="1">
      <c r="A19" s="344">
        <v>18</v>
      </c>
      <c r="B19" s="345" t="s">
        <v>307</v>
      </c>
      <c r="C19" s="346">
        <v>1</v>
      </c>
      <c r="D19" s="347">
        <v>147822.79999999999</v>
      </c>
    </row>
    <row r="20" spans="1:4" ht="49.5" customHeight="1" thickBot="1">
      <c r="A20" s="344">
        <v>19</v>
      </c>
      <c r="B20" s="345" t="s">
        <v>308</v>
      </c>
      <c r="C20" s="346">
        <v>1</v>
      </c>
      <c r="D20" s="348" t="s">
        <v>291</v>
      </c>
    </row>
    <row r="21" spans="1:4" ht="57.75" customHeight="1" thickBot="1">
      <c r="A21" s="344">
        <v>20</v>
      </c>
      <c r="B21" s="345" t="s">
        <v>309</v>
      </c>
      <c r="C21" s="346">
        <v>9</v>
      </c>
      <c r="D21" s="347">
        <v>7472.73</v>
      </c>
    </row>
    <row r="22" spans="1:4" ht="84" customHeight="1" thickBot="1">
      <c r="A22" s="344">
        <v>21</v>
      </c>
      <c r="B22" s="345" t="s">
        <v>310</v>
      </c>
      <c r="C22" s="346">
        <v>3</v>
      </c>
      <c r="D22" s="348" t="s">
        <v>291</v>
      </c>
    </row>
    <row r="23" spans="1:4" ht="70.5" customHeight="1" thickBot="1">
      <c r="A23" s="344">
        <v>22</v>
      </c>
      <c r="B23" s="345" t="s">
        <v>311</v>
      </c>
      <c r="C23" s="346">
        <v>1</v>
      </c>
      <c r="D23" s="348" t="s">
        <v>291</v>
      </c>
    </row>
    <row r="24" spans="1:4" ht="70.5" customHeight="1" thickBot="1">
      <c r="A24" s="344">
        <v>23</v>
      </c>
      <c r="B24" s="345" t="s">
        <v>312</v>
      </c>
      <c r="C24" s="346">
        <v>4</v>
      </c>
      <c r="D24" s="347">
        <v>108200.58</v>
      </c>
    </row>
    <row r="25" spans="1:4" ht="100.5" customHeight="1" thickBot="1">
      <c r="A25" s="344">
        <v>24</v>
      </c>
      <c r="B25" s="345" t="s">
        <v>313</v>
      </c>
      <c r="C25" s="346">
        <v>1</v>
      </c>
      <c r="D25" s="347">
        <v>810508</v>
      </c>
    </row>
    <row r="26" spans="1:4" ht="107.25" customHeight="1" thickBot="1">
      <c r="A26" s="344">
        <v>25</v>
      </c>
      <c r="B26" s="345" t="s">
        <v>314</v>
      </c>
      <c r="C26" s="346">
        <v>3</v>
      </c>
      <c r="D26" s="347">
        <v>607479.07999999996</v>
      </c>
    </row>
    <row r="27" spans="1:4" ht="108" customHeight="1" thickBot="1">
      <c r="A27" s="344">
        <v>26</v>
      </c>
      <c r="B27" s="345" t="s">
        <v>315</v>
      </c>
      <c r="C27" s="346">
        <v>9</v>
      </c>
      <c r="D27" s="347">
        <v>4196261.09</v>
      </c>
    </row>
    <row r="28" spans="1:4" ht="94.5" customHeight="1" thickBot="1">
      <c r="A28" s="344">
        <v>27</v>
      </c>
      <c r="B28" s="345" t="s">
        <v>316</v>
      </c>
      <c r="C28" s="346">
        <v>2</v>
      </c>
      <c r="D28" s="347">
        <v>618169.93000000005</v>
      </c>
    </row>
    <row r="29" spans="1:4" ht="108" customHeight="1" thickBot="1">
      <c r="A29" s="344">
        <v>28</v>
      </c>
      <c r="B29" s="345" t="s">
        <v>317</v>
      </c>
      <c r="C29" s="346">
        <v>1</v>
      </c>
      <c r="D29" s="348" t="s">
        <v>291</v>
      </c>
    </row>
    <row r="30" spans="1:4" ht="127.5" customHeight="1" thickBot="1">
      <c r="A30" s="344">
        <v>29</v>
      </c>
      <c r="B30" s="345" t="s">
        <v>318</v>
      </c>
      <c r="C30" s="346">
        <v>1</v>
      </c>
      <c r="D30" s="347">
        <v>845928.62</v>
      </c>
    </row>
    <row r="31" spans="1:4" ht="73.5" customHeight="1" thickBot="1">
      <c r="A31" s="344">
        <v>30</v>
      </c>
      <c r="B31" s="345" t="s">
        <v>319</v>
      </c>
      <c r="C31" s="346">
        <v>11</v>
      </c>
      <c r="D31" s="347">
        <v>15157580.24</v>
      </c>
    </row>
    <row r="32" spans="1:4" ht="86.25" customHeight="1" thickBot="1">
      <c r="A32" s="344">
        <v>31</v>
      </c>
      <c r="B32" s="345" t="s">
        <v>320</v>
      </c>
      <c r="C32" s="346">
        <v>189</v>
      </c>
      <c r="D32" s="347">
        <v>74164409.969999999</v>
      </c>
    </row>
    <row r="33" spans="1:4" ht="91.5" customHeight="1" thickBot="1">
      <c r="A33" s="344">
        <v>32</v>
      </c>
      <c r="B33" s="345" t="s">
        <v>321</v>
      </c>
      <c r="C33" s="346">
        <v>1</v>
      </c>
      <c r="D33" s="347">
        <v>825304.18</v>
      </c>
    </row>
    <row r="34" spans="1:4" ht="36.75" thickBot="1">
      <c r="A34" s="344">
        <v>33</v>
      </c>
      <c r="B34" s="345" t="s">
        <v>322</v>
      </c>
      <c r="C34" s="346">
        <v>2</v>
      </c>
      <c r="D34" s="348" t="s">
        <v>291</v>
      </c>
    </row>
    <row r="35" spans="1:4" ht="113.25" customHeight="1" thickBot="1">
      <c r="A35" s="344">
        <v>34</v>
      </c>
      <c r="B35" s="345" t="s">
        <v>323</v>
      </c>
      <c r="C35" s="346">
        <v>2</v>
      </c>
      <c r="D35" s="348" t="s">
        <v>291</v>
      </c>
    </row>
    <row r="36" spans="1:4" ht="18.75" thickBot="1">
      <c r="A36" s="344">
        <v>35</v>
      </c>
      <c r="B36" s="345" t="s">
        <v>324</v>
      </c>
      <c r="C36" s="346">
        <v>1</v>
      </c>
      <c r="D36" s="348" t="s">
        <v>291</v>
      </c>
    </row>
    <row r="37" spans="1:4" ht="67.5" customHeight="1" thickBot="1">
      <c r="A37" s="344">
        <v>36</v>
      </c>
      <c r="B37" s="345" t="s">
        <v>325</v>
      </c>
      <c r="C37" s="346">
        <v>1</v>
      </c>
      <c r="D37" s="348" t="s">
        <v>291</v>
      </c>
    </row>
    <row r="38" spans="1:4" ht="57" customHeight="1" thickBot="1">
      <c r="A38" s="344">
        <v>37</v>
      </c>
      <c r="B38" s="345" t="s">
        <v>326</v>
      </c>
      <c r="C38" s="346">
        <v>1</v>
      </c>
      <c r="D38" s="348" t="s">
        <v>291</v>
      </c>
    </row>
    <row r="39" spans="1:4" ht="101.25" customHeight="1" thickBot="1">
      <c r="A39" s="344">
        <v>38</v>
      </c>
      <c r="B39" s="345" t="s">
        <v>327</v>
      </c>
      <c r="C39" s="346">
        <v>1</v>
      </c>
      <c r="D39" s="348" t="s">
        <v>291</v>
      </c>
    </row>
    <row r="40" spans="1:4" ht="18.75" thickBot="1">
      <c r="A40" s="344">
        <v>39</v>
      </c>
      <c r="B40" s="345" t="s">
        <v>328</v>
      </c>
      <c r="C40" s="346">
        <v>1</v>
      </c>
      <c r="D40" s="348" t="s">
        <v>291</v>
      </c>
    </row>
    <row r="41" spans="1:4" ht="36.75" thickBot="1">
      <c r="A41" s="344">
        <v>40</v>
      </c>
      <c r="B41" s="345" t="s">
        <v>329</v>
      </c>
      <c r="C41" s="346">
        <v>1</v>
      </c>
      <c r="D41" s="348" t="s">
        <v>291</v>
      </c>
    </row>
    <row r="42" spans="1:4" ht="76.5" customHeight="1" thickBot="1">
      <c r="A42" s="344">
        <v>41</v>
      </c>
      <c r="B42" s="345" t="s">
        <v>330</v>
      </c>
      <c r="C42" s="346">
        <v>1</v>
      </c>
      <c r="D42" s="348" t="s">
        <v>291</v>
      </c>
    </row>
    <row r="43" spans="1:4" ht="93.75" customHeight="1" thickBot="1">
      <c r="A43" s="344">
        <v>42</v>
      </c>
      <c r="B43" s="345" t="s">
        <v>331</v>
      </c>
      <c r="C43" s="346">
        <v>1</v>
      </c>
      <c r="D43" s="348" t="s">
        <v>291</v>
      </c>
    </row>
    <row r="44" spans="1:4" ht="93.75" customHeight="1" thickBot="1">
      <c r="A44" s="344">
        <v>43</v>
      </c>
      <c r="B44" s="345" t="s">
        <v>332</v>
      </c>
      <c r="C44" s="346">
        <v>1</v>
      </c>
      <c r="D44" s="348" t="s">
        <v>291</v>
      </c>
    </row>
    <row r="45" spans="1:4" ht="110.25" customHeight="1" thickBot="1">
      <c r="A45" s="344">
        <v>44</v>
      </c>
      <c r="B45" s="345" t="s">
        <v>333</v>
      </c>
      <c r="C45" s="346">
        <v>2</v>
      </c>
      <c r="D45" s="347">
        <v>25088297.760000002</v>
      </c>
    </row>
    <row r="46" spans="1:4" ht="51" customHeight="1" thickBot="1">
      <c r="A46" s="344">
        <v>45</v>
      </c>
      <c r="B46" s="345" t="s">
        <v>334</v>
      </c>
      <c r="C46" s="346">
        <v>21</v>
      </c>
      <c r="D46" s="347">
        <v>27339.64</v>
      </c>
    </row>
    <row r="47" spans="1:4" ht="105.75" customHeight="1" thickBot="1">
      <c r="A47" s="344">
        <v>46</v>
      </c>
      <c r="B47" s="345" t="s">
        <v>335</v>
      </c>
      <c r="C47" s="346">
        <v>1</v>
      </c>
      <c r="D47" s="348" t="s">
        <v>291</v>
      </c>
    </row>
    <row r="48" spans="1:4" ht="81" customHeight="1" thickBot="1">
      <c r="A48" s="344">
        <v>47</v>
      </c>
      <c r="B48" s="345" t="s">
        <v>336</v>
      </c>
      <c r="C48" s="346">
        <v>1</v>
      </c>
      <c r="D48" s="348" t="s">
        <v>291</v>
      </c>
    </row>
    <row r="49" spans="1:4" ht="105.75" customHeight="1" thickBot="1">
      <c r="A49" s="344">
        <v>48</v>
      </c>
      <c r="B49" s="345" t="s">
        <v>337</v>
      </c>
      <c r="C49" s="346">
        <v>9</v>
      </c>
      <c r="D49" s="347">
        <v>1757.93</v>
      </c>
    </row>
    <row r="50" spans="1:4" ht="36.75" thickBot="1">
      <c r="A50" s="344">
        <v>49</v>
      </c>
      <c r="B50" s="345" t="s">
        <v>338</v>
      </c>
      <c r="C50" s="346">
        <v>2</v>
      </c>
      <c r="D50" s="347">
        <v>371486.34</v>
      </c>
    </row>
    <row r="51" spans="1:4" ht="53.25" customHeight="1" thickBot="1">
      <c r="A51" s="344">
        <v>50</v>
      </c>
      <c r="B51" s="345" t="s">
        <v>339</v>
      </c>
      <c r="C51" s="346">
        <v>3</v>
      </c>
      <c r="D51" s="348" t="s">
        <v>291</v>
      </c>
    </row>
    <row r="52" spans="1:4" ht="18.75" thickBot="1">
      <c r="A52" s="344">
        <v>51</v>
      </c>
      <c r="B52" s="345" t="s">
        <v>340</v>
      </c>
      <c r="C52" s="346">
        <v>17</v>
      </c>
      <c r="D52" s="347">
        <v>1004448.72</v>
      </c>
    </row>
    <row r="53" spans="1:4" ht="78" customHeight="1" thickBot="1">
      <c r="A53" s="344">
        <v>52</v>
      </c>
      <c r="B53" s="345" t="s">
        <v>341</v>
      </c>
      <c r="C53" s="346">
        <v>1</v>
      </c>
      <c r="D53" s="348" t="s">
        <v>291</v>
      </c>
    </row>
    <row r="54" spans="1:4" ht="163.5" customHeight="1" thickBot="1">
      <c r="A54" s="344">
        <v>53</v>
      </c>
      <c r="B54" s="345" t="s">
        <v>342</v>
      </c>
      <c r="C54" s="346">
        <v>1</v>
      </c>
      <c r="D54" s="348" t="s">
        <v>291</v>
      </c>
    </row>
    <row r="55" spans="1:4" ht="109.5" customHeight="1" thickBot="1">
      <c r="A55" s="344">
        <v>54</v>
      </c>
      <c r="B55" s="345" t="s">
        <v>343</v>
      </c>
      <c r="C55" s="346">
        <v>4</v>
      </c>
      <c r="D55" s="348" t="s">
        <v>291</v>
      </c>
    </row>
    <row r="56" spans="1:4" ht="54.75" thickBot="1">
      <c r="A56" s="344">
        <v>55</v>
      </c>
      <c r="B56" s="345" t="s">
        <v>344</v>
      </c>
      <c r="C56" s="346">
        <v>2</v>
      </c>
      <c r="D56" s="347">
        <v>111110.39999999999</v>
      </c>
    </row>
    <row r="57" spans="1:4" ht="18.75" thickBot="1">
      <c r="A57" s="344">
        <v>56</v>
      </c>
      <c r="B57" s="345" t="s">
        <v>345</v>
      </c>
      <c r="C57" s="346">
        <v>1</v>
      </c>
      <c r="D57" s="348" t="s">
        <v>291</v>
      </c>
    </row>
    <row r="58" spans="1:4" ht="81" customHeight="1" thickBot="1">
      <c r="A58" s="344">
        <v>57</v>
      </c>
      <c r="B58" s="345" t="s">
        <v>346</v>
      </c>
      <c r="C58" s="346">
        <v>6</v>
      </c>
      <c r="D58" s="347">
        <v>24001.94</v>
      </c>
    </row>
    <row r="59" spans="1:4" ht="57" customHeight="1" thickBot="1">
      <c r="A59" s="344">
        <v>58</v>
      </c>
      <c r="B59" s="345" t="s">
        <v>347</v>
      </c>
      <c r="C59" s="346">
        <v>45</v>
      </c>
      <c r="D59" s="347">
        <v>59049567.049999997</v>
      </c>
    </row>
    <row r="60" spans="1:4" ht="120" customHeight="1" thickBot="1">
      <c r="A60" s="344">
        <v>59</v>
      </c>
      <c r="B60" s="345" t="s">
        <v>348</v>
      </c>
      <c r="C60" s="346">
        <v>12</v>
      </c>
      <c r="D60" s="347">
        <v>9099757.8000000007</v>
      </c>
    </row>
    <row r="61" spans="1:4" ht="95.25" customHeight="1" thickBot="1">
      <c r="A61" s="344">
        <v>60</v>
      </c>
      <c r="B61" s="345" t="s">
        <v>349</v>
      </c>
      <c r="C61" s="346">
        <v>1</v>
      </c>
      <c r="D61" s="347">
        <v>7598.36</v>
      </c>
    </row>
    <row r="62" spans="1:4" ht="50.25" customHeight="1" thickBot="1">
      <c r="A62" s="344">
        <v>61</v>
      </c>
      <c r="B62" s="345" t="s">
        <v>350</v>
      </c>
      <c r="C62" s="346">
        <v>1</v>
      </c>
      <c r="D62" s="347">
        <v>1289619.2</v>
      </c>
    </row>
    <row r="63" spans="1:4" ht="42" customHeight="1" thickBot="1">
      <c r="A63" s="344">
        <v>62</v>
      </c>
      <c r="B63" s="345" t="s">
        <v>351</v>
      </c>
      <c r="C63" s="346">
        <v>1</v>
      </c>
      <c r="D63" s="347">
        <v>26656.87</v>
      </c>
    </row>
    <row r="64" spans="1:4" ht="18.75" thickBot="1">
      <c r="A64" s="1590" t="s">
        <v>352</v>
      </c>
      <c r="B64" s="1591"/>
      <c r="C64" s="349">
        <v>433</v>
      </c>
      <c r="D64" s="350">
        <v>256137200.59</v>
      </c>
    </row>
  </sheetData>
  <mergeCells count="1">
    <mergeCell ref="A64:B64"/>
  </mergeCells>
  <pageMargins left="0.7" right="0.7" top="0.75" bottom="0.75" header="0.3" footer="0.3"/>
  <pageSetup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V268"/>
  <sheetViews>
    <sheetView showGridLines="0" view="pageBreakPreview" topLeftCell="B1" zoomScale="80" zoomScaleNormal="160" zoomScaleSheetLayoutView="80" zoomScalePageLayoutView="160" workbookViewId="0">
      <selection sqref="A1:F1"/>
    </sheetView>
  </sheetViews>
  <sheetFormatPr baseColWidth="10" defaultColWidth="14.28515625" defaultRowHeight="12.75"/>
  <cols>
    <col min="1" max="1" width="1.28515625" style="1216" hidden="1" customWidth="1"/>
    <col min="2" max="2" width="73.28515625" style="1235" customWidth="1"/>
    <col min="3" max="4" width="18.28515625" style="1216" customWidth="1"/>
    <col min="5" max="5" width="2.28515625" style="1285" customWidth="1"/>
    <col min="6" max="6" width="4.5703125" style="1216" customWidth="1"/>
    <col min="7" max="22" width="8" style="1216" customWidth="1"/>
    <col min="23" max="16384" width="14.28515625" style="1216"/>
  </cols>
  <sheetData>
    <row r="1" spans="2:22">
      <c r="B1" s="1743" t="s">
        <v>284</v>
      </c>
      <c r="C1" s="1743"/>
      <c r="D1" s="1743"/>
    </row>
    <row r="2" spans="2:22">
      <c r="B2" s="1743" t="s">
        <v>1080</v>
      </c>
      <c r="C2" s="1743"/>
      <c r="D2" s="1743"/>
    </row>
    <row r="3" spans="2:22">
      <c r="B3" s="1743" t="s">
        <v>268</v>
      </c>
      <c r="C3" s="1743"/>
      <c r="D3" s="1743"/>
    </row>
    <row r="4" spans="2:22">
      <c r="B4" s="1743" t="s">
        <v>278</v>
      </c>
      <c r="C4" s="1743"/>
      <c r="D4" s="1743"/>
    </row>
    <row r="5" spans="2:22">
      <c r="B5" s="1744" t="s">
        <v>264</v>
      </c>
      <c r="C5" s="1744"/>
      <c r="D5" s="1744"/>
    </row>
    <row r="6" spans="2:22" ht="8.25" customHeight="1">
      <c r="C6" s="1287"/>
      <c r="D6" s="1287"/>
    </row>
    <row r="7" spans="2:22" ht="24.75" customHeight="1">
      <c r="B7" s="1188" t="s">
        <v>0</v>
      </c>
      <c r="C7" s="1288" t="s">
        <v>112</v>
      </c>
      <c r="D7" s="1288" t="s">
        <v>113</v>
      </c>
      <c r="E7" s="1289"/>
      <c r="F7" s="1292"/>
      <c r="G7" s="1292"/>
      <c r="H7" s="1292"/>
      <c r="I7" s="1292"/>
      <c r="J7" s="1292"/>
      <c r="K7" s="1292"/>
      <c r="L7" s="1292"/>
      <c r="M7" s="1292"/>
      <c r="N7" s="1292"/>
      <c r="O7" s="1292"/>
      <c r="P7" s="1292"/>
      <c r="Q7" s="1292"/>
      <c r="R7" s="1292"/>
      <c r="S7" s="1292"/>
      <c r="T7" s="1292"/>
      <c r="U7" s="1292"/>
      <c r="V7" s="1292"/>
    </row>
    <row r="8" spans="2:22">
      <c r="B8" s="1293" t="s">
        <v>1</v>
      </c>
      <c r="C8" s="1168">
        <v>134428730</v>
      </c>
      <c r="D8" s="1168">
        <v>2504915531</v>
      </c>
      <c r="E8" s="1294"/>
      <c r="F8" s="1296"/>
      <c r="G8" s="1296"/>
      <c r="H8" s="1296"/>
      <c r="I8" s="1296"/>
      <c r="J8" s="1296"/>
      <c r="K8" s="1296"/>
      <c r="L8" s="1296"/>
      <c r="M8" s="1296"/>
      <c r="N8" s="1296"/>
      <c r="O8" s="1296"/>
      <c r="P8" s="1296"/>
      <c r="Q8" s="1296"/>
      <c r="R8" s="1296"/>
      <c r="S8" s="1296"/>
      <c r="T8" s="1296"/>
      <c r="U8" s="1296"/>
      <c r="V8" s="1296"/>
    </row>
    <row r="9" spans="2:22">
      <c r="B9" s="1297" t="s">
        <v>3</v>
      </c>
      <c r="C9" s="1168">
        <v>0</v>
      </c>
      <c r="D9" s="1168">
        <v>1903423718</v>
      </c>
      <c r="E9" s="1298"/>
      <c r="F9" s="1300"/>
      <c r="G9" s="1300"/>
      <c r="H9" s="1300"/>
      <c r="I9" s="1300"/>
      <c r="J9" s="1300"/>
      <c r="K9" s="1300"/>
      <c r="L9" s="1300"/>
      <c r="M9" s="1300"/>
      <c r="N9" s="1300"/>
      <c r="O9" s="1300"/>
      <c r="P9" s="1300"/>
      <c r="Q9" s="1300"/>
      <c r="R9" s="1300"/>
      <c r="S9" s="1300"/>
      <c r="T9" s="1300"/>
      <c r="U9" s="1300"/>
      <c r="V9" s="1300"/>
    </row>
    <row r="10" spans="2:22">
      <c r="B10" s="1207" t="s">
        <v>114</v>
      </c>
      <c r="C10" s="1203">
        <v>0</v>
      </c>
      <c r="D10" s="1203">
        <v>1147586135</v>
      </c>
      <c r="E10" s="1301"/>
      <c r="F10" s="1302"/>
      <c r="G10" s="1302"/>
      <c r="H10" s="1302"/>
      <c r="I10" s="1302"/>
      <c r="J10" s="1302"/>
      <c r="K10" s="1302"/>
      <c r="L10" s="1302"/>
      <c r="M10" s="1302"/>
      <c r="N10" s="1302"/>
      <c r="O10" s="1302"/>
      <c r="P10" s="1302"/>
      <c r="Q10" s="1302"/>
      <c r="R10" s="1302"/>
      <c r="S10" s="1302"/>
      <c r="T10" s="1302"/>
      <c r="U10" s="1302"/>
      <c r="V10" s="1302"/>
    </row>
    <row r="11" spans="2:22">
      <c r="B11" s="1207" t="s">
        <v>115</v>
      </c>
      <c r="C11" s="1203">
        <v>0</v>
      </c>
      <c r="D11" s="1203">
        <v>684937398</v>
      </c>
      <c r="E11" s="1301"/>
      <c r="F11" s="1302"/>
      <c r="G11" s="1302"/>
      <c r="H11" s="1302"/>
      <c r="I11" s="1302"/>
      <c r="J11" s="1302"/>
      <c r="K11" s="1302"/>
      <c r="L11" s="1302"/>
      <c r="M11" s="1302"/>
      <c r="N11" s="1302"/>
      <c r="O11" s="1302"/>
      <c r="P11" s="1302"/>
      <c r="Q11" s="1302"/>
      <c r="R11" s="1302"/>
      <c r="S11" s="1302"/>
      <c r="T11" s="1302"/>
      <c r="U11" s="1302"/>
      <c r="V11" s="1302"/>
    </row>
    <row r="12" spans="2:22" ht="33" customHeight="1">
      <c r="B12" s="1207" t="s">
        <v>7</v>
      </c>
      <c r="C12" s="1203">
        <v>0</v>
      </c>
      <c r="D12" s="1203">
        <v>70589107</v>
      </c>
      <c r="E12" s="1301"/>
      <c r="F12" s="1302"/>
      <c r="G12" s="1302"/>
      <c r="H12" s="1302"/>
      <c r="I12" s="1302"/>
      <c r="J12" s="1302"/>
      <c r="K12" s="1302"/>
      <c r="L12" s="1302"/>
      <c r="M12" s="1302"/>
      <c r="N12" s="1302"/>
      <c r="O12" s="1302"/>
      <c r="P12" s="1302"/>
      <c r="Q12" s="1302"/>
      <c r="R12" s="1302"/>
      <c r="S12" s="1302"/>
      <c r="T12" s="1302"/>
      <c r="U12" s="1302"/>
      <c r="V12" s="1302"/>
    </row>
    <row r="13" spans="2:22">
      <c r="B13" s="1207" t="s">
        <v>9</v>
      </c>
      <c r="C13" s="1203">
        <v>0</v>
      </c>
      <c r="D13" s="1203">
        <v>367</v>
      </c>
      <c r="E13" s="1301"/>
      <c r="F13" s="1302"/>
      <c r="G13" s="1302"/>
      <c r="H13" s="1302"/>
      <c r="I13" s="1302"/>
      <c r="J13" s="1302"/>
      <c r="K13" s="1302"/>
      <c r="L13" s="1302"/>
      <c r="M13" s="1302"/>
      <c r="N13" s="1302"/>
      <c r="O13" s="1302"/>
      <c r="P13" s="1302"/>
      <c r="Q13" s="1302"/>
      <c r="R13" s="1302"/>
      <c r="S13" s="1302"/>
      <c r="T13" s="1302"/>
      <c r="U13" s="1302"/>
      <c r="V13" s="1302"/>
    </row>
    <row r="14" spans="2:22">
      <c r="B14" s="1207" t="s">
        <v>11</v>
      </c>
      <c r="C14" s="1203">
        <v>0</v>
      </c>
      <c r="D14" s="1203">
        <v>310712</v>
      </c>
      <c r="E14" s="1301"/>
      <c r="F14" s="1302"/>
      <c r="G14" s="1302"/>
      <c r="H14" s="1302"/>
      <c r="I14" s="1302"/>
      <c r="J14" s="1302"/>
      <c r="K14" s="1302"/>
      <c r="L14" s="1302"/>
      <c r="M14" s="1302"/>
      <c r="N14" s="1302"/>
      <c r="O14" s="1302"/>
      <c r="P14" s="1302"/>
      <c r="Q14" s="1302"/>
      <c r="R14" s="1302"/>
      <c r="S14" s="1302"/>
      <c r="T14" s="1302"/>
      <c r="U14" s="1302"/>
      <c r="V14" s="1302"/>
    </row>
    <row r="15" spans="2:22">
      <c r="B15" s="1207" t="s">
        <v>13</v>
      </c>
      <c r="C15" s="1203">
        <v>0</v>
      </c>
      <c r="D15" s="1203">
        <v>0</v>
      </c>
      <c r="E15" s="1301"/>
      <c r="F15" s="1302"/>
      <c r="G15" s="1302"/>
      <c r="H15" s="1302"/>
      <c r="I15" s="1302"/>
      <c r="J15" s="1302"/>
      <c r="K15" s="1302"/>
      <c r="L15" s="1302"/>
      <c r="M15" s="1302"/>
      <c r="N15" s="1302"/>
      <c r="O15" s="1302"/>
      <c r="P15" s="1302"/>
      <c r="Q15" s="1302"/>
      <c r="R15" s="1302"/>
      <c r="S15" s="1302"/>
      <c r="T15" s="1302"/>
      <c r="U15" s="1302"/>
      <c r="V15" s="1302"/>
    </row>
    <row r="16" spans="2:22">
      <c r="B16" s="1207" t="s">
        <v>15</v>
      </c>
      <c r="C16" s="1203">
        <v>0</v>
      </c>
      <c r="D16" s="1203">
        <v>0</v>
      </c>
      <c r="E16" s="1301"/>
      <c r="F16" s="1302"/>
      <c r="G16" s="1302"/>
      <c r="H16" s="1302"/>
      <c r="I16" s="1302"/>
      <c r="J16" s="1302"/>
      <c r="K16" s="1302"/>
      <c r="L16" s="1302"/>
      <c r="M16" s="1302"/>
      <c r="N16" s="1302"/>
      <c r="O16" s="1302"/>
      <c r="P16" s="1302"/>
      <c r="Q16" s="1302"/>
      <c r="R16" s="1302"/>
      <c r="S16" s="1302"/>
      <c r="T16" s="1302"/>
      <c r="U16" s="1302"/>
      <c r="V16" s="1302"/>
    </row>
    <row r="17" spans="1:22" ht="4.5" customHeight="1">
      <c r="B17" s="1304"/>
      <c r="C17" s="1305"/>
      <c r="D17" s="1306"/>
      <c r="E17" s="1303"/>
      <c r="F17" s="1302"/>
      <c r="G17" s="1302"/>
      <c r="H17" s="1302"/>
      <c r="I17" s="1302"/>
      <c r="J17" s="1302"/>
      <c r="K17" s="1302"/>
      <c r="L17" s="1302"/>
      <c r="M17" s="1302"/>
      <c r="N17" s="1302"/>
      <c r="O17" s="1302"/>
      <c r="P17" s="1302"/>
      <c r="Q17" s="1302"/>
      <c r="R17" s="1302"/>
      <c r="S17" s="1302"/>
      <c r="T17" s="1302"/>
      <c r="U17" s="1302"/>
      <c r="V17" s="1302"/>
    </row>
    <row r="18" spans="1:22">
      <c r="B18" s="1297" t="s">
        <v>20</v>
      </c>
      <c r="C18" s="1168">
        <v>134428730</v>
      </c>
      <c r="D18" s="1168">
        <v>601491813</v>
      </c>
      <c r="E18" s="1298"/>
      <c r="F18" s="1300"/>
      <c r="G18" s="1300"/>
      <c r="H18" s="1300"/>
      <c r="I18" s="1300"/>
      <c r="J18" s="1300"/>
      <c r="K18" s="1300"/>
      <c r="L18" s="1300"/>
      <c r="M18" s="1300"/>
      <c r="N18" s="1300"/>
      <c r="O18" s="1300"/>
      <c r="P18" s="1300"/>
      <c r="Q18" s="1300"/>
      <c r="R18" s="1300"/>
      <c r="S18" s="1300"/>
      <c r="T18" s="1300"/>
      <c r="U18" s="1300"/>
      <c r="V18" s="1300"/>
    </row>
    <row r="19" spans="1:22">
      <c r="B19" s="1207" t="s">
        <v>22</v>
      </c>
      <c r="C19" s="1203">
        <v>0</v>
      </c>
      <c r="D19" s="1203">
        <v>0</v>
      </c>
      <c r="E19" s="1301"/>
      <c r="F19" s="1302"/>
      <c r="G19" s="1302"/>
      <c r="H19" s="1302"/>
      <c r="I19" s="1302"/>
      <c r="J19" s="1302"/>
      <c r="K19" s="1302"/>
      <c r="L19" s="1302"/>
      <c r="M19" s="1302"/>
      <c r="N19" s="1302"/>
      <c r="O19" s="1302"/>
      <c r="P19" s="1302"/>
      <c r="Q19" s="1302"/>
      <c r="R19" s="1302"/>
      <c r="S19" s="1302"/>
      <c r="T19" s="1302"/>
      <c r="U19" s="1302"/>
      <c r="V19" s="1302"/>
    </row>
    <row r="20" spans="1:22">
      <c r="B20" s="1207" t="s">
        <v>24</v>
      </c>
      <c r="C20" s="1203">
        <v>0</v>
      </c>
      <c r="D20" s="1203">
        <v>3700</v>
      </c>
      <c r="E20" s="1301"/>
      <c r="F20" s="1302"/>
      <c r="G20" s="1302"/>
      <c r="H20" s="1302"/>
      <c r="I20" s="1302"/>
      <c r="J20" s="1302"/>
      <c r="K20" s="1302"/>
      <c r="L20" s="1302"/>
      <c r="M20" s="1302"/>
      <c r="N20" s="1302"/>
      <c r="O20" s="1302"/>
      <c r="P20" s="1302"/>
      <c r="Q20" s="1302"/>
      <c r="R20" s="1302"/>
      <c r="S20" s="1302"/>
      <c r="T20" s="1302"/>
      <c r="U20" s="1302"/>
      <c r="V20" s="1302"/>
    </row>
    <row r="21" spans="1:22">
      <c r="B21" s="1207" t="s">
        <v>26</v>
      </c>
      <c r="C21" s="1203">
        <v>0</v>
      </c>
      <c r="D21" s="1203">
        <v>567884658</v>
      </c>
      <c r="E21" s="1301"/>
      <c r="F21" s="1302"/>
      <c r="G21" s="1302"/>
      <c r="H21" s="1302"/>
      <c r="I21" s="1302"/>
      <c r="J21" s="1302"/>
      <c r="K21" s="1302"/>
      <c r="L21" s="1302"/>
      <c r="M21" s="1302"/>
      <c r="N21" s="1302"/>
      <c r="O21" s="1302"/>
      <c r="P21" s="1302"/>
      <c r="Q21" s="1302"/>
      <c r="R21" s="1302"/>
      <c r="S21" s="1302"/>
      <c r="T21" s="1302"/>
      <c r="U21" s="1302"/>
      <c r="V21" s="1302"/>
    </row>
    <row r="22" spans="1:22">
      <c r="B22" s="1207" t="s">
        <v>116</v>
      </c>
      <c r="C22" s="1203">
        <v>0</v>
      </c>
      <c r="D22" s="1203">
        <v>26205837</v>
      </c>
      <c r="E22" s="1301"/>
      <c r="F22" s="1302"/>
      <c r="G22" s="1302"/>
      <c r="H22" s="1302"/>
      <c r="I22" s="1302"/>
      <c r="J22" s="1302"/>
      <c r="K22" s="1302"/>
      <c r="L22" s="1302"/>
      <c r="M22" s="1302"/>
      <c r="N22" s="1302"/>
      <c r="O22" s="1302"/>
      <c r="P22" s="1302"/>
      <c r="Q22" s="1302"/>
      <c r="R22" s="1302"/>
      <c r="S22" s="1302"/>
      <c r="T22" s="1302"/>
      <c r="U22" s="1302"/>
      <c r="V22" s="1302"/>
    </row>
    <row r="23" spans="1:22">
      <c r="B23" s="1207" t="s">
        <v>269</v>
      </c>
      <c r="C23" s="1203">
        <v>0</v>
      </c>
      <c r="D23" s="1203">
        <v>7397619</v>
      </c>
      <c r="E23" s="1301"/>
      <c r="F23" s="1302"/>
      <c r="G23" s="1302"/>
      <c r="H23" s="1302"/>
      <c r="I23" s="1302"/>
      <c r="J23" s="1302"/>
      <c r="K23" s="1302"/>
      <c r="L23" s="1302"/>
      <c r="M23" s="1302"/>
      <c r="N23" s="1302"/>
      <c r="O23" s="1302"/>
      <c r="P23" s="1302"/>
      <c r="Q23" s="1302"/>
      <c r="R23" s="1302"/>
      <c r="S23" s="1302"/>
      <c r="T23" s="1302"/>
      <c r="U23" s="1302"/>
      <c r="V23" s="1302"/>
    </row>
    <row r="24" spans="1:22">
      <c r="B24" s="1207" t="s">
        <v>30</v>
      </c>
      <c r="C24" s="1203">
        <v>134428730</v>
      </c>
      <c r="D24" s="1203">
        <v>0</v>
      </c>
      <c r="E24" s="1301"/>
      <c r="F24" s="1302"/>
      <c r="G24" s="1302"/>
      <c r="H24" s="1302"/>
      <c r="I24" s="1302"/>
      <c r="J24" s="1302"/>
      <c r="K24" s="1302"/>
      <c r="L24" s="1302"/>
      <c r="M24" s="1302"/>
      <c r="N24" s="1302"/>
      <c r="O24" s="1302"/>
      <c r="P24" s="1302"/>
      <c r="Q24" s="1302"/>
      <c r="R24" s="1302"/>
      <c r="S24" s="1302"/>
      <c r="T24" s="1302"/>
      <c r="U24" s="1302"/>
      <c r="V24" s="1302"/>
    </row>
    <row r="25" spans="1:22">
      <c r="B25" s="1207" t="s">
        <v>32</v>
      </c>
      <c r="C25" s="1203">
        <v>0</v>
      </c>
      <c r="D25" s="1203">
        <v>0</v>
      </c>
      <c r="E25" s="1301"/>
      <c r="F25" s="1302"/>
      <c r="G25" s="1302"/>
      <c r="H25" s="1302"/>
      <c r="I25" s="1302"/>
      <c r="J25" s="1302"/>
      <c r="K25" s="1302"/>
      <c r="L25" s="1302"/>
      <c r="M25" s="1302"/>
      <c r="N25" s="1302"/>
      <c r="O25" s="1302"/>
      <c r="P25" s="1302"/>
      <c r="Q25" s="1302"/>
      <c r="R25" s="1302"/>
      <c r="S25" s="1302"/>
      <c r="T25" s="1302"/>
      <c r="U25" s="1302"/>
      <c r="V25" s="1302"/>
    </row>
    <row r="26" spans="1:22">
      <c r="B26" s="1207" t="s">
        <v>33</v>
      </c>
      <c r="C26" s="1203">
        <v>0</v>
      </c>
      <c r="D26" s="1203">
        <v>0</v>
      </c>
      <c r="E26" s="1301"/>
      <c r="F26" s="1302"/>
      <c r="G26" s="1302"/>
      <c r="H26" s="1302"/>
      <c r="I26" s="1302"/>
      <c r="J26" s="1302"/>
      <c r="K26" s="1302"/>
      <c r="L26" s="1302"/>
      <c r="M26" s="1302"/>
      <c r="N26" s="1302"/>
      <c r="O26" s="1302"/>
      <c r="P26" s="1302"/>
      <c r="Q26" s="1302"/>
      <c r="R26" s="1302"/>
      <c r="S26" s="1302"/>
      <c r="T26" s="1302"/>
      <c r="U26" s="1302"/>
      <c r="V26" s="1302"/>
    </row>
    <row r="27" spans="1:22">
      <c r="B27" s="1207" t="s">
        <v>35</v>
      </c>
      <c r="C27" s="1203">
        <v>0</v>
      </c>
      <c r="D27" s="1203">
        <v>0</v>
      </c>
      <c r="E27" s="1301"/>
      <c r="F27" s="1302"/>
      <c r="G27" s="1302"/>
      <c r="H27" s="1302"/>
      <c r="I27" s="1302"/>
      <c r="J27" s="1302"/>
      <c r="K27" s="1302"/>
      <c r="L27" s="1302"/>
      <c r="M27" s="1302"/>
      <c r="N27" s="1302"/>
      <c r="O27" s="1302"/>
      <c r="P27" s="1302"/>
      <c r="Q27" s="1302"/>
      <c r="R27" s="1302"/>
      <c r="S27" s="1302"/>
      <c r="T27" s="1302"/>
      <c r="U27" s="1302"/>
      <c r="V27" s="1302"/>
    </row>
    <row r="28" spans="1:22" ht="4.5" customHeight="1">
      <c r="B28" s="1304"/>
      <c r="C28" s="1305"/>
      <c r="D28" s="1306"/>
      <c r="E28" s="1303"/>
      <c r="F28" s="1302"/>
      <c r="G28" s="1302"/>
      <c r="H28" s="1302"/>
      <c r="I28" s="1302"/>
      <c r="J28" s="1302"/>
      <c r="K28" s="1302"/>
      <c r="L28" s="1302"/>
      <c r="M28" s="1302"/>
      <c r="N28" s="1302"/>
      <c r="O28" s="1302"/>
      <c r="P28" s="1302"/>
      <c r="Q28" s="1302"/>
      <c r="R28" s="1302"/>
      <c r="S28" s="1302"/>
      <c r="T28" s="1302"/>
      <c r="U28" s="1302"/>
      <c r="V28" s="1302"/>
    </row>
    <row r="29" spans="1:22">
      <c r="B29" s="1293" t="s">
        <v>2</v>
      </c>
      <c r="C29" s="1168">
        <v>1534834448</v>
      </c>
      <c r="D29" s="1168">
        <v>27690998</v>
      </c>
      <c r="E29" s="1301"/>
      <c r="F29" s="1302"/>
      <c r="G29" s="1302"/>
      <c r="H29" s="1302"/>
      <c r="I29" s="1302"/>
      <c r="J29" s="1302"/>
      <c r="K29" s="1302"/>
      <c r="L29" s="1302"/>
      <c r="M29" s="1302"/>
      <c r="N29" s="1302"/>
      <c r="O29" s="1302"/>
      <c r="P29" s="1302"/>
      <c r="Q29" s="1302"/>
      <c r="R29" s="1302"/>
      <c r="S29" s="1302"/>
      <c r="T29" s="1302"/>
      <c r="U29" s="1302"/>
      <c r="V29" s="1302"/>
    </row>
    <row r="30" spans="1:22">
      <c r="A30" s="1308"/>
      <c r="B30" s="1297" t="s">
        <v>4</v>
      </c>
      <c r="C30" s="1168">
        <v>1529250089</v>
      </c>
      <c r="D30" s="1168">
        <v>0</v>
      </c>
      <c r="E30" s="1301"/>
      <c r="F30" s="1302"/>
      <c r="G30" s="1302"/>
      <c r="H30" s="1302"/>
      <c r="I30" s="1302"/>
      <c r="J30" s="1302"/>
      <c r="K30" s="1302"/>
      <c r="L30" s="1302"/>
      <c r="M30" s="1302"/>
      <c r="N30" s="1302"/>
      <c r="O30" s="1302"/>
      <c r="P30" s="1302"/>
      <c r="Q30" s="1302"/>
      <c r="R30" s="1302"/>
      <c r="S30" s="1302"/>
      <c r="T30" s="1302"/>
      <c r="U30" s="1302"/>
      <c r="V30" s="1302"/>
    </row>
    <row r="31" spans="1:22">
      <c r="A31" s="1308"/>
      <c r="B31" s="1207" t="s">
        <v>117</v>
      </c>
      <c r="C31" s="1203">
        <v>1529250089</v>
      </c>
      <c r="D31" s="1203">
        <v>0</v>
      </c>
      <c r="E31" s="1301"/>
      <c r="F31" s="1302"/>
      <c r="G31" s="1302"/>
      <c r="H31" s="1302"/>
      <c r="I31" s="1302"/>
      <c r="J31" s="1302"/>
      <c r="K31" s="1302"/>
      <c r="L31" s="1302"/>
      <c r="M31" s="1302"/>
      <c r="N31" s="1302"/>
      <c r="O31" s="1302"/>
      <c r="P31" s="1302"/>
      <c r="Q31" s="1302"/>
      <c r="R31" s="1302"/>
      <c r="S31" s="1302"/>
      <c r="T31" s="1302"/>
      <c r="U31" s="1302"/>
      <c r="V31" s="1302"/>
    </row>
    <row r="32" spans="1:22">
      <c r="A32" s="1308"/>
      <c r="B32" s="1207" t="s">
        <v>6</v>
      </c>
      <c r="C32" s="1203">
        <v>0</v>
      </c>
      <c r="D32" s="1203">
        <v>0</v>
      </c>
      <c r="E32" s="1298"/>
      <c r="F32" s="1300"/>
      <c r="G32" s="1300"/>
      <c r="H32" s="1300"/>
      <c r="I32" s="1300"/>
      <c r="J32" s="1300"/>
      <c r="K32" s="1300"/>
      <c r="L32" s="1300"/>
      <c r="M32" s="1300"/>
      <c r="N32" s="1300"/>
      <c r="O32" s="1300"/>
      <c r="P32" s="1300"/>
      <c r="Q32" s="1300"/>
      <c r="R32" s="1300"/>
      <c r="S32" s="1300"/>
      <c r="T32" s="1300"/>
      <c r="U32" s="1300"/>
      <c r="V32" s="1300"/>
    </row>
    <row r="33" spans="1:22">
      <c r="A33" s="1308"/>
      <c r="B33" s="1207" t="s">
        <v>118</v>
      </c>
      <c r="C33" s="1203">
        <v>0</v>
      </c>
      <c r="D33" s="1203">
        <v>0</v>
      </c>
      <c r="E33" s="1301"/>
      <c r="F33" s="1302"/>
      <c r="G33" s="1302"/>
      <c r="H33" s="1302"/>
      <c r="I33" s="1302"/>
      <c r="J33" s="1302"/>
      <c r="K33" s="1302"/>
      <c r="L33" s="1302"/>
      <c r="M33" s="1302"/>
      <c r="N33" s="1302"/>
      <c r="O33" s="1302"/>
      <c r="P33" s="1302"/>
      <c r="Q33" s="1302"/>
      <c r="R33" s="1302"/>
      <c r="S33" s="1302"/>
      <c r="T33" s="1302"/>
      <c r="U33" s="1302"/>
      <c r="V33" s="1302"/>
    </row>
    <row r="34" spans="1:22">
      <c r="A34" s="1308"/>
      <c r="B34" s="1207" t="s">
        <v>10</v>
      </c>
      <c r="C34" s="1203">
        <v>0</v>
      </c>
      <c r="D34" s="1203">
        <v>0</v>
      </c>
      <c r="E34" s="1301"/>
      <c r="F34" s="1302"/>
      <c r="G34" s="1302"/>
      <c r="H34" s="1302"/>
      <c r="I34" s="1302"/>
      <c r="J34" s="1302"/>
      <c r="K34" s="1302"/>
      <c r="L34" s="1302"/>
      <c r="M34" s="1302"/>
      <c r="N34" s="1302"/>
      <c r="O34" s="1302"/>
      <c r="P34" s="1302"/>
      <c r="Q34" s="1302"/>
      <c r="R34" s="1302"/>
      <c r="S34" s="1302"/>
      <c r="T34" s="1302"/>
      <c r="U34" s="1302"/>
      <c r="V34" s="1302"/>
    </row>
    <row r="35" spans="1:22">
      <c r="A35" s="1308"/>
      <c r="B35" s="1207" t="s">
        <v>12</v>
      </c>
      <c r="C35" s="1203">
        <v>0</v>
      </c>
      <c r="D35" s="1203">
        <v>0</v>
      </c>
      <c r="E35" s="1301"/>
      <c r="F35" s="1302"/>
      <c r="G35" s="1302"/>
      <c r="H35" s="1302"/>
      <c r="I35" s="1302"/>
      <c r="J35" s="1302"/>
      <c r="K35" s="1302"/>
      <c r="L35" s="1302"/>
      <c r="M35" s="1302"/>
      <c r="N35" s="1302"/>
      <c r="O35" s="1302"/>
      <c r="P35" s="1302"/>
      <c r="Q35" s="1302"/>
      <c r="R35" s="1302"/>
      <c r="S35" s="1302"/>
      <c r="T35" s="1302"/>
      <c r="U35" s="1302"/>
      <c r="V35" s="1302"/>
    </row>
    <row r="36" spans="1:22">
      <c r="A36" s="1308"/>
      <c r="B36" s="1207" t="s">
        <v>14</v>
      </c>
      <c r="C36" s="1203">
        <v>0</v>
      </c>
      <c r="D36" s="1203">
        <v>0</v>
      </c>
      <c r="E36" s="1301"/>
      <c r="F36" s="1302"/>
      <c r="G36" s="1302"/>
      <c r="H36" s="1302"/>
      <c r="I36" s="1302"/>
      <c r="J36" s="1302"/>
      <c r="K36" s="1302"/>
      <c r="L36" s="1302"/>
      <c r="M36" s="1302"/>
      <c r="N36" s="1302"/>
      <c r="O36" s="1302"/>
      <c r="P36" s="1302"/>
      <c r="Q36" s="1302"/>
      <c r="R36" s="1302"/>
      <c r="S36" s="1302"/>
      <c r="T36" s="1302"/>
      <c r="U36" s="1302"/>
      <c r="V36" s="1302"/>
    </row>
    <row r="37" spans="1:22">
      <c r="A37" s="1308"/>
      <c r="B37" s="1207" t="s">
        <v>16</v>
      </c>
      <c r="C37" s="1203">
        <v>0</v>
      </c>
      <c r="D37" s="1203">
        <v>0</v>
      </c>
      <c r="E37" s="1301"/>
      <c r="F37" s="1302"/>
      <c r="G37" s="1302"/>
      <c r="H37" s="1302"/>
      <c r="I37" s="1302"/>
      <c r="J37" s="1302"/>
      <c r="K37" s="1302"/>
      <c r="L37" s="1302"/>
      <c r="M37" s="1302"/>
      <c r="N37" s="1302"/>
      <c r="O37" s="1302"/>
      <c r="P37" s="1302"/>
      <c r="Q37" s="1302"/>
      <c r="R37" s="1302"/>
      <c r="S37" s="1302"/>
      <c r="T37" s="1302"/>
      <c r="U37" s="1302"/>
      <c r="V37" s="1302"/>
    </row>
    <row r="38" spans="1:22">
      <c r="A38" s="1308"/>
      <c r="B38" s="1207" t="s">
        <v>119</v>
      </c>
      <c r="C38" s="1203">
        <v>0</v>
      </c>
      <c r="D38" s="1203">
        <v>0</v>
      </c>
      <c r="E38" s="1301"/>
      <c r="F38" s="1302"/>
      <c r="G38" s="1302"/>
      <c r="H38" s="1302"/>
      <c r="I38" s="1302"/>
      <c r="J38" s="1302"/>
      <c r="K38" s="1302"/>
      <c r="L38" s="1302"/>
      <c r="M38" s="1302"/>
      <c r="N38" s="1302"/>
      <c r="O38" s="1302"/>
      <c r="P38" s="1302"/>
      <c r="Q38" s="1302"/>
      <c r="R38" s="1302"/>
      <c r="S38" s="1302"/>
      <c r="T38" s="1302"/>
      <c r="U38" s="1302"/>
      <c r="V38" s="1302"/>
    </row>
    <row r="39" spans="1:22" ht="4.5" customHeight="1">
      <c r="B39" s="1304"/>
      <c r="C39" s="1305"/>
      <c r="D39" s="1306"/>
      <c r="E39" s="1303"/>
      <c r="F39" s="1302"/>
      <c r="G39" s="1302"/>
      <c r="H39" s="1302"/>
      <c r="I39" s="1302"/>
      <c r="J39" s="1302"/>
      <c r="K39" s="1302"/>
      <c r="L39" s="1302"/>
      <c r="M39" s="1302"/>
      <c r="N39" s="1302"/>
      <c r="O39" s="1302"/>
      <c r="P39" s="1302"/>
      <c r="Q39" s="1302"/>
      <c r="R39" s="1302"/>
      <c r="S39" s="1302"/>
      <c r="T39" s="1302"/>
      <c r="U39" s="1302"/>
      <c r="V39" s="1302"/>
    </row>
    <row r="40" spans="1:22">
      <c r="A40" s="1308"/>
      <c r="B40" s="1311" t="s">
        <v>21</v>
      </c>
      <c r="C40" s="1168">
        <v>5584359</v>
      </c>
      <c r="D40" s="1168">
        <v>27690998</v>
      </c>
      <c r="E40" s="1301"/>
      <c r="F40" s="1302"/>
      <c r="G40" s="1302"/>
      <c r="H40" s="1302"/>
      <c r="I40" s="1302"/>
      <c r="J40" s="1302"/>
      <c r="K40" s="1302"/>
      <c r="L40" s="1302"/>
      <c r="M40" s="1302"/>
      <c r="N40" s="1302"/>
      <c r="O40" s="1302"/>
      <c r="P40" s="1302"/>
      <c r="Q40" s="1302"/>
      <c r="R40" s="1302"/>
      <c r="S40" s="1302"/>
      <c r="T40" s="1302"/>
      <c r="U40" s="1302"/>
      <c r="V40" s="1302"/>
    </row>
    <row r="41" spans="1:22">
      <c r="A41" s="1308"/>
      <c r="B41" s="1207" t="s">
        <v>236</v>
      </c>
      <c r="C41" s="1203">
        <v>0</v>
      </c>
      <c r="D41" s="1203">
        <v>0</v>
      </c>
      <c r="E41" s="1298"/>
      <c r="F41" s="1300"/>
      <c r="G41" s="1300"/>
      <c r="H41" s="1300"/>
      <c r="I41" s="1300"/>
      <c r="J41" s="1300"/>
      <c r="K41" s="1300"/>
      <c r="L41" s="1300"/>
      <c r="M41" s="1300"/>
      <c r="N41" s="1300"/>
      <c r="O41" s="1300"/>
      <c r="P41" s="1300"/>
      <c r="Q41" s="1300"/>
      <c r="R41" s="1300"/>
      <c r="S41" s="1300"/>
      <c r="T41" s="1300"/>
      <c r="U41" s="1300"/>
      <c r="V41" s="1300"/>
    </row>
    <row r="42" spans="1:22">
      <c r="A42" s="1308"/>
      <c r="B42" s="1207" t="s">
        <v>25</v>
      </c>
      <c r="C42" s="1271">
        <v>0</v>
      </c>
      <c r="D42" s="1203">
        <v>0</v>
      </c>
      <c r="E42" s="1298"/>
      <c r="F42" s="1300"/>
      <c r="G42" s="1300"/>
      <c r="H42" s="1300"/>
      <c r="I42" s="1300"/>
      <c r="J42" s="1300"/>
      <c r="K42" s="1300"/>
      <c r="L42" s="1300"/>
      <c r="M42" s="1300"/>
      <c r="N42" s="1300"/>
      <c r="O42" s="1300"/>
      <c r="P42" s="1300"/>
      <c r="Q42" s="1300"/>
      <c r="R42" s="1300"/>
      <c r="S42" s="1300"/>
      <c r="T42" s="1300"/>
      <c r="U42" s="1300"/>
      <c r="V42" s="1300"/>
    </row>
    <row r="43" spans="1:22">
      <c r="A43" s="1308"/>
      <c r="B43" s="1207" t="s">
        <v>120</v>
      </c>
      <c r="C43" s="1271">
        <v>0</v>
      </c>
      <c r="D43" s="1203">
        <v>0</v>
      </c>
      <c r="E43" s="1294"/>
      <c r="F43" s="1300"/>
      <c r="G43" s="1300"/>
      <c r="H43" s="1300"/>
      <c r="I43" s="1300"/>
      <c r="J43" s="1300"/>
      <c r="K43" s="1300"/>
      <c r="L43" s="1300"/>
      <c r="M43" s="1300"/>
      <c r="N43" s="1300"/>
      <c r="O43" s="1300"/>
      <c r="P43" s="1300"/>
      <c r="Q43" s="1300"/>
      <c r="R43" s="1300"/>
      <c r="S43" s="1300"/>
      <c r="T43" s="1300"/>
      <c r="U43" s="1300"/>
      <c r="V43" s="1300"/>
    </row>
    <row r="44" spans="1:22">
      <c r="A44" s="1308"/>
      <c r="B44" s="1207" t="s">
        <v>28</v>
      </c>
      <c r="C44" s="1271">
        <v>0</v>
      </c>
      <c r="D44" s="1203">
        <v>27690998</v>
      </c>
      <c r="E44" s="1303"/>
      <c r="F44" s="1302"/>
      <c r="G44" s="1302"/>
      <c r="H44" s="1302"/>
      <c r="I44" s="1302"/>
      <c r="J44" s="1302"/>
      <c r="K44" s="1302"/>
      <c r="L44" s="1302"/>
      <c r="M44" s="1302"/>
      <c r="N44" s="1302"/>
      <c r="O44" s="1302"/>
      <c r="P44" s="1302"/>
      <c r="Q44" s="1302"/>
      <c r="R44" s="1302"/>
      <c r="S44" s="1302"/>
      <c r="T44" s="1302"/>
      <c r="U44" s="1302"/>
      <c r="V44" s="1302"/>
    </row>
    <row r="45" spans="1:22">
      <c r="A45" s="1308"/>
      <c r="B45" s="1207" t="s">
        <v>274</v>
      </c>
      <c r="C45" s="1203">
        <v>0</v>
      </c>
      <c r="D45" s="1205">
        <v>0</v>
      </c>
      <c r="E45" s="1303"/>
      <c r="F45" s="1302"/>
      <c r="G45" s="1302"/>
      <c r="H45" s="1302"/>
      <c r="I45" s="1302"/>
      <c r="J45" s="1302"/>
      <c r="K45" s="1302"/>
      <c r="L45" s="1302"/>
      <c r="M45" s="1302"/>
      <c r="N45" s="1302"/>
      <c r="O45" s="1302"/>
      <c r="P45" s="1302"/>
      <c r="Q45" s="1302"/>
      <c r="R45" s="1302"/>
      <c r="S45" s="1302"/>
      <c r="T45" s="1302"/>
      <c r="U45" s="1302"/>
      <c r="V45" s="1302"/>
    </row>
    <row r="46" spans="1:22">
      <c r="A46" s="1308"/>
      <c r="B46" s="1207" t="s">
        <v>31</v>
      </c>
      <c r="C46" s="1203">
        <v>5584359</v>
      </c>
      <c r="D46" s="1205">
        <v>0</v>
      </c>
      <c r="E46" s="1303"/>
      <c r="F46" s="1302"/>
      <c r="G46" s="1302"/>
      <c r="H46" s="1302"/>
      <c r="I46" s="1302"/>
      <c r="J46" s="1302"/>
      <c r="K46" s="1302"/>
      <c r="L46" s="1302"/>
      <c r="M46" s="1302"/>
      <c r="N46" s="1302"/>
      <c r="O46" s="1302"/>
      <c r="P46" s="1302"/>
      <c r="Q46" s="1302"/>
      <c r="R46" s="1302"/>
      <c r="S46" s="1302"/>
      <c r="T46" s="1302"/>
      <c r="U46" s="1302"/>
      <c r="V46" s="1302"/>
    </row>
    <row r="47" spans="1:22" ht="4.5" customHeight="1">
      <c r="B47" s="1304"/>
      <c r="C47" s="1305"/>
      <c r="D47" s="1306"/>
      <c r="E47" s="1303"/>
      <c r="F47" s="1302"/>
      <c r="G47" s="1302"/>
      <c r="H47" s="1302"/>
      <c r="I47" s="1302"/>
      <c r="J47" s="1302"/>
      <c r="K47" s="1302"/>
      <c r="L47" s="1302"/>
      <c r="M47" s="1302"/>
      <c r="N47" s="1302"/>
      <c r="O47" s="1302"/>
      <c r="P47" s="1302"/>
      <c r="Q47" s="1302"/>
      <c r="R47" s="1302"/>
      <c r="S47" s="1302"/>
      <c r="T47" s="1302"/>
      <c r="U47" s="1302"/>
      <c r="V47" s="1302"/>
    </row>
    <row r="48" spans="1:22">
      <c r="B48" s="1293" t="s">
        <v>38</v>
      </c>
      <c r="C48" s="1168">
        <v>1246418057</v>
      </c>
      <c r="D48" s="1168">
        <v>393580641</v>
      </c>
      <c r="E48" s="1301"/>
      <c r="F48" s="1302"/>
      <c r="G48" s="1302"/>
      <c r="H48" s="1302"/>
      <c r="I48" s="1302"/>
      <c r="J48" s="1302"/>
      <c r="K48" s="1302"/>
      <c r="L48" s="1302"/>
      <c r="M48" s="1302"/>
      <c r="N48" s="1302"/>
      <c r="O48" s="1302"/>
      <c r="P48" s="1302"/>
      <c r="Q48" s="1302"/>
      <c r="R48" s="1302"/>
      <c r="S48" s="1302"/>
      <c r="T48" s="1302"/>
      <c r="U48" s="1302"/>
      <c r="V48" s="1302"/>
    </row>
    <row r="49" spans="1:22">
      <c r="A49" s="1308"/>
      <c r="B49" s="1311" t="s">
        <v>40</v>
      </c>
      <c r="C49" s="1168">
        <v>456200</v>
      </c>
      <c r="D49" s="1168">
        <v>382624839</v>
      </c>
      <c r="E49" s="1301"/>
      <c r="F49" s="1302"/>
      <c r="G49" s="1302"/>
      <c r="H49" s="1302"/>
      <c r="I49" s="1302"/>
      <c r="J49" s="1302"/>
      <c r="K49" s="1302"/>
      <c r="L49" s="1302"/>
      <c r="M49" s="1302"/>
      <c r="N49" s="1302"/>
      <c r="O49" s="1302"/>
      <c r="P49" s="1302"/>
      <c r="Q49" s="1302"/>
      <c r="R49" s="1302"/>
      <c r="S49" s="1302"/>
      <c r="T49" s="1302"/>
      <c r="U49" s="1302"/>
      <c r="V49" s="1302"/>
    </row>
    <row r="50" spans="1:22">
      <c r="A50" s="1308"/>
      <c r="B50" s="1207" t="s">
        <v>41</v>
      </c>
      <c r="C50" s="1203">
        <v>0</v>
      </c>
      <c r="D50" s="1203">
        <v>0</v>
      </c>
      <c r="E50" s="1298"/>
      <c r="F50" s="1300"/>
      <c r="G50" s="1300"/>
      <c r="H50" s="1300"/>
      <c r="I50" s="1300"/>
      <c r="J50" s="1300"/>
      <c r="K50" s="1300"/>
      <c r="L50" s="1300"/>
      <c r="M50" s="1300"/>
      <c r="N50" s="1300"/>
      <c r="O50" s="1300"/>
      <c r="P50" s="1300"/>
      <c r="Q50" s="1300"/>
      <c r="R50" s="1300"/>
      <c r="S50" s="1300"/>
      <c r="T50" s="1300"/>
      <c r="U50" s="1300"/>
      <c r="V50" s="1300"/>
    </row>
    <row r="51" spans="1:22">
      <c r="A51" s="1308"/>
      <c r="B51" s="1207" t="s">
        <v>42</v>
      </c>
      <c r="C51" s="1203">
        <v>456200</v>
      </c>
      <c r="D51" s="1203">
        <v>0</v>
      </c>
      <c r="E51" s="1298"/>
      <c r="F51" s="1300"/>
      <c r="G51" s="1300"/>
      <c r="H51" s="1300"/>
      <c r="I51" s="1300"/>
      <c r="J51" s="1300"/>
      <c r="K51" s="1300"/>
      <c r="L51" s="1300"/>
      <c r="M51" s="1300"/>
      <c r="N51" s="1300"/>
      <c r="O51" s="1300"/>
      <c r="P51" s="1300"/>
      <c r="Q51" s="1300"/>
      <c r="R51" s="1300"/>
      <c r="S51" s="1300"/>
      <c r="T51" s="1300"/>
      <c r="U51" s="1300"/>
      <c r="V51" s="1300"/>
    </row>
    <row r="52" spans="1:22">
      <c r="A52" s="1308"/>
      <c r="B52" s="1207" t="s">
        <v>43</v>
      </c>
      <c r="C52" s="1203">
        <v>0</v>
      </c>
      <c r="D52" s="1203">
        <v>382624839</v>
      </c>
      <c r="E52" s="1298"/>
      <c r="F52" s="1300"/>
      <c r="G52" s="1300"/>
      <c r="H52" s="1300"/>
      <c r="I52" s="1300"/>
      <c r="J52" s="1300"/>
      <c r="K52" s="1300"/>
      <c r="L52" s="1300"/>
      <c r="M52" s="1300"/>
      <c r="N52" s="1300"/>
      <c r="O52" s="1300"/>
      <c r="P52" s="1300"/>
      <c r="Q52" s="1300"/>
      <c r="R52" s="1300"/>
      <c r="S52" s="1300"/>
      <c r="T52" s="1300"/>
      <c r="U52" s="1300"/>
      <c r="V52" s="1300"/>
    </row>
    <row r="53" spans="1:22" ht="4.5" customHeight="1">
      <c r="B53" s="1304"/>
      <c r="C53" s="1305"/>
      <c r="D53" s="1306"/>
      <c r="E53" s="1303"/>
      <c r="F53" s="1302"/>
      <c r="G53" s="1302"/>
      <c r="H53" s="1302"/>
      <c r="I53" s="1302"/>
      <c r="J53" s="1302"/>
      <c r="K53" s="1302"/>
      <c r="L53" s="1302"/>
      <c r="M53" s="1302"/>
      <c r="N53" s="1302"/>
      <c r="O53" s="1302"/>
      <c r="P53" s="1302"/>
      <c r="Q53" s="1302"/>
      <c r="R53" s="1302"/>
      <c r="S53" s="1302"/>
      <c r="T53" s="1302"/>
      <c r="U53" s="1302"/>
      <c r="V53" s="1302"/>
    </row>
    <row r="54" spans="1:22">
      <c r="A54" s="1308"/>
      <c r="B54" s="1311" t="s">
        <v>44</v>
      </c>
      <c r="C54" s="1168">
        <v>1245961857</v>
      </c>
      <c r="D54" s="1168">
        <v>10955802</v>
      </c>
      <c r="E54" s="1301"/>
      <c r="F54" s="1302"/>
      <c r="G54" s="1302"/>
      <c r="H54" s="1302"/>
      <c r="I54" s="1302"/>
      <c r="J54" s="1302"/>
      <c r="K54" s="1302"/>
      <c r="L54" s="1302"/>
      <c r="M54" s="1302"/>
      <c r="N54" s="1302"/>
      <c r="O54" s="1302"/>
      <c r="P54" s="1302"/>
      <c r="Q54" s="1302"/>
      <c r="R54" s="1302"/>
      <c r="S54" s="1302"/>
      <c r="T54" s="1302"/>
      <c r="U54" s="1302"/>
      <c r="V54" s="1302"/>
    </row>
    <row r="55" spans="1:22">
      <c r="A55" s="1308"/>
      <c r="B55" s="1207" t="s">
        <v>45</v>
      </c>
      <c r="C55" s="1203">
        <v>602003174</v>
      </c>
      <c r="D55" s="1203">
        <v>10505936</v>
      </c>
      <c r="E55" s="1298"/>
      <c r="F55" s="1300"/>
      <c r="G55" s="1300"/>
      <c r="H55" s="1300"/>
      <c r="I55" s="1300"/>
      <c r="J55" s="1300"/>
      <c r="K55" s="1300"/>
      <c r="L55" s="1300"/>
      <c r="M55" s="1300"/>
      <c r="N55" s="1300"/>
      <c r="O55" s="1300"/>
      <c r="P55" s="1300"/>
      <c r="Q55" s="1300"/>
      <c r="R55" s="1300"/>
      <c r="S55" s="1300"/>
      <c r="T55" s="1300"/>
      <c r="U55" s="1300"/>
      <c r="V55" s="1300"/>
    </row>
    <row r="56" spans="1:22">
      <c r="A56" s="1308"/>
      <c r="B56" s="1207" t="s">
        <v>46</v>
      </c>
      <c r="C56" s="1203">
        <v>434866279</v>
      </c>
      <c r="D56" s="1203">
        <v>0</v>
      </c>
      <c r="E56" s="1298"/>
      <c r="F56" s="1300"/>
      <c r="G56" s="1300"/>
      <c r="H56" s="1300"/>
      <c r="I56" s="1300"/>
      <c r="J56" s="1300"/>
      <c r="K56" s="1300"/>
      <c r="L56" s="1300"/>
      <c r="M56" s="1300"/>
      <c r="N56" s="1300"/>
      <c r="O56" s="1300"/>
      <c r="P56" s="1300"/>
      <c r="Q56" s="1300"/>
      <c r="R56" s="1300"/>
      <c r="S56" s="1300"/>
      <c r="T56" s="1300"/>
      <c r="U56" s="1300"/>
      <c r="V56" s="1300"/>
    </row>
    <row r="57" spans="1:22">
      <c r="A57" s="1308"/>
      <c r="B57" s="1207" t="s">
        <v>47</v>
      </c>
      <c r="C57" s="1203">
        <v>209092404</v>
      </c>
      <c r="D57" s="1203">
        <v>0</v>
      </c>
      <c r="E57" s="1298"/>
      <c r="F57" s="1300"/>
      <c r="G57" s="1300"/>
      <c r="H57" s="1300"/>
      <c r="I57" s="1300"/>
      <c r="J57" s="1300"/>
      <c r="K57" s="1300"/>
      <c r="L57" s="1300"/>
      <c r="M57" s="1300"/>
      <c r="N57" s="1300"/>
      <c r="O57" s="1300"/>
      <c r="P57" s="1300"/>
      <c r="Q57" s="1300"/>
      <c r="R57" s="1300"/>
      <c r="S57" s="1300"/>
      <c r="T57" s="1300"/>
      <c r="U57" s="1300"/>
      <c r="V57" s="1300"/>
    </row>
    <row r="58" spans="1:22">
      <c r="A58" s="1308"/>
      <c r="B58" s="1207" t="s">
        <v>48</v>
      </c>
      <c r="C58" s="1203">
        <v>0</v>
      </c>
      <c r="D58" s="1203">
        <v>0</v>
      </c>
      <c r="E58" s="1298"/>
      <c r="F58" s="1300"/>
      <c r="G58" s="1300"/>
      <c r="H58" s="1300"/>
      <c r="I58" s="1300"/>
      <c r="J58" s="1300"/>
      <c r="K58" s="1300"/>
      <c r="L58" s="1300"/>
      <c r="M58" s="1300"/>
      <c r="N58" s="1300"/>
      <c r="O58" s="1300"/>
      <c r="P58" s="1300"/>
      <c r="Q58" s="1300"/>
      <c r="R58" s="1300"/>
      <c r="S58" s="1300"/>
      <c r="T58" s="1300"/>
      <c r="U58" s="1300"/>
      <c r="V58" s="1300"/>
    </row>
    <row r="59" spans="1:22">
      <c r="A59" s="1308"/>
      <c r="B59" s="1207" t="s">
        <v>49</v>
      </c>
      <c r="C59" s="1203">
        <v>0</v>
      </c>
      <c r="D59" s="1203">
        <v>449866</v>
      </c>
      <c r="E59" s="1298"/>
      <c r="F59" s="1300"/>
      <c r="G59" s="1300"/>
      <c r="H59" s="1300"/>
      <c r="I59" s="1300"/>
      <c r="J59" s="1300"/>
      <c r="K59" s="1300"/>
      <c r="L59" s="1300"/>
      <c r="M59" s="1300"/>
      <c r="N59" s="1300"/>
      <c r="O59" s="1300"/>
      <c r="P59" s="1300"/>
      <c r="Q59" s="1300"/>
      <c r="R59" s="1300"/>
      <c r="S59" s="1300"/>
      <c r="T59" s="1300"/>
      <c r="U59" s="1300"/>
      <c r="V59" s="1300"/>
    </row>
    <row r="60" spans="1:22" ht="4.5" customHeight="1">
      <c r="B60" s="1304"/>
      <c r="C60" s="1305"/>
      <c r="D60" s="1306"/>
      <c r="E60" s="1303"/>
      <c r="F60" s="1302"/>
      <c r="G60" s="1302"/>
      <c r="H60" s="1302"/>
      <c r="I60" s="1302"/>
      <c r="J60" s="1302"/>
      <c r="K60" s="1302"/>
      <c r="L60" s="1302"/>
      <c r="M60" s="1302"/>
      <c r="N60" s="1302"/>
      <c r="O60" s="1302"/>
      <c r="P60" s="1302"/>
      <c r="Q60" s="1302"/>
      <c r="R60" s="1302"/>
      <c r="S60" s="1302"/>
      <c r="T60" s="1302"/>
      <c r="U60" s="1302"/>
      <c r="V60" s="1302"/>
    </row>
    <row r="61" spans="1:22" ht="25.5">
      <c r="B61" s="1293" t="s">
        <v>121</v>
      </c>
      <c r="C61" s="1168">
        <v>0</v>
      </c>
      <c r="D61" s="1168">
        <v>0</v>
      </c>
      <c r="E61" s="1303"/>
      <c r="F61" s="1302"/>
      <c r="G61" s="1302"/>
      <c r="H61" s="1302"/>
      <c r="I61" s="1302"/>
      <c r="J61" s="1302"/>
      <c r="K61" s="1302"/>
      <c r="L61" s="1302"/>
      <c r="M61" s="1302"/>
      <c r="N61" s="1302"/>
      <c r="O61" s="1302"/>
      <c r="P61" s="1302"/>
      <c r="Q61" s="1302"/>
      <c r="R61" s="1302"/>
      <c r="S61" s="1302"/>
      <c r="T61" s="1302"/>
      <c r="U61" s="1302"/>
      <c r="V61" s="1302"/>
    </row>
    <row r="62" spans="1:22">
      <c r="B62" s="1313" t="s">
        <v>50</v>
      </c>
      <c r="C62" s="1203">
        <v>0</v>
      </c>
      <c r="D62" s="1205">
        <v>0</v>
      </c>
      <c r="E62" s="1303"/>
      <c r="F62" s="1302"/>
      <c r="G62" s="1302"/>
      <c r="H62" s="1302"/>
      <c r="I62" s="1302"/>
      <c r="J62" s="1302"/>
      <c r="K62" s="1302"/>
      <c r="L62" s="1302"/>
      <c r="M62" s="1302"/>
      <c r="N62" s="1302"/>
      <c r="O62" s="1302"/>
      <c r="P62" s="1302"/>
      <c r="Q62" s="1302"/>
      <c r="R62" s="1302"/>
      <c r="S62" s="1302"/>
      <c r="T62" s="1302"/>
      <c r="U62" s="1302"/>
      <c r="V62" s="1302"/>
    </row>
    <row r="63" spans="1:22">
      <c r="B63" s="1313" t="s">
        <v>51</v>
      </c>
      <c r="C63" s="1203">
        <v>0</v>
      </c>
      <c r="D63" s="1205">
        <v>0</v>
      </c>
      <c r="E63" s="1303"/>
      <c r="F63" s="1302"/>
      <c r="G63" s="1302"/>
      <c r="H63" s="1302"/>
      <c r="I63" s="1302"/>
      <c r="J63" s="1302"/>
      <c r="K63" s="1302"/>
      <c r="L63" s="1302"/>
      <c r="M63" s="1302"/>
      <c r="N63" s="1302"/>
      <c r="O63" s="1302"/>
      <c r="P63" s="1302"/>
      <c r="Q63" s="1302"/>
      <c r="R63" s="1302"/>
      <c r="S63" s="1302"/>
      <c r="T63" s="1302"/>
      <c r="U63" s="1302"/>
      <c r="V63" s="1302"/>
    </row>
    <row r="64" spans="1:22" ht="4.5" customHeight="1">
      <c r="B64" s="1314"/>
      <c r="C64" s="1230"/>
      <c r="D64" s="1315"/>
      <c r="E64" s="1303"/>
      <c r="F64" s="1302"/>
      <c r="G64" s="1302"/>
      <c r="H64" s="1302"/>
      <c r="I64" s="1302"/>
      <c r="J64" s="1302"/>
      <c r="K64" s="1302"/>
      <c r="L64" s="1302"/>
      <c r="M64" s="1302"/>
      <c r="N64" s="1302"/>
      <c r="O64" s="1302"/>
      <c r="P64" s="1302"/>
      <c r="Q64" s="1302"/>
      <c r="R64" s="1302"/>
      <c r="S64" s="1302"/>
      <c r="T64" s="1302"/>
      <c r="U64" s="1302"/>
      <c r="V64" s="1302"/>
    </row>
    <row r="65" spans="2:22">
      <c r="B65" s="1749" t="s">
        <v>54</v>
      </c>
      <c r="C65" s="1750"/>
      <c r="D65" s="1750"/>
      <c r="E65" s="1303"/>
      <c r="F65" s="1302"/>
      <c r="G65" s="1302"/>
      <c r="H65" s="1302"/>
      <c r="I65" s="1302"/>
      <c r="J65" s="1302"/>
      <c r="K65" s="1302"/>
      <c r="L65" s="1302"/>
      <c r="M65" s="1302"/>
      <c r="N65" s="1302"/>
      <c r="O65" s="1302"/>
      <c r="P65" s="1302"/>
      <c r="Q65" s="1302"/>
      <c r="R65" s="1302"/>
      <c r="S65" s="1302"/>
      <c r="T65" s="1302"/>
      <c r="U65" s="1302"/>
      <c r="V65" s="1302"/>
    </row>
    <row r="66" spans="2:22">
      <c r="B66" s="1316"/>
      <c r="E66" s="1303"/>
      <c r="F66" s="1302"/>
      <c r="G66" s="1302"/>
      <c r="H66" s="1302"/>
      <c r="I66" s="1302"/>
      <c r="J66" s="1302"/>
      <c r="K66" s="1302"/>
      <c r="L66" s="1302"/>
      <c r="M66" s="1302"/>
      <c r="N66" s="1302"/>
      <c r="O66" s="1302"/>
      <c r="P66" s="1302"/>
      <c r="Q66" s="1302"/>
      <c r="R66" s="1302"/>
      <c r="S66" s="1302"/>
      <c r="T66" s="1302"/>
      <c r="U66" s="1302"/>
      <c r="V66" s="1302"/>
    </row>
    <row r="67" spans="2:22">
      <c r="B67" s="1316"/>
      <c r="E67" s="1303"/>
      <c r="F67" s="1302"/>
      <c r="G67" s="1302"/>
      <c r="H67" s="1302"/>
      <c r="I67" s="1302"/>
      <c r="J67" s="1302"/>
      <c r="K67" s="1302"/>
      <c r="L67" s="1302"/>
      <c r="M67" s="1302"/>
      <c r="N67" s="1302"/>
      <c r="O67" s="1302"/>
      <c r="P67" s="1302"/>
      <c r="Q67" s="1302"/>
      <c r="R67" s="1302"/>
      <c r="S67" s="1302"/>
      <c r="T67" s="1302"/>
      <c r="U67" s="1302"/>
      <c r="V67" s="1302"/>
    </row>
    <row r="68" spans="2:22">
      <c r="B68" s="1316"/>
      <c r="E68" s="1303"/>
      <c r="F68" s="1302"/>
      <c r="G68" s="1302"/>
      <c r="H68" s="1302"/>
      <c r="I68" s="1302"/>
      <c r="J68" s="1302"/>
      <c r="K68" s="1302"/>
      <c r="L68" s="1302"/>
      <c r="M68" s="1302"/>
      <c r="N68" s="1302"/>
      <c r="O68" s="1302"/>
      <c r="P68" s="1302"/>
      <c r="Q68" s="1302"/>
      <c r="R68" s="1302"/>
      <c r="S68" s="1302"/>
      <c r="T68" s="1302"/>
      <c r="U68" s="1302"/>
      <c r="V68" s="1302"/>
    </row>
    <row r="69" spans="2:22">
      <c r="B69" s="1317"/>
      <c r="C69" s="1302"/>
      <c r="D69" s="1302"/>
      <c r="E69" s="1303"/>
      <c r="F69" s="1302"/>
      <c r="G69" s="1302"/>
      <c r="H69" s="1302"/>
      <c r="I69" s="1302"/>
      <c r="J69" s="1302"/>
      <c r="K69" s="1302"/>
      <c r="L69" s="1302"/>
      <c r="M69" s="1302"/>
      <c r="N69" s="1302"/>
      <c r="O69" s="1302"/>
      <c r="P69" s="1302"/>
      <c r="Q69" s="1302"/>
      <c r="R69" s="1302"/>
      <c r="S69" s="1302"/>
      <c r="T69" s="1302"/>
      <c r="U69" s="1302"/>
      <c r="V69" s="1302"/>
    </row>
    <row r="70" spans="2:22">
      <c r="B70" s="1745"/>
      <c r="C70" s="1747"/>
      <c r="D70" s="1748"/>
      <c r="E70" s="1303"/>
      <c r="F70" s="1302"/>
      <c r="G70" s="1302"/>
      <c r="H70" s="1302"/>
      <c r="I70" s="1302"/>
      <c r="J70" s="1302"/>
      <c r="K70" s="1302"/>
      <c r="L70" s="1302"/>
      <c r="M70" s="1302"/>
      <c r="N70" s="1302"/>
      <c r="O70" s="1302"/>
      <c r="P70" s="1302"/>
      <c r="Q70" s="1302"/>
      <c r="R70" s="1302"/>
      <c r="S70" s="1302"/>
      <c r="T70" s="1302"/>
      <c r="U70" s="1302"/>
      <c r="V70" s="1302"/>
    </row>
    <row r="71" spans="2:22">
      <c r="B71" s="1746"/>
      <c r="C71" s="1748"/>
      <c r="D71" s="1748"/>
      <c r="E71" s="1303"/>
      <c r="F71" s="1302"/>
      <c r="G71" s="1302"/>
      <c r="H71" s="1302"/>
      <c r="I71" s="1302"/>
      <c r="J71" s="1302"/>
      <c r="K71" s="1302"/>
      <c r="L71" s="1302"/>
      <c r="M71" s="1302"/>
      <c r="N71" s="1302"/>
      <c r="O71" s="1302"/>
      <c r="P71" s="1302"/>
      <c r="Q71" s="1302"/>
      <c r="R71" s="1302"/>
      <c r="S71" s="1302"/>
      <c r="T71" s="1302"/>
      <c r="U71" s="1302"/>
      <c r="V71" s="1302"/>
    </row>
    <row r="72" spans="2:22">
      <c r="B72" s="1746"/>
      <c r="C72" s="1748"/>
      <c r="D72" s="1748"/>
      <c r="E72" s="1303"/>
      <c r="F72" s="1302"/>
      <c r="G72" s="1302"/>
      <c r="H72" s="1302"/>
      <c r="I72" s="1302"/>
      <c r="J72" s="1302"/>
      <c r="K72" s="1302"/>
      <c r="L72" s="1302"/>
      <c r="M72" s="1302"/>
      <c r="N72" s="1302"/>
      <c r="O72" s="1302"/>
      <c r="P72" s="1302"/>
      <c r="Q72" s="1302"/>
      <c r="R72" s="1302"/>
      <c r="S72" s="1302"/>
      <c r="T72" s="1302"/>
      <c r="U72" s="1302"/>
      <c r="V72" s="1302"/>
    </row>
    <row r="73" spans="2:22">
      <c r="B73" s="1292"/>
      <c r="C73" s="1302"/>
      <c r="D73" s="1302"/>
      <c r="E73" s="1303"/>
      <c r="F73" s="1302"/>
      <c r="G73" s="1302"/>
      <c r="H73" s="1302"/>
      <c r="I73" s="1302"/>
      <c r="J73" s="1302"/>
      <c r="K73" s="1302"/>
      <c r="L73" s="1302"/>
      <c r="M73" s="1302"/>
      <c r="N73" s="1302"/>
      <c r="O73" s="1302"/>
      <c r="P73" s="1302"/>
      <c r="Q73" s="1302"/>
      <c r="R73" s="1302"/>
      <c r="S73" s="1302"/>
      <c r="T73" s="1302"/>
      <c r="U73" s="1302"/>
      <c r="V73" s="1302"/>
    </row>
    <row r="74" spans="2:22">
      <c r="B74" s="1292"/>
      <c r="C74" s="1302"/>
      <c r="D74" s="1302"/>
      <c r="E74" s="1303"/>
      <c r="F74" s="1302"/>
      <c r="G74" s="1302"/>
      <c r="H74" s="1302"/>
      <c r="I74" s="1302"/>
      <c r="J74" s="1302"/>
      <c r="K74" s="1302"/>
      <c r="L74" s="1302"/>
      <c r="M74" s="1302"/>
      <c r="N74" s="1302"/>
      <c r="O74" s="1302"/>
      <c r="P74" s="1302"/>
      <c r="Q74" s="1302"/>
      <c r="R74" s="1302"/>
      <c r="S74" s="1302"/>
      <c r="T74" s="1302"/>
      <c r="U74" s="1302"/>
      <c r="V74" s="1302"/>
    </row>
    <row r="75" spans="2:22">
      <c r="B75" s="1292"/>
      <c r="C75" s="1302"/>
      <c r="D75" s="1302"/>
      <c r="E75" s="1303"/>
      <c r="F75" s="1302"/>
      <c r="G75" s="1302"/>
      <c r="H75" s="1302"/>
      <c r="I75" s="1302"/>
      <c r="J75" s="1302"/>
      <c r="K75" s="1302"/>
      <c r="L75" s="1302"/>
      <c r="M75" s="1302"/>
      <c r="N75" s="1302"/>
      <c r="O75" s="1302"/>
      <c r="P75" s="1302"/>
      <c r="Q75" s="1302"/>
      <c r="R75" s="1302"/>
      <c r="S75" s="1302"/>
      <c r="T75" s="1302"/>
      <c r="U75" s="1302"/>
      <c r="V75" s="1302"/>
    </row>
    <row r="76" spans="2:22">
      <c r="B76" s="1292"/>
      <c r="C76" s="1302"/>
      <c r="D76" s="1302"/>
      <c r="E76" s="1303"/>
      <c r="F76" s="1302"/>
      <c r="G76" s="1302"/>
      <c r="H76" s="1302"/>
      <c r="I76" s="1302"/>
      <c r="J76" s="1302"/>
      <c r="K76" s="1302"/>
      <c r="L76" s="1302"/>
      <c r="M76" s="1302"/>
      <c r="N76" s="1302"/>
      <c r="O76" s="1302"/>
      <c r="P76" s="1302"/>
      <c r="Q76" s="1302"/>
      <c r="R76" s="1302"/>
      <c r="S76" s="1302"/>
      <c r="T76" s="1302"/>
      <c r="U76" s="1302"/>
      <c r="V76" s="1302"/>
    </row>
    <row r="77" spans="2:22">
      <c r="B77" s="1292"/>
      <c r="C77" s="1302"/>
      <c r="D77" s="1302"/>
      <c r="E77" s="1303"/>
      <c r="F77" s="1302"/>
      <c r="G77" s="1302"/>
      <c r="H77" s="1302"/>
      <c r="I77" s="1302"/>
      <c r="J77" s="1302"/>
      <c r="K77" s="1302"/>
      <c r="L77" s="1302"/>
      <c r="M77" s="1302"/>
      <c r="N77" s="1302"/>
      <c r="O77" s="1302"/>
      <c r="P77" s="1302"/>
      <c r="Q77" s="1302"/>
      <c r="R77" s="1302"/>
      <c r="S77" s="1302"/>
      <c r="T77" s="1302"/>
      <c r="U77" s="1302"/>
      <c r="V77" s="1302"/>
    </row>
    <row r="78" spans="2:22">
      <c r="B78" s="1292"/>
      <c r="C78" s="1302"/>
      <c r="D78" s="1302"/>
      <c r="E78" s="1303"/>
      <c r="F78" s="1302"/>
      <c r="G78" s="1302"/>
      <c r="H78" s="1302"/>
      <c r="I78" s="1302"/>
      <c r="J78" s="1302"/>
      <c r="K78" s="1302"/>
      <c r="L78" s="1302"/>
      <c r="M78" s="1302"/>
      <c r="N78" s="1302"/>
      <c r="O78" s="1302"/>
      <c r="P78" s="1302"/>
      <c r="Q78" s="1302"/>
      <c r="R78" s="1302"/>
      <c r="S78" s="1302"/>
      <c r="T78" s="1302"/>
      <c r="U78" s="1302"/>
      <c r="V78" s="1302"/>
    </row>
    <row r="79" spans="2:22">
      <c r="B79" s="1292"/>
      <c r="C79" s="1302"/>
      <c r="D79" s="1302"/>
      <c r="E79" s="1303"/>
      <c r="F79" s="1302"/>
      <c r="G79" s="1302"/>
      <c r="H79" s="1302"/>
      <c r="I79" s="1302"/>
      <c r="J79" s="1302"/>
      <c r="K79" s="1302"/>
      <c r="L79" s="1302"/>
      <c r="M79" s="1302"/>
      <c r="N79" s="1302"/>
      <c r="O79" s="1302"/>
      <c r="P79" s="1302"/>
      <c r="Q79" s="1302"/>
      <c r="R79" s="1302"/>
      <c r="S79" s="1302"/>
      <c r="T79" s="1302"/>
      <c r="U79" s="1302"/>
      <c r="V79" s="1302"/>
    </row>
    <row r="80" spans="2:22">
      <c r="B80" s="1292"/>
      <c r="C80" s="1302"/>
      <c r="D80" s="1302"/>
      <c r="E80" s="1303"/>
      <c r="F80" s="1302"/>
      <c r="G80" s="1302"/>
      <c r="H80" s="1302"/>
      <c r="I80" s="1302"/>
      <c r="J80" s="1302"/>
      <c r="K80" s="1302"/>
      <c r="L80" s="1302"/>
      <c r="M80" s="1302"/>
      <c r="N80" s="1302"/>
      <c r="O80" s="1302"/>
      <c r="P80" s="1302"/>
      <c r="Q80" s="1302"/>
      <c r="R80" s="1302"/>
      <c r="S80" s="1302"/>
      <c r="T80" s="1302"/>
      <c r="U80" s="1302"/>
      <c r="V80" s="1302"/>
    </row>
    <row r="81" spans="2:22">
      <c r="B81" s="1292"/>
      <c r="C81" s="1302"/>
      <c r="D81" s="1302"/>
      <c r="E81" s="1303"/>
      <c r="F81" s="1302"/>
      <c r="G81" s="1302"/>
      <c r="H81" s="1302"/>
      <c r="I81" s="1302"/>
      <c r="J81" s="1302"/>
      <c r="K81" s="1302"/>
      <c r="L81" s="1302"/>
      <c r="M81" s="1302"/>
      <c r="N81" s="1302"/>
      <c r="O81" s="1302"/>
      <c r="P81" s="1302"/>
      <c r="Q81" s="1302"/>
      <c r="R81" s="1302"/>
      <c r="S81" s="1302"/>
      <c r="T81" s="1302"/>
      <c r="U81" s="1302"/>
      <c r="V81" s="1302"/>
    </row>
    <row r="82" spans="2:22">
      <c r="B82" s="1292"/>
      <c r="C82" s="1302"/>
      <c r="D82" s="1302"/>
      <c r="E82" s="1303"/>
      <c r="F82" s="1302"/>
      <c r="G82" s="1302"/>
      <c r="H82" s="1302"/>
      <c r="I82" s="1302"/>
      <c r="J82" s="1302"/>
      <c r="K82" s="1302"/>
      <c r="L82" s="1302"/>
      <c r="M82" s="1302"/>
      <c r="N82" s="1302"/>
      <c r="O82" s="1302"/>
      <c r="P82" s="1302"/>
      <c r="Q82" s="1302"/>
      <c r="R82" s="1302"/>
      <c r="S82" s="1302"/>
      <c r="T82" s="1302"/>
      <c r="U82" s="1302"/>
      <c r="V82" s="1302"/>
    </row>
    <row r="83" spans="2:22">
      <c r="B83" s="1292"/>
      <c r="C83" s="1302"/>
      <c r="D83" s="1302"/>
      <c r="E83" s="1303"/>
      <c r="F83" s="1302"/>
      <c r="G83" s="1302"/>
      <c r="H83" s="1302"/>
      <c r="I83" s="1302"/>
      <c r="J83" s="1302"/>
      <c r="K83" s="1302"/>
      <c r="L83" s="1302"/>
      <c r="M83" s="1302"/>
      <c r="N83" s="1302"/>
      <c r="O83" s="1302"/>
      <c r="P83" s="1302"/>
      <c r="Q83" s="1302"/>
      <c r="R83" s="1302"/>
      <c r="S83" s="1302"/>
      <c r="T83" s="1302"/>
      <c r="U83" s="1302"/>
      <c r="V83" s="1302"/>
    </row>
    <row r="84" spans="2:22">
      <c r="B84" s="1292"/>
      <c r="C84" s="1302"/>
      <c r="D84" s="1302"/>
      <c r="E84" s="1303"/>
      <c r="F84" s="1302"/>
      <c r="G84" s="1302"/>
      <c r="H84" s="1302"/>
      <c r="I84" s="1302"/>
      <c r="J84" s="1302"/>
      <c r="K84" s="1302"/>
      <c r="L84" s="1302"/>
      <c r="M84" s="1302"/>
      <c r="N84" s="1302"/>
      <c r="O84" s="1302"/>
      <c r="P84" s="1302"/>
      <c r="Q84" s="1302"/>
      <c r="R84" s="1302"/>
      <c r="S84" s="1302"/>
      <c r="T84" s="1302"/>
      <c r="U84" s="1302"/>
      <c r="V84" s="1302"/>
    </row>
    <row r="85" spans="2:22">
      <c r="B85" s="1292"/>
      <c r="C85" s="1302"/>
      <c r="D85" s="1302"/>
      <c r="E85" s="1303"/>
      <c r="F85" s="1302"/>
      <c r="G85" s="1302"/>
      <c r="H85" s="1302"/>
      <c r="I85" s="1302"/>
      <c r="J85" s="1302"/>
      <c r="K85" s="1302"/>
      <c r="L85" s="1302"/>
      <c r="M85" s="1302"/>
      <c r="N85" s="1302"/>
      <c r="O85" s="1302"/>
      <c r="P85" s="1302"/>
      <c r="Q85" s="1302"/>
      <c r="R85" s="1302"/>
      <c r="S85" s="1302"/>
      <c r="T85" s="1302"/>
      <c r="U85" s="1302"/>
      <c r="V85" s="1302"/>
    </row>
    <row r="86" spans="2:22">
      <c r="B86" s="1292"/>
      <c r="C86" s="1302"/>
      <c r="D86" s="1302"/>
      <c r="E86" s="1303"/>
      <c r="F86" s="1302"/>
      <c r="G86" s="1302"/>
      <c r="H86" s="1302"/>
      <c r="I86" s="1302"/>
      <c r="J86" s="1302"/>
      <c r="K86" s="1302"/>
      <c r="L86" s="1302"/>
      <c r="M86" s="1302"/>
      <c r="N86" s="1302"/>
      <c r="O86" s="1302"/>
      <c r="P86" s="1302"/>
      <c r="Q86" s="1302"/>
      <c r="R86" s="1302"/>
      <c r="S86" s="1302"/>
      <c r="T86" s="1302"/>
      <c r="U86" s="1302"/>
      <c r="V86" s="1302"/>
    </row>
    <row r="87" spans="2:22">
      <c r="B87" s="1292"/>
      <c r="C87" s="1302"/>
      <c r="D87" s="1302"/>
      <c r="E87" s="1303"/>
      <c r="F87" s="1302"/>
      <c r="G87" s="1302"/>
      <c r="H87" s="1302"/>
      <c r="I87" s="1302"/>
      <c r="J87" s="1302"/>
      <c r="K87" s="1302"/>
      <c r="L87" s="1302"/>
      <c r="M87" s="1302"/>
      <c r="N87" s="1302"/>
      <c r="O87" s="1302"/>
      <c r="P87" s="1302"/>
      <c r="Q87" s="1302"/>
      <c r="R87" s="1302"/>
      <c r="S87" s="1302"/>
      <c r="T87" s="1302"/>
      <c r="U87" s="1302"/>
      <c r="V87" s="1302"/>
    </row>
    <row r="88" spans="2:22">
      <c r="B88" s="1292"/>
      <c r="C88" s="1302"/>
      <c r="D88" s="1302"/>
      <c r="E88" s="1303"/>
      <c r="F88" s="1302"/>
      <c r="G88" s="1302"/>
      <c r="H88" s="1302"/>
      <c r="I88" s="1302"/>
      <c r="J88" s="1302"/>
      <c r="K88" s="1302"/>
      <c r="L88" s="1302"/>
      <c r="M88" s="1302"/>
      <c r="N88" s="1302"/>
      <c r="O88" s="1302"/>
      <c r="P88" s="1302"/>
      <c r="Q88" s="1302"/>
      <c r="R88" s="1302"/>
      <c r="S88" s="1302"/>
      <c r="T88" s="1302"/>
      <c r="U88" s="1302"/>
      <c r="V88" s="1302"/>
    </row>
    <row r="89" spans="2:22">
      <c r="B89" s="1292"/>
      <c r="C89" s="1302"/>
      <c r="D89" s="1302"/>
      <c r="E89" s="1303"/>
      <c r="F89" s="1302"/>
      <c r="G89" s="1302"/>
      <c r="H89" s="1302"/>
      <c r="I89" s="1302"/>
      <c r="J89" s="1302"/>
      <c r="K89" s="1302"/>
      <c r="L89" s="1302"/>
      <c r="M89" s="1302"/>
      <c r="N89" s="1302"/>
      <c r="O89" s="1302"/>
      <c r="P89" s="1302"/>
      <c r="Q89" s="1302"/>
      <c r="R89" s="1302"/>
      <c r="S89" s="1302"/>
      <c r="T89" s="1302"/>
      <c r="U89" s="1302"/>
      <c r="V89" s="1302"/>
    </row>
    <row r="90" spans="2:22">
      <c r="B90" s="1292"/>
      <c r="C90" s="1302"/>
      <c r="D90" s="1302"/>
      <c r="E90" s="1303"/>
      <c r="F90" s="1302"/>
      <c r="G90" s="1302"/>
      <c r="H90" s="1302"/>
      <c r="I90" s="1302"/>
      <c r="J90" s="1302"/>
      <c r="K90" s="1302"/>
      <c r="L90" s="1302"/>
      <c r="M90" s="1302"/>
      <c r="N90" s="1302"/>
      <c r="O90" s="1302"/>
      <c r="P90" s="1302"/>
      <c r="Q90" s="1302"/>
      <c r="R90" s="1302"/>
      <c r="S90" s="1302"/>
      <c r="T90" s="1302"/>
      <c r="U90" s="1302"/>
      <c r="V90" s="1302"/>
    </row>
    <row r="91" spans="2:22">
      <c r="B91" s="1292"/>
      <c r="C91" s="1302"/>
      <c r="D91" s="1302"/>
      <c r="E91" s="1303"/>
      <c r="F91" s="1302"/>
      <c r="G91" s="1302"/>
      <c r="H91" s="1302"/>
      <c r="I91" s="1302"/>
      <c r="J91" s="1302"/>
      <c r="K91" s="1302"/>
      <c r="L91" s="1302"/>
      <c r="M91" s="1302"/>
      <c r="N91" s="1302"/>
      <c r="O91" s="1302"/>
      <c r="P91" s="1302"/>
      <c r="Q91" s="1302"/>
      <c r="R91" s="1302"/>
      <c r="S91" s="1302"/>
      <c r="T91" s="1302"/>
      <c r="U91" s="1302"/>
      <c r="V91" s="1302"/>
    </row>
    <row r="92" spans="2:22">
      <c r="B92" s="1292"/>
      <c r="C92" s="1302"/>
      <c r="D92" s="1302"/>
      <c r="E92" s="1303"/>
      <c r="F92" s="1302"/>
      <c r="G92" s="1302"/>
      <c r="H92" s="1302"/>
      <c r="I92" s="1302"/>
      <c r="J92" s="1302"/>
      <c r="K92" s="1302"/>
      <c r="L92" s="1302"/>
      <c r="M92" s="1302"/>
      <c r="N92" s="1302"/>
      <c r="O92" s="1302"/>
      <c r="P92" s="1302"/>
      <c r="Q92" s="1302"/>
      <c r="R92" s="1302"/>
      <c r="S92" s="1302"/>
      <c r="T92" s="1302"/>
      <c r="U92" s="1302"/>
      <c r="V92" s="1302"/>
    </row>
    <row r="93" spans="2:22">
      <c r="B93" s="1292"/>
      <c r="C93" s="1302"/>
      <c r="D93" s="1302"/>
      <c r="E93" s="1303"/>
      <c r="F93" s="1302"/>
      <c r="G93" s="1302"/>
      <c r="H93" s="1302"/>
      <c r="I93" s="1302"/>
      <c r="J93" s="1302"/>
      <c r="K93" s="1302"/>
      <c r="L93" s="1302"/>
      <c r="M93" s="1302"/>
      <c r="N93" s="1302"/>
      <c r="O93" s="1302"/>
      <c r="P93" s="1302"/>
      <c r="Q93" s="1302"/>
      <c r="R93" s="1302"/>
      <c r="S93" s="1302"/>
      <c r="T93" s="1302"/>
      <c r="U93" s="1302"/>
      <c r="V93" s="1302"/>
    </row>
    <row r="94" spans="2:22">
      <c r="B94" s="1292"/>
      <c r="C94" s="1302"/>
      <c r="D94" s="1302"/>
      <c r="E94" s="1303"/>
      <c r="F94" s="1302"/>
      <c r="G94" s="1302"/>
      <c r="H94" s="1302"/>
      <c r="I94" s="1302"/>
      <c r="J94" s="1302"/>
      <c r="K94" s="1302"/>
      <c r="L94" s="1302"/>
      <c r="M94" s="1302"/>
      <c r="N94" s="1302"/>
      <c r="O94" s="1302"/>
      <c r="P94" s="1302"/>
      <c r="Q94" s="1302"/>
      <c r="R94" s="1302"/>
      <c r="S94" s="1302"/>
      <c r="T94" s="1302"/>
      <c r="U94" s="1302"/>
      <c r="V94" s="1302"/>
    </row>
    <row r="95" spans="2:22">
      <c r="B95" s="1292"/>
      <c r="C95" s="1302"/>
      <c r="D95" s="1302"/>
      <c r="E95" s="1303"/>
      <c r="F95" s="1302"/>
      <c r="G95" s="1302"/>
      <c r="H95" s="1302"/>
      <c r="I95" s="1302"/>
      <c r="J95" s="1302"/>
      <c r="K95" s="1302"/>
      <c r="L95" s="1302"/>
      <c r="M95" s="1302"/>
      <c r="N95" s="1302"/>
      <c r="O95" s="1302"/>
      <c r="P95" s="1302"/>
      <c r="Q95" s="1302"/>
      <c r="R95" s="1302"/>
      <c r="S95" s="1302"/>
      <c r="T95" s="1302"/>
      <c r="U95" s="1302"/>
      <c r="V95" s="1302"/>
    </row>
    <row r="96" spans="2:22">
      <c r="B96" s="1292"/>
      <c r="C96" s="1302"/>
      <c r="D96" s="1302"/>
      <c r="E96" s="1303"/>
      <c r="F96" s="1302"/>
      <c r="G96" s="1302"/>
      <c r="H96" s="1302"/>
      <c r="I96" s="1302"/>
      <c r="J96" s="1302"/>
      <c r="K96" s="1302"/>
      <c r="L96" s="1302"/>
      <c r="M96" s="1302"/>
      <c r="N96" s="1302"/>
      <c r="O96" s="1302"/>
      <c r="P96" s="1302"/>
      <c r="Q96" s="1302"/>
      <c r="R96" s="1302"/>
      <c r="S96" s="1302"/>
      <c r="T96" s="1302"/>
      <c r="U96" s="1302"/>
      <c r="V96" s="1302"/>
    </row>
    <row r="97" spans="2:22">
      <c r="B97" s="1292"/>
      <c r="C97" s="1302"/>
      <c r="D97" s="1302"/>
      <c r="E97" s="1303"/>
      <c r="F97" s="1302"/>
      <c r="G97" s="1302"/>
      <c r="H97" s="1302"/>
      <c r="I97" s="1302"/>
      <c r="J97" s="1302"/>
      <c r="K97" s="1302"/>
      <c r="L97" s="1302"/>
      <c r="M97" s="1302"/>
      <c r="N97" s="1302"/>
      <c r="O97" s="1302"/>
      <c r="P97" s="1302"/>
      <c r="Q97" s="1302"/>
      <c r="R97" s="1302"/>
      <c r="S97" s="1302"/>
      <c r="T97" s="1302"/>
      <c r="U97" s="1302"/>
      <c r="V97" s="1302"/>
    </row>
    <row r="98" spans="2:22">
      <c r="B98" s="1292"/>
      <c r="C98" s="1302"/>
      <c r="D98" s="1302"/>
      <c r="E98" s="1303"/>
      <c r="F98" s="1302"/>
      <c r="G98" s="1302"/>
      <c r="H98" s="1302"/>
      <c r="I98" s="1302"/>
      <c r="J98" s="1302"/>
      <c r="K98" s="1302"/>
      <c r="L98" s="1302"/>
      <c r="M98" s="1302"/>
      <c r="N98" s="1302"/>
      <c r="O98" s="1302"/>
      <c r="P98" s="1302"/>
      <c r="Q98" s="1302"/>
      <c r="R98" s="1302"/>
      <c r="S98" s="1302"/>
      <c r="T98" s="1302"/>
      <c r="U98" s="1302"/>
      <c r="V98" s="1302"/>
    </row>
    <row r="99" spans="2:22">
      <c r="B99" s="1292"/>
      <c r="C99" s="1302"/>
      <c r="D99" s="1302"/>
      <c r="E99" s="1303"/>
      <c r="F99" s="1302"/>
      <c r="G99" s="1302"/>
      <c r="H99" s="1302"/>
      <c r="I99" s="1302"/>
      <c r="J99" s="1302"/>
      <c r="K99" s="1302"/>
      <c r="L99" s="1302"/>
      <c r="M99" s="1302"/>
      <c r="N99" s="1302"/>
      <c r="O99" s="1302"/>
      <c r="P99" s="1302"/>
      <c r="Q99" s="1302"/>
      <c r="R99" s="1302"/>
      <c r="S99" s="1302"/>
      <c r="T99" s="1302"/>
      <c r="U99" s="1302"/>
      <c r="V99" s="1302"/>
    </row>
    <row r="100" spans="2:22">
      <c r="B100" s="1292"/>
      <c r="C100" s="1302"/>
      <c r="D100" s="1302"/>
      <c r="E100" s="1303"/>
      <c r="F100" s="1302"/>
      <c r="G100" s="1302"/>
      <c r="H100" s="1302"/>
      <c r="I100" s="1302"/>
      <c r="J100" s="1302"/>
      <c r="K100" s="1302"/>
      <c r="L100" s="1302"/>
      <c r="M100" s="1302"/>
      <c r="N100" s="1302"/>
      <c r="O100" s="1302"/>
      <c r="P100" s="1302"/>
      <c r="Q100" s="1302"/>
      <c r="R100" s="1302"/>
      <c r="S100" s="1302"/>
      <c r="T100" s="1302"/>
      <c r="U100" s="1302"/>
      <c r="V100" s="1302"/>
    </row>
    <row r="101" spans="2:22">
      <c r="B101" s="1292"/>
      <c r="C101" s="1302"/>
      <c r="D101" s="1302"/>
      <c r="E101" s="1303"/>
      <c r="F101" s="1302"/>
      <c r="G101" s="1302"/>
      <c r="H101" s="1302"/>
      <c r="I101" s="1302"/>
      <c r="J101" s="1302"/>
      <c r="K101" s="1302"/>
      <c r="L101" s="1302"/>
      <c r="M101" s="1302"/>
      <c r="N101" s="1302"/>
      <c r="O101" s="1302"/>
      <c r="P101" s="1302"/>
      <c r="Q101" s="1302"/>
      <c r="R101" s="1302"/>
      <c r="S101" s="1302"/>
      <c r="T101" s="1302"/>
      <c r="U101" s="1302"/>
      <c r="V101" s="1302"/>
    </row>
    <row r="102" spans="2:22">
      <c r="B102" s="1292"/>
      <c r="C102" s="1302"/>
      <c r="D102" s="1302"/>
      <c r="E102" s="1303"/>
      <c r="F102" s="1302"/>
      <c r="G102" s="1302"/>
      <c r="H102" s="1302"/>
      <c r="I102" s="1302"/>
      <c r="J102" s="1302"/>
      <c r="K102" s="1302"/>
      <c r="L102" s="1302"/>
      <c r="M102" s="1302"/>
      <c r="N102" s="1302"/>
      <c r="O102" s="1302"/>
      <c r="P102" s="1302"/>
      <c r="Q102" s="1302"/>
      <c r="R102" s="1302"/>
      <c r="S102" s="1302"/>
      <c r="T102" s="1302"/>
      <c r="U102" s="1302"/>
      <c r="V102" s="1302"/>
    </row>
    <row r="103" spans="2:22">
      <c r="B103" s="1292"/>
      <c r="C103" s="1302"/>
      <c r="D103" s="1302"/>
      <c r="E103" s="1303"/>
      <c r="F103" s="1302"/>
      <c r="G103" s="1302"/>
      <c r="H103" s="1302"/>
      <c r="I103" s="1302"/>
      <c r="J103" s="1302"/>
      <c r="K103" s="1302"/>
      <c r="L103" s="1302"/>
      <c r="M103" s="1302"/>
      <c r="N103" s="1302"/>
      <c r="O103" s="1302"/>
      <c r="P103" s="1302"/>
      <c r="Q103" s="1302"/>
      <c r="R103" s="1302"/>
      <c r="S103" s="1302"/>
      <c r="T103" s="1302"/>
      <c r="U103" s="1302"/>
      <c r="V103" s="1302"/>
    </row>
    <row r="104" spans="2:22">
      <c r="B104" s="1292"/>
      <c r="C104" s="1302"/>
      <c r="D104" s="1302"/>
      <c r="E104" s="1303"/>
      <c r="F104" s="1302"/>
      <c r="G104" s="1302"/>
      <c r="H104" s="1302"/>
      <c r="I104" s="1302"/>
      <c r="J104" s="1302"/>
      <c r="K104" s="1302"/>
      <c r="L104" s="1302"/>
      <c r="M104" s="1302"/>
      <c r="N104" s="1302"/>
      <c r="O104" s="1302"/>
      <c r="P104" s="1302"/>
      <c r="Q104" s="1302"/>
      <c r="R104" s="1302"/>
      <c r="S104" s="1302"/>
      <c r="T104" s="1302"/>
      <c r="U104" s="1302"/>
      <c r="V104" s="1302"/>
    </row>
    <row r="105" spans="2:22">
      <c r="B105" s="1292"/>
      <c r="C105" s="1302"/>
      <c r="D105" s="1302"/>
      <c r="E105" s="1303"/>
      <c r="F105" s="1302"/>
      <c r="G105" s="1302"/>
      <c r="H105" s="1302"/>
      <c r="I105" s="1302"/>
      <c r="J105" s="1302"/>
      <c r="K105" s="1302"/>
      <c r="L105" s="1302"/>
      <c r="M105" s="1302"/>
      <c r="N105" s="1302"/>
      <c r="O105" s="1302"/>
      <c r="P105" s="1302"/>
      <c r="Q105" s="1302"/>
      <c r="R105" s="1302"/>
      <c r="S105" s="1302"/>
      <c r="T105" s="1302"/>
      <c r="U105" s="1302"/>
      <c r="V105" s="1302"/>
    </row>
    <row r="106" spans="2:22">
      <c r="B106" s="1292"/>
      <c r="C106" s="1302"/>
      <c r="D106" s="1302"/>
      <c r="E106" s="1303"/>
      <c r="F106" s="1302"/>
      <c r="G106" s="1302"/>
      <c r="H106" s="1302"/>
      <c r="I106" s="1302"/>
      <c r="J106" s="1302"/>
      <c r="K106" s="1302"/>
      <c r="L106" s="1302"/>
      <c r="M106" s="1302"/>
      <c r="N106" s="1302"/>
      <c r="O106" s="1302"/>
      <c r="P106" s="1302"/>
      <c r="Q106" s="1302"/>
      <c r="R106" s="1302"/>
      <c r="S106" s="1302"/>
      <c r="T106" s="1302"/>
      <c r="U106" s="1302"/>
      <c r="V106" s="1302"/>
    </row>
    <row r="107" spans="2:22">
      <c r="B107" s="1292"/>
      <c r="C107" s="1302"/>
      <c r="D107" s="1302"/>
      <c r="E107" s="1303"/>
      <c r="F107" s="1302"/>
      <c r="G107" s="1302"/>
      <c r="H107" s="1302"/>
      <c r="I107" s="1302"/>
      <c r="J107" s="1302"/>
      <c r="K107" s="1302"/>
      <c r="L107" s="1302"/>
      <c r="M107" s="1302"/>
      <c r="N107" s="1302"/>
      <c r="O107" s="1302"/>
      <c r="P107" s="1302"/>
      <c r="Q107" s="1302"/>
      <c r="R107" s="1302"/>
      <c r="S107" s="1302"/>
      <c r="T107" s="1302"/>
      <c r="U107" s="1302"/>
      <c r="V107" s="1302"/>
    </row>
    <row r="108" spans="2:22">
      <c r="B108" s="1292"/>
      <c r="C108" s="1302"/>
      <c r="D108" s="1302"/>
      <c r="E108" s="1303"/>
      <c r="F108" s="1302"/>
      <c r="G108" s="1302"/>
      <c r="H108" s="1302"/>
      <c r="I108" s="1302"/>
      <c r="J108" s="1302"/>
      <c r="K108" s="1302"/>
      <c r="L108" s="1302"/>
      <c r="M108" s="1302"/>
      <c r="N108" s="1302"/>
      <c r="O108" s="1302"/>
      <c r="P108" s="1302"/>
      <c r="Q108" s="1302"/>
      <c r="R108" s="1302"/>
      <c r="S108" s="1302"/>
      <c r="T108" s="1302"/>
      <c r="U108" s="1302"/>
      <c r="V108" s="1302"/>
    </row>
    <row r="109" spans="2:22">
      <c r="B109" s="1292"/>
      <c r="C109" s="1302"/>
      <c r="D109" s="1302"/>
      <c r="E109" s="1303"/>
      <c r="F109" s="1302"/>
      <c r="G109" s="1302"/>
      <c r="H109" s="1302"/>
      <c r="I109" s="1302"/>
      <c r="J109" s="1302"/>
      <c r="K109" s="1302"/>
      <c r="L109" s="1302"/>
      <c r="M109" s="1302"/>
      <c r="N109" s="1302"/>
      <c r="O109" s="1302"/>
      <c r="P109" s="1302"/>
      <c r="Q109" s="1302"/>
      <c r="R109" s="1302"/>
      <c r="S109" s="1302"/>
      <c r="T109" s="1302"/>
      <c r="U109" s="1302"/>
      <c r="V109" s="1302"/>
    </row>
    <row r="110" spans="2:22">
      <c r="B110" s="1292"/>
      <c r="C110" s="1302"/>
      <c r="D110" s="1302"/>
      <c r="E110" s="1303"/>
      <c r="F110" s="1302"/>
      <c r="G110" s="1302"/>
      <c r="H110" s="1302"/>
      <c r="I110" s="1302"/>
      <c r="J110" s="1302"/>
      <c r="K110" s="1302"/>
      <c r="L110" s="1302"/>
      <c r="M110" s="1302"/>
      <c r="N110" s="1302"/>
      <c r="O110" s="1302"/>
      <c r="P110" s="1302"/>
      <c r="Q110" s="1302"/>
      <c r="R110" s="1302"/>
      <c r="S110" s="1302"/>
      <c r="T110" s="1302"/>
      <c r="U110" s="1302"/>
      <c r="V110" s="1302"/>
    </row>
    <row r="111" spans="2:22">
      <c r="B111" s="1292"/>
      <c r="C111" s="1302"/>
      <c r="D111" s="1302"/>
      <c r="E111" s="1303"/>
      <c r="F111" s="1302"/>
      <c r="G111" s="1302"/>
      <c r="H111" s="1302"/>
      <c r="I111" s="1302"/>
      <c r="J111" s="1302"/>
      <c r="K111" s="1302"/>
      <c r="L111" s="1302"/>
      <c r="M111" s="1302"/>
      <c r="N111" s="1302"/>
      <c r="O111" s="1302"/>
      <c r="P111" s="1302"/>
      <c r="Q111" s="1302"/>
      <c r="R111" s="1302"/>
      <c r="S111" s="1302"/>
      <c r="T111" s="1302"/>
      <c r="U111" s="1302"/>
      <c r="V111" s="1302"/>
    </row>
    <row r="112" spans="2:22">
      <c r="B112" s="1292"/>
      <c r="C112" s="1302"/>
      <c r="D112" s="1302"/>
      <c r="E112" s="1303"/>
      <c r="F112" s="1302"/>
      <c r="G112" s="1302"/>
      <c r="H112" s="1302"/>
      <c r="I112" s="1302"/>
      <c r="J112" s="1302"/>
      <c r="K112" s="1302"/>
      <c r="L112" s="1302"/>
      <c r="M112" s="1302"/>
      <c r="N112" s="1302"/>
      <c r="O112" s="1302"/>
      <c r="P112" s="1302"/>
      <c r="Q112" s="1302"/>
      <c r="R112" s="1302"/>
      <c r="S112" s="1302"/>
      <c r="T112" s="1302"/>
      <c r="U112" s="1302"/>
      <c r="V112" s="1302"/>
    </row>
    <row r="113" spans="2:22">
      <c r="B113" s="1292"/>
      <c r="C113" s="1302"/>
      <c r="D113" s="1302"/>
      <c r="E113" s="1303"/>
      <c r="F113" s="1302"/>
      <c r="G113" s="1302"/>
      <c r="H113" s="1302"/>
      <c r="I113" s="1302"/>
      <c r="J113" s="1302"/>
      <c r="K113" s="1302"/>
      <c r="L113" s="1302"/>
      <c r="M113" s="1302"/>
      <c r="N113" s="1302"/>
      <c r="O113" s="1302"/>
      <c r="P113" s="1302"/>
      <c r="Q113" s="1302"/>
      <c r="R113" s="1302"/>
      <c r="S113" s="1302"/>
      <c r="T113" s="1302"/>
      <c r="U113" s="1302"/>
      <c r="V113" s="1302"/>
    </row>
    <row r="114" spans="2:22">
      <c r="B114" s="1292"/>
      <c r="C114" s="1302"/>
      <c r="D114" s="1302"/>
      <c r="E114" s="1303"/>
      <c r="F114" s="1302"/>
      <c r="G114" s="1302"/>
      <c r="H114" s="1302"/>
      <c r="I114" s="1302"/>
      <c r="J114" s="1302"/>
      <c r="K114" s="1302"/>
      <c r="L114" s="1302"/>
      <c r="M114" s="1302"/>
      <c r="N114" s="1302"/>
      <c r="O114" s="1302"/>
      <c r="P114" s="1302"/>
      <c r="Q114" s="1302"/>
      <c r="R114" s="1302"/>
      <c r="S114" s="1302"/>
      <c r="T114" s="1302"/>
      <c r="U114" s="1302"/>
      <c r="V114" s="1302"/>
    </row>
    <row r="115" spans="2:22">
      <c r="B115" s="1292"/>
      <c r="C115" s="1302"/>
      <c r="D115" s="1302"/>
      <c r="E115" s="1303"/>
      <c r="F115" s="1302"/>
      <c r="G115" s="1302"/>
      <c r="H115" s="1302"/>
      <c r="I115" s="1302"/>
      <c r="J115" s="1302"/>
      <c r="K115" s="1302"/>
      <c r="L115" s="1302"/>
      <c r="M115" s="1302"/>
      <c r="N115" s="1302"/>
      <c r="O115" s="1302"/>
      <c r="P115" s="1302"/>
      <c r="Q115" s="1302"/>
      <c r="R115" s="1302"/>
      <c r="S115" s="1302"/>
      <c r="T115" s="1302"/>
      <c r="U115" s="1302"/>
      <c r="V115" s="1302"/>
    </row>
    <row r="116" spans="2:22">
      <c r="B116" s="1292"/>
      <c r="C116" s="1302"/>
      <c r="D116" s="1302"/>
      <c r="E116" s="1303"/>
      <c r="F116" s="1302"/>
      <c r="G116" s="1302"/>
      <c r="H116" s="1302"/>
      <c r="I116" s="1302"/>
      <c r="J116" s="1302"/>
      <c r="K116" s="1302"/>
      <c r="L116" s="1302"/>
      <c r="M116" s="1302"/>
      <c r="N116" s="1302"/>
      <c r="O116" s="1302"/>
      <c r="P116" s="1302"/>
      <c r="Q116" s="1302"/>
      <c r="R116" s="1302"/>
      <c r="S116" s="1302"/>
      <c r="T116" s="1302"/>
      <c r="U116" s="1302"/>
      <c r="V116" s="1302"/>
    </row>
    <row r="117" spans="2:22">
      <c r="B117" s="1292"/>
      <c r="C117" s="1302"/>
      <c r="D117" s="1302"/>
      <c r="E117" s="1303"/>
      <c r="F117" s="1302"/>
      <c r="G117" s="1302"/>
      <c r="H117" s="1302"/>
      <c r="I117" s="1302"/>
      <c r="J117" s="1302"/>
      <c r="K117" s="1302"/>
      <c r="L117" s="1302"/>
      <c r="M117" s="1302"/>
      <c r="N117" s="1302"/>
      <c r="O117" s="1302"/>
      <c r="P117" s="1302"/>
      <c r="Q117" s="1302"/>
      <c r="R117" s="1302"/>
      <c r="S117" s="1302"/>
      <c r="T117" s="1302"/>
      <c r="U117" s="1302"/>
      <c r="V117" s="1302"/>
    </row>
    <row r="118" spans="2:22">
      <c r="B118" s="1292"/>
      <c r="C118" s="1302"/>
      <c r="D118" s="1302"/>
      <c r="E118" s="1303"/>
      <c r="F118" s="1302"/>
      <c r="G118" s="1302"/>
      <c r="H118" s="1302"/>
      <c r="I118" s="1302"/>
      <c r="J118" s="1302"/>
      <c r="K118" s="1302"/>
      <c r="L118" s="1302"/>
      <c r="M118" s="1302"/>
      <c r="N118" s="1302"/>
      <c r="O118" s="1302"/>
      <c r="P118" s="1302"/>
      <c r="Q118" s="1302"/>
      <c r="R118" s="1302"/>
      <c r="S118" s="1302"/>
      <c r="T118" s="1302"/>
      <c r="U118" s="1302"/>
      <c r="V118" s="1302"/>
    </row>
    <row r="119" spans="2:22">
      <c r="B119" s="1292"/>
      <c r="C119" s="1302"/>
      <c r="D119" s="1302"/>
      <c r="E119" s="1303"/>
      <c r="F119" s="1302"/>
      <c r="G119" s="1302"/>
      <c r="H119" s="1302"/>
      <c r="I119" s="1302"/>
      <c r="J119" s="1302"/>
      <c r="K119" s="1302"/>
      <c r="L119" s="1302"/>
      <c r="M119" s="1302"/>
      <c r="N119" s="1302"/>
      <c r="O119" s="1302"/>
      <c r="P119" s="1302"/>
      <c r="Q119" s="1302"/>
      <c r="R119" s="1302"/>
      <c r="S119" s="1302"/>
      <c r="T119" s="1302"/>
      <c r="U119" s="1302"/>
      <c r="V119" s="1302"/>
    </row>
    <row r="120" spans="2:22">
      <c r="B120" s="1292"/>
      <c r="C120" s="1302"/>
      <c r="D120" s="1302"/>
      <c r="E120" s="1303"/>
      <c r="F120" s="1302"/>
      <c r="G120" s="1302"/>
      <c r="H120" s="1302"/>
      <c r="I120" s="1302"/>
      <c r="J120" s="1302"/>
      <c r="K120" s="1302"/>
      <c r="L120" s="1302"/>
      <c r="M120" s="1302"/>
      <c r="N120" s="1302"/>
      <c r="O120" s="1302"/>
      <c r="P120" s="1302"/>
      <c r="Q120" s="1302"/>
      <c r="R120" s="1302"/>
      <c r="S120" s="1302"/>
      <c r="T120" s="1302"/>
      <c r="U120" s="1302"/>
      <c r="V120" s="1302"/>
    </row>
    <row r="121" spans="2:22">
      <c r="B121" s="1292"/>
      <c r="C121" s="1302"/>
      <c r="D121" s="1302"/>
      <c r="E121" s="1303"/>
      <c r="F121" s="1302"/>
      <c r="G121" s="1302"/>
      <c r="H121" s="1302"/>
      <c r="I121" s="1302"/>
      <c r="J121" s="1302"/>
      <c r="K121" s="1302"/>
      <c r="L121" s="1302"/>
      <c r="M121" s="1302"/>
      <c r="N121" s="1302"/>
      <c r="O121" s="1302"/>
      <c r="P121" s="1302"/>
      <c r="Q121" s="1302"/>
      <c r="R121" s="1302"/>
      <c r="S121" s="1302"/>
      <c r="T121" s="1302"/>
      <c r="U121" s="1302"/>
      <c r="V121" s="1302"/>
    </row>
    <row r="122" spans="2:22">
      <c r="B122" s="1292"/>
      <c r="C122" s="1302"/>
      <c r="D122" s="1302"/>
      <c r="E122" s="1303"/>
      <c r="F122" s="1302"/>
      <c r="G122" s="1302"/>
      <c r="H122" s="1302"/>
      <c r="I122" s="1302"/>
      <c r="J122" s="1302"/>
      <c r="K122" s="1302"/>
      <c r="L122" s="1302"/>
      <c r="M122" s="1302"/>
      <c r="N122" s="1302"/>
      <c r="O122" s="1302"/>
      <c r="P122" s="1302"/>
      <c r="Q122" s="1302"/>
      <c r="R122" s="1302"/>
      <c r="S122" s="1302"/>
      <c r="T122" s="1302"/>
      <c r="U122" s="1302"/>
      <c r="V122" s="1302"/>
    </row>
    <row r="123" spans="2:22">
      <c r="B123" s="1292"/>
      <c r="C123" s="1302"/>
      <c r="D123" s="1302"/>
      <c r="E123" s="1303"/>
      <c r="F123" s="1302"/>
      <c r="G123" s="1302"/>
      <c r="H123" s="1302"/>
      <c r="I123" s="1302"/>
      <c r="J123" s="1302"/>
      <c r="K123" s="1302"/>
      <c r="L123" s="1302"/>
      <c r="M123" s="1302"/>
      <c r="N123" s="1302"/>
      <c r="O123" s="1302"/>
      <c r="P123" s="1302"/>
      <c r="Q123" s="1302"/>
      <c r="R123" s="1302"/>
      <c r="S123" s="1302"/>
      <c r="T123" s="1302"/>
      <c r="U123" s="1302"/>
      <c r="V123" s="1302"/>
    </row>
    <row r="124" spans="2:22">
      <c r="B124" s="1292"/>
      <c r="C124" s="1302"/>
      <c r="D124" s="1302"/>
      <c r="E124" s="1303"/>
      <c r="F124" s="1302"/>
      <c r="G124" s="1302"/>
      <c r="H124" s="1302"/>
      <c r="I124" s="1302"/>
      <c r="J124" s="1302"/>
      <c r="K124" s="1302"/>
      <c r="L124" s="1302"/>
      <c r="M124" s="1302"/>
      <c r="N124" s="1302"/>
      <c r="O124" s="1302"/>
      <c r="P124" s="1302"/>
      <c r="Q124" s="1302"/>
      <c r="R124" s="1302"/>
      <c r="S124" s="1302"/>
      <c r="T124" s="1302"/>
      <c r="U124" s="1302"/>
      <c r="V124" s="1302"/>
    </row>
    <row r="125" spans="2:22">
      <c r="B125" s="1292"/>
      <c r="C125" s="1302"/>
      <c r="D125" s="1302"/>
      <c r="E125" s="1303"/>
      <c r="F125" s="1302"/>
      <c r="G125" s="1302"/>
      <c r="H125" s="1302"/>
      <c r="I125" s="1302"/>
      <c r="J125" s="1302"/>
      <c r="K125" s="1302"/>
      <c r="L125" s="1302"/>
      <c r="M125" s="1302"/>
      <c r="N125" s="1302"/>
      <c r="O125" s="1302"/>
      <c r="P125" s="1302"/>
      <c r="Q125" s="1302"/>
      <c r="R125" s="1302"/>
      <c r="S125" s="1302"/>
      <c r="T125" s="1302"/>
      <c r="U125" s="1302"/>
      <c r="V125" s="1302"/>
    </row>
    <row r="126" spans="2:22">
      <c r="B126" s="1292"/>
      <c r="C126" s="1302"/>
      <c r="D126" s="1302"/>
      <c r="E126" s="1303"/>
      <c r="F126" s="1302"/>
      <c r="G126" s="1302"/>
      <c r="H126" s="1302"/>
      <c r="I126" s="1302"/>
      <c r="J126" s="1302"/>
      <c r="K126" s="1302"/>
      <c r="L126" s="1302"/>
      <c r="M126" s="1302"/>
      <c r="N126" s="1302"/>
      <c r="O126" s="1302"/>
      <c r="P126" s="1302"/>
      <c r="Q126" s="1302"/>
      <c r="R126" s="1302"/>
      <c r="S126" s="1302"/>
      <c r="T126" s="1302"/>
      <c r="U126" s="1302"/>
      <c r="V126" s="1302"/>
    </row>
    <row r="127" spans="2:22">
      <c r="B127" s="1292"/>
      <c r="C127" s="1302"/>
      <c r="D127" s="1302"/>
      <c r="E127" s="1303"/>
      <c r="F127" s="1302"/>
      <c r="G127" s="1302"/>
      <c r="H127" s="1302"/>
      <c r="I127" s="1302"/>
      <c r="J127" s="1302"/>
      <c r="K127" s="1302"/>
      <c r="L127" s="1302"/>
      <c r="M127" s="1302"/>
      <c r="N127" s="1302"/>
      <c r="O127" s="1302"/>
      <c r="P127" s="1302"/>
      <c r="Q127" s="1302"/>
      <c r="R127" s="1302"/>
      <c r="S127" s="1302"/>
      <c r="T127" s="1302"/>
      <c r="U127" s="1302"/>
      <c r="V127" s="1302"/>
    </row>
    <row r="128" spans="2:22">
      <c r="B128" s="1292"/>
      <c r="C128" s="1302"/>
      <c r="D128" s="1302"/>
      <c r="E128" s="1303"/>
      <c r="F128" s="1302"/>
      <c r="G128" s="1302"/>
      <c r="H128" s="1302"/>
      <c r="I128" s="1302"/>
      <c r="J128" s="1302"/>
      <c r="K128" s="1302"/>
      <c r="L128" s="1302"/>
      <c r="M128" s="1302"/>
      <c r="N128" s="1302"/>
      <c r="O128" s="1302"/>
      <c r="P128" s="1302"/>
      <c r="Q128" s="1302"/>
      <c r="R128" s="1302"/>
      <c r="S128" s="1302"/>
      <c r="T128" s="1302"/>
      <c r="U128" s="1302"/>
      <c r="V128" s="1302"/>
    </row>
    <row r="129" spans="2:22">
      <c r="B129" s="1292"/>
      <c r="C129" s="1302"/>
      <c r="D129" s="1302"/>
      <c r="E129" s="1303"/>
      <c r="F129" s="1302"/>
      <c r="G129" s="1302"/>
      <c r="H129" s="1302"/>
      <c r="I129" s="1302"/>
      <c r="J129" s="1302"/>
      <c r="K129" s="1302"/>
      <c r="L129" s="1302"/>
      <c r="M129" s="1302"/>
      <c r="N129" s="1302"/>
      <c r="O129" s="1302"/>
      <c r="P129" s="1302"/>
      <c r="Q129" s="1302"/>
      <c r="R129" s="1302"/>
      <c r="S129" s="1302"/>
      <c r="T129" s="1302"/>
      <c r="U129" s="1302"/>
      <c r="V129" s="1302"/>
    </row>
    <row r="130" spans="2:22">
      <c r="B130" s="1292"/>
      <c r="C130" s="1302"/>
      <c r="D130" s="1302"/>
      <c r="E130" s="1303"/>
      <c r="F130" s="1302"/>
      <c r="G130" s="1302"/>
      <c r="H130" s="1302"/>
      <c r="I130" s="1302"/>
      <c r="J130" s="1302"/>
      <c r="K130" s="1302"/>
      <c r="L130" s="1302"/>
      <c r="M130" s="1302"/>
      <c r="N130" s="1302"/>
      <c r="O130" s="1302"/>
      <c r="P130" s="1302"/>
      <c r="Q130" s="1302"/>
      <c r="R130" s="1302"/>
      <c r="S130" s="1302"/>
      <c r="T130" s="1302"/>
      <c r="U130" s="1302"/>
      <c r="V130" s="1302"/>
    </row>
    <row r="131" spans="2:22">
      <c r="B131" s="1292"/>
      <c r="C131" s="1302"/>
      <c r="D131" s="1302"/>
      <c r="E131" s="1303"/>
      <c r="F131" s="1302"/>
      <c r="G131" s="1302"/>
      <c r="H131" s="1302"/>
      <c r="I131" s="1302"/>
      <c r="J131" s="1302"/>
      <c r="K131" s="1302"/>
      <c r="L131" s="1302"/>
      <c r="M131" s="1302"/>
      <c r="N131" s="1302"/>
      <c r="O131" s="1302"/>
      <c r="P131" s="1302"/>
      <c r="Q131" s="1302"/>
      <c r="R131" s="1302"/>
      <c r="S131" s="1302"/>
      <c r="T131" s="1302"/>
      <c r="U131" s="1302"/>
      <c r="V131" s="1302"/>
    </row>
    <row r="132" spans="2:22">
      <c r="B132" s="1292"/>
      <c r="C132" s="1302"/>
      <c r="D132" s="1302"/>
      <c r="E132" s="1303"/>
      <c r="F132" s="1302"/>
      <c r="G132" s="1302"/>
      <c r="H132" s="1302"/>
      <c r="I132" s="1302"/>
      <c r="J132" s="1302"/>
      <c r="K132" s="1302"/>
      <c r="L132" s="1302"/>
      <c r="M132" s="1302"/>
      <c r="N132" s="1302"/>
      <c r="O132" s="1302"/>
      <c r="P132" s="1302"/>
      <c r="Q132" s="1302"/>
      <c r="R132" s="1302"/>
      <c r="S132" s="1302"/>
      <c r="T132" s="1302"/>
      <c r="U132" s="1302"/>
      <c r="V132" s="1302"/>
    </row>
    <row r="133" spans="2:22">
      <c r="B133" s="1292"/>
      <c r="C133" s="1302"/>
      <c r="D133" s="1302"/>
      <c r="E133" s="1303"/>
      <c r="F133" s="1302"/>
      <c r="G133" s="1302"/>
      <c r="H133" s="1302"/>
      <c r="I133" s="1302"/>
      <c r="J133" s="1302"/>
      <c r="K133" s="1302"/>
      <c r="L133" s="1302"/>
      <c r="M133" s="1302"/>
      <c r="N133" s="1302"/>
      <c r="O133" s="1302"/>
      <c r="P133" s="1302"/>
      <c r="Q133" s="1302"/>
      <c r="R133" s="1302"/>
      <c r="S133" s="1302"/>
      <c r="T133" s="1302"/>
      <c r="U133" s="1302"/>
      <c r="V133" s="1302"/>
    </row>
    <row r="134" spans="2:22">
      <c r="B134" s="1292"/>
      <c r="C134" s="1302"/>
      <c r="D134" s="1302"/>
      <c r="E134" s="1303"/>
      <c r="F134" s="1302"/>
      <c r="G134" s="1302"/>
      <c r="H134" s="1302"/>
      <c r="I134" s="1302"/>
      <c r="J134" s="1302"/>
      <c r="K134" s="1302"/>
      <c r="L134" s="1302"/>
      <c r="M134" s="1302"/>
      <c r="N134" s="1302"/>
      <c r="O134" s="1302"/>
      <c r="P134" s="1302"/>
      <c r="Q134" s="1302"/>
      <c r="R134" s="1302"/>
      <c r="S134" s="1302"/>
      <c r="T134" s="1302"/>
      <c r="U134" s="1302"/>
      <c r="V134" s="1302"/>
    </row>
    <row r="135" spans="2:22">
      <c r="B135" s="1292"/>
      <c r="C135" s="1302"/>
      <c r="D135" s="1302"/>
      <c r="E135" s="1303"/>
      <c r="F135" s="1302"/>
      <c r="G135" s="1302"/>
      <c r="H135" s="1302"/>
      <c r="I135" s="1302"/>
      <c r="J135" s="1302"/>
      <c r="K135" s="1302"/>
      <c r="L135" s="1302"/>
      <c r="M135" s="1302"/>
      <c r="N135" s="1302"/>
      <c r="O135" s="1302"/>
      <c r="P135" s="1302"/>
      <c r="Q135" s="1302"/>
      <c r="R135" s="1302"/>
      <c r="S135" s="1302"/>
      <c r="T135" s="1302"/>
      <c r="U135" s="1302"/>
      <c r="V135" s="1302"/>
    </row>
    <row r="136" spans="2:22">
      <c r="B136" s="1292"/>
      <c r="C136" s="1302"/>
      <c r="D136" s="1302"/>
      <c r="E136" s="1303"/>
      <c r="F136" s="1302"/>
      <c r="G136" s="1302"/>
      <c r="H136" s="1302"/>
      <c r="I136" s="1302"/>
      <c r="J136" s="1302"/>
      <c r="K136" s="1302"/>
      <c r="L136" s="1302"/>
      <c r="M136" s="1302"/>
      <c r="N136" s="1302"/>
      <c r="O136" s="1302"/>
      <c r="P136" s="1302"/>
      <c r="Q136" s="1302"/>
      <c r="R136" s="1302"/>
      <c r="S136" s="1302"/>
      <c r="T136" s="1302"/>
      <c r="U136" s="1302"/>
      <c r="V136" s="1302"/>
    </row>
    <row r="137" spans="2:22">
      <c r="B137" s="1292"/>
      <c r="C137" s="1302"/>
      <c r="D137" s="1302"/>
      <c r="E137" s="1303"/>
      <c r="F137" s="1302"/>
      <c r="G137" s="1302"/>
      <c r="H137" s="1302"/>
      <c r="I137" s="1302"/>
      <c r="J137" s="1302"/>
      <c r="K137" s="1302"/>
      <c r="L137" s="1302"/>
      <c r="M137" s="1302"/>
      <c r="N137" s="1302"/>
      <c r="O137" s="1302"/>
      <c r="P137" s="1302"/>
      <c r="Q137" s="1302"/>
      <c r="R137" s="1302"/>
      <c r="S137" s="1302"/>
      <c r="T137" s="1302"/>
      <c r="U137" s="1302"/>
      <c r="V137" s="1302"/>
    </row>
    <row r="138" spans="2:22">
      <c r="B138" s="1292"/>
      <c r="C138" s="1302"/>
      <c r="D138" s="1302"/>
      <c r="E138" s="1303"/>
      <c r="F138" s="1302"/>
      <c r="G138" s="1302"/>
      <c r="H138" s="1302"/>
      <c r="I138" s="1302"/>
      <c r="J138" s="1302"/>
      <c r="K138" s="1302"/>
      <c r="L138" s="1302"/>
      <c r="M138" s="1302"/>
      <c r="N138" s="1302"/>
      <c r="O138" s="1302"/>
      <c r="P138" s="1302"/>
      <c r="Q138" s="1302"/>
      <c r="R138" s="1302"/>
      <c r="S138" s="1302"/>
      <c r="T138" s="1302"/>
      <c r="U138" s="1302"/>
      <c r="V138" s="1302"/>
    </row>
    <row r="139" spans="2:22">
      <c r="B139" s="1292"/>
      <c r="C139" s="1302"/>
      <c r="D139" s="1302"/>
      <c r="E139" s="1303"/>
      <c r="F139" s="1302"/>
      <c r="G139" s="1302"/>
      <c r="H139" s="1302"/>
      <c r="I139" s="1302"/>
      <c r="J139" s="1302"/>
      <c r="K139" s="1302"/>
      <c r="L139" s="1302"/>
      <c r="M139" s="1302"/>
      <c r="N139" s="1302"/>
      <c r="O139" s="1302"/>
      <c r="P139" s="1302"/>
      <c r="Q139" s="1302"/>
      <c r="R139" s="1302"/>
      <c r="S139" s="1302"/>
      <c r="T139" s="1302"/>
      <c r="U139" s="1302"/>
      <c r="V139" s="1302"/>
    </row>
    <row r="140" spans="2:22">
      <c r="B140" s="1292"/>
      <c r="C140" s="1302"/>
      <c r="D140" s="1302"/>
      <c r="E140" s="1303"/>
      <c r="F140" s="1302"/>
      <c r="G140" s="1302"/>
      <c r="H140" s="1302"/>
      <c r="I140" s="1302"/>
      <c r="J140" s="1302"/>
      <c r="K140" s="1302"/>
      <c r="L140" s="1302"/>
      <c r="M140" s="1302"/>
      <c r="N140" s="1302"/>
      <c r="O140" s="1302"/>
      <c r="P140" s="1302"/>
      <c r="Q140" s="1302"/>
      <c r="R140" s="1302"/>
      <c r="S140" s="1302"/>
      <c r="T140" s="1302"/>
      <c r="U140" s="1302"/>
      <c r="V140" s="1302"/>
    </row>
    <row r="141" spans="2:22">
      <c r="B141" s="1292"/>
      <c r="C141" s="1302"/>
      <c r="D141" s="1302"/>
      <c r="E141" s="1303"/>
      <c r="F141" s="1302"/>
      <c r="G141" s="1302"/>
      <c r="H141" s="1302"/>
      <c r="I141" s="1302"/>
      <c r="J141" s="1302"/>
      <c r="K141" s="1302"/>
      <c r="L141" s="1302"/>
      <c r="M141" s="1302"/>
      <c r="N141" s="1302"/>
      <c r="O141" s="1302"/>
      <c r="P141" s="1302"/>
      <c r="Q141" s="1302"/>
      <c r="R141" s="1302"/>
      <c r="S141" s="1302"/>
      <c r="T141" s="1302"/>
      <c r="U141" s="1302"/>
      <c r="V141" s="1302"/>
    </row>
    <row r="142" spans="2:22">
      <c r="B142" s="1292"/>
      <c r="C142" s="1302"/>
      <c r="D142" s="1302"/>
      <c r="E142" s="1303"/>
      <c r="F142" s="1302"/>
      <c r="G142" s="1302"/>
      <c r="H142" s="1302"/>
      <c r="I142" s="1302"/>
      <c r="J142" s="1302"/>
      <c r="K142" s="1302"/>
      <c r="L142" s="1302"/>
      <c r="M142" s="1302"/>
      <c r="N142" s="1302"/>
      <c r="O142" s="1302"/>
      <c r="P142" s="1302"/>
      <c r="Q142" s="1302"/>
      <c r="R142" s="1302"/>
      <c r="S142" s="1302"/>
      <c r="T142" s="1302"/>
      <c r="U142" s="1302"/>
      <c r="V142" s="1302"/>
    </row>
    <row r="143" spans="2:22">
      <c r="B143" s="1292"/>
      <c r="C143" s="1302"/>
      <c r="D143" s="1302"/>
      <c r="E143" s="1303"/>
      <c r="F143" s="1302"/>
      <c r="G143" s="1302"/>
      <c r="H143" s="1302"/>
      <c r="I143" s="1302"/>
      <c r="J143" s="1302"/>
      <c r="K143" s="1302"/>
      <c r="L143" s="1302"/>
      <c r="M143" s="1302"/>
      <c r="N143" s="1302"/>
      <c r="O143" s="1302"/>
      <c r="P143" s="1302"/>
      <c r="Q143" s="1302"/>
      <c r="R143" s="1302"/>
      <c r="S143" s="1302"/>
      <c r="T143" s="1302"/>
      <c r="U143" s="1302"/>
      <c r="V143" s="1302"/>
    </row>
    <row r="144" spans="2:22">
      <c r="B144" s="1292"/>
      <c r="C144" s="1302"/>
      <c r="D144" s="1302"/>
      <c r="E144" s="1303"/>
      <c r="F144" s="1302"/>
      <c r="G144" s="1302"/>
      <c r="H144" s="1302"/>
      <c r="I144" s="1302"/>
      <c r="J144" s="1302"/>
      <c r="K144" s="1302"/>
      <c r="L144" s="1302"/>
      <c r="M144" s="1302"/>
      <c r="N144" s="1302"/>
      <c r="O144" s="1302"/>
      <c r="P144" s="1302"/>
      <c r="Q144" s="1302"/>
      <c r="R144" s="1302"/>
      <c r="S144" s="1302"/>
      <c r="T144" s="1302"/>
      <c r="U144" s="1302"/>
      <c r="V144" s="1302"/>
    </row>
    <row r="145" spans="2:22">
      <c r="B145" s="1292"/>
      <c r="C145" s="1302"/>
      <c r="D145" s="1302"/>
      <c r="E145" s="1303"/>
      <c r="F145" s="1302"/>
      <c r="G145" s="1302"/>
      <c r="H145" s="1302"/>
      <c r="I145" s="1302"/>
      <c r="J145" s="1302"/>
      <c r="K145" s="1302"/>
      <c r="L145" s="1302"/>
      <c r="M145" s="1302"/>
      <c r="N145" s="1302"/>
      <c r="O145" s="1302"/>
      <c r="P145" s="1302"/>
      <c r="Q145" s="1302"/>
      <c r="R145" s="1302"/>
      <c r="S145" s="1302"/>
      <c r="T145" s="1302"/>
      <c r="U145" s="1302"/>
      <c r="V145" s="1302"/>
    </row>
    <row r="146" spans="2:22">
      <c r="B146" s="1292"/>
      <c r="C146" s="1302"/>
      <c r="D146" s="1302"/>
      <c r="E146" s="1303"/>
      <c r="F146" s="1302"/>
      <c r="G146" s="1302"/>
      <c r="H146" s="1302"/>
      <c r="I146" s="1302"/>
      <c r="J146" s="1302"/>
      <c r="K146" s="1302"/>
      <c r="L146" s="1302"/>
      <c r="M146" s="1302"/>
      <c r="N146" s="1302"/>
      <c r="O146" s="1302"/>
      <c r="P146" s="1302"/>
      <c r="Q146" s="1302"/>
      <c r="R146" s="1302"/>
      <c r="S146" s="1302"/>
      <c r="T146" s="1302"/>
      <c r="U146" s="1302"/>
      <c r="V146" s="1302"/>
    </row>
    <row r="147" spans="2:22">
      <c r="B147" s="1292"/>
      <c r="C147" s="1302"/>
      <c r="D147" s="1302"/>
      <c r="E147" s="1303"/>
      <c r="F147" s="1302"/>
      <c r="G147" s="1302"/>
      <c r="H147" s="1302"/>
      <c r="I147" s="1302"/>
      <c r="J147" s="1302"/>
      <c r="K147" s="1302"/>
      <c r="L147" s="1302"/>
      <c r="M147" s="1302"/>
      <c r="N147" s="1302"/>
      <c r="O147" s="1302"/>
      <c r="P147" s="1302"/>
      <c r="Q147" s="1302"/>
      <c r="R147" s="1302"/>
      <c r="S147" s="1302"/>
      <c r="T147" s="1302"/>
      <c r="U147" s="1302"/>
      <c r="V147" s="1302"/>
    </row>
    <row r="148" spans="2:22">
      <c r="B148" s="1292"/>
      <c r="C148" s="1302"/>
      <c r="D148" s="1302"/>
      <c r="E148" s="1303"/>
      <c r="F148" s="1302"/>
      <c r="G148" s="1302"/>
      <c r="H148" s="1302"/>
      <c r="I148" s="1302"/>
      <c r="J148" s="1302"/>
      <c r="K148" s="1302"/>
      <c r="L148" s="1302"/>
      <c r="M148" s="1302"/>
      <c r="N148" s="1302"/>
      <c r="O148" s="1302"/>
      <c r="P148" s="1302"/>
      <c r="Q148" s="1302"/>
      <c r="R148" s="1302"/>
      <c r="S148" s="1302"/>
      <c r="T148" s="1302"/>
      <c r="U148" s="1302"/>
      <c r="V148" s="1302"/>
    </row>
    <row r="149" spans="2:22">
      <c r="B149" s="1292"/>
      <c r="C149" s="1302"/>
      <c r="D149" s="1302"/>
      <c r="E149" s="1303"/>
      <c r="F149" s="1302"/>
      <c r="G149" s="1302"/>
      <c r="H149" s="1302"/>
      <c r="I149" s="1302"/>
      <c r="J149" s="1302"/>
      <c r="K149" s="1302"/>
      <c r="L149" s="1302"/>
      <c r="M149" s="1302"/>
      <c r="N149" s="1302"/>
      <c r="O149" s="1302"/>
      <c r="P149" s="1302"/>
      <c r="Q149" s="1302"/>
      <c r="R149" s="1302"/>
      <c r="S149" s="1302"/>
      <c r="T149" s="1302"/>
      <c r="U149" s="1302"/>
      <c r="V149" s="1302"/>
    </row>
    <row r="150" spans="2:22">
      <c r="B150" s="1292"/>
      <c r="C150" s="1302"/>
      <c r="D150" s="1302"/>
      <c r="E150" s="1303"/>
      <c r="F150" s="1302"/>
      <c r="G150" s="1302"/>
      <c r="H150" s="1302"/>
      <c r="I150" s="1302"/>
      <c r="J150" s="1302"/>
      <c r="K150" s="1302"/>
      <c r="L150" s="1302"/>
      <c r="M150" s="1302"/>
      <c r="N150" s="1302"/>
      <c r="O150" s="1302"/>
      <c r="P150" s="1302"/>
      <c r="Q150" s="1302"/>
      <c r="R150" s="1302"/>
      <c r="S150" s="1302"/>
      <c r="T150" s="1302"/>
      <c r="U150" s="1302"/>
      <c r="V150" s="1302"/>
    </row>
    <row r="151" spans="2:22">
      <c r="B151" s="1292"/>
      <c r="C151" s="1302"/>
      <c r="D151" s="1302"/>
      <c r="E151" s="1303"/>
      <c r="F151" s="1302"/>
      <c r="G151" s="1302"/>
      <c r="H151" s="1302"/>
      <c r="I151" s="1302"/>
      <c r="J151" s="1302"/>
      <c r="K151" s="1302"/>
      <c r="L151" s="1302"/>
      <c r="M151" s="1302"/>
      <c r="N151" s="1302"/>
      <c r="O151" s="1302"/>
      <c r="P151" s="1302"/>
      <c r="Q151" s="1302"/>
      <c r="R151" s="1302"/>
      <c r="S151" s="1302"/>
      <c r="T151" s="1302"/>
      <c r="U151" s="1302"/>
      <c r="V151" s="1302"/>
    </row>
    <row r="152" spans="2:22">
      <c r="B152" s="1292"/>
      <c r="C152" s="1302"/>
      <c r="D152" s="1302"/>
      <c r="E152" s="1303"/>
      <c r="F152" s="1302"/>
      <c r="G152" s="1302"/>
      <c r="H152" s="1302"/>
      <c r="I152" s="1302"/>
      <c r="J152" s="1302"/>
      <c r="K152" s="1302"/>
      <c r="L152" s="1302"/>
      <c r="M152" s="1302"/>
      <c r="N152" s="1302"/>
      <c r="O152" s="1302"/>
      <c r="P152" s="1302"/>
      <c r="Q152" s="1302"/>
      <c r="R152" s="1302"/>
      <c r="S152" s="1302"/>
      <c r="T152" s="1302"/>
      <c r="U152" s="1302"/>
      <c r="V152" s="1302"/>
    </row>
    <row r="153" spans="2:22">
      <c r="B153" s="1292"/>
      <c r="C153" s="1302"/>
      <c r="D153" s="1302"/>
      <c r="E153" s="1303"/>
      <c r="F153" s="1302"/>
      <c r="G153" s="1302"/>
      <c r="H153" s="1302"/>
      <c r="I153" s="1302"/>
      <c r="J153" s="1302"/>
      <c r="K153" s="1302"/>
      <c r="L153" s="1302"/>
      <c r="M153" s="1302"/>
      <c r="N153" s="1302"/>
      <c r="O153" s="1302"/>
      <c r="P153" s="1302"/>
      <c r="Q153" s="1302"/>
      <c r="R153" s="1302"/>
      <c r="S153" s="1302"/>
      <c r="T153" s="1302"/>
      <c r="U153" s="1302"/>
      <c r="V153" s="1302"/>
    </row>
    <row r="154" spans="2:22">
      <c r="B154" s="1292"/>
      <c r="C154" s="1302"/>
      <c r="D154" s="1302"/>
      <c r="E154" s="1303"/>
      <c r="F154" s="1302"/>
      <c r="G154" s="1302"/>
      <c r="H154" s="1302"/>
      <c r="I154" s="1302"/>
      <c r="J154" s="1302"/>
      <c r="K154" s="1302"/>
      <c r="L154" s="1302"/>
      <c r="M154" s="1302"/>
      <c r="N154" s="1302"/>
      <c r="O154" s="1302"/>
      <c r="P154" s="1302"/>
      <c r="Q154" s="1302"/>
      <c r="R154" s="1302"/>
      <c r="S154" s="1302"/>
      <c r="T154" s="1302"/>
      <c r="U154" s="1302"/>
      <c r="V154" s="1302"/>
    </row>
    <row r="155" spans="2:22">
      <c r="B155" s="1292"/>
      <c r="C155" s="1302"/>
      <c r="D155" s="1302"/>
      <c r="E155" s="1303"/>
      <c r="F155" s="1302"/>
      <c r="G155" s="1302"/>
      <c r="H155" s="1302"/>
      <c r="I155" s="1302"/>
      <c r="J155" s="1302"/>
      <c r="K155" s="1302"/>
      <c r="L155" s="1302"/>
      <c r="M155" s="1302"/>
      <c r="N155" s="1302"/>
      <c r="O155" s="1302"/>
      <c r="P155" s="1302"/>
      <c r="Q155" s="1302"/>
      <c r="R155" s="1302"/>
      <c r="S155" s="1302"/>
      <c r="T155" s="1302"/>
      <c r="U155" s="1302"/>
      <c r="V155" s="1302"/>
    </row>
    <row r="156" spans="2:22">
      <c r="B156" s="1292"/>
      <c r="C156" s="1302"/>
      <c r="D156" s="1302"/>
      <c r="E156" s="1303"/>
      <c r="F156" s="1302"/>
      <c r="G156" s="1302"/>
      <c r="H156" s="1302"/>
      <c r="I156" s="1302"/>
      <c r="J156" s="1302"/>
      <c r="K156" s="1302"/>
      <c r="L156" s="1302"/>
      <c r="M156" s="1302"/>
      <c r="N156" s="1302"/>
      <c r="O156" s="1302"/>
      <c r="P156" s="1302"/>
      <c r="Q156" s="1302"/>
      <c r="R156" s="1302"/>
      <c r="S156" s="1302"/>
      <c r="T156" s="1302"/>
      <c r="U156" s="1302"/>
      <c r="V156" s="1302"/>
    </row>
    <row r="157" spans="2:22">
      <c r="B157" s="1292"/>
      <c r="C157" s="1302"/>
      <c r="D157" s="1302"/>
      <c r="E157" s="1303"/>
      <c r="F157" s="1302"/>
      <c r="G157" s="1302"/>
      <c r="H157" s="1302"/>
      <c r="I157" s="1302"/>
      <c r="J157" s="1302"/>
      <c r="K157" s="1302"/>
      <c r="L157" s="1302"/>
      <c r="M157" s="1302"/>
      <c r="N157" s="1302"/>
      <c r="O157" s="1302"/>
      <c r="P157" s="1302"/>
      <c r="Q157" s="1302"/>
      <c r="R157" s="1302"/>
      <c r="S157" s="1302"/>
      <c r="T157" s="1302"/>
      <c r="U157" s="1302"/>
      <c r="V157" s="1302"/>
    </row>
    <row r="158" spans="2:22">
      <c r="B158" s="1292"/>
      <c r="C158" s="1302"/>
      <c r="D158" s="1302"/>
      <c r="E158" s="1303"/>
      <c r="F158" s="1302"/>
      <c r="G158" s="1302"/>
      <c r="H158" s="1302"/>
      <c r="I158" s="1302"/>
      <c r="J158" s="1302"/>
      <c r="K158" s="1302"/>
      <c r="L158" s="1302"/>
      <c r="M158" s="1302"/>
      <c r="N158" s="1302"/>
      <c r="O158" s="1302"/>
      <c r="P158" s="1302"/>
      <c r="Q158" s="1302"/>
      <c r="R158" s="1302"/>
      <c r="S158" s="1302"/>
      <c r="T158" s="1302"/>
      <c r="U158" s="1302"/>
      <c r="V158" s="1302"/>
    </row>
    <row r="159" spans="2:22">
      <c r="B159" s="1292"/>
      <c r="C159" s="1302"/>
      <c r="D159" s="1302"/>
      <c r="E159" s="1303"/>
      <c r="F159" s="1302"/>
      <c r="G159" s="1302"/>
      <c r="H159" s="1302"/>
      <c r="I159" s="1302"/>
      <c r="J159" s="1302"/>
      <c r="K159" s="1302"/>
      <c r="L159" s="1302"/>
      <c r="M159" s="1302"/>
      <c r="N159" s="1302"/>
      <c r="O159" s="1302"/>
      <c r="P159" s="1302"/>
      <c r="Q159" s="1302"/>
      <c r="R159" s="1302"/>
      <c r="S159" s="1302"/>
      <c r="T159" s="1302"/>
      <c r="U159" s="1302"/>
      <c r="V159" s="1302"/>
    </row>
    <row r="160" spans="2:22">
      <c r="B160" s="1292"/>
      <c r="C160" s="1302"/>
      <c r="D160" s="1302"/>
      <c r="E160" s="1303"/>
      <c r="F160" s="1302"/>
      <c r="G160" s="1302"/>
      <c r="H160" s="1302"/>
      <c r="I160" s="1302"/>
      <c r="J160" s="1302"/>
      <c r="K160" s="1302"/>
      <c r="L160" s="1302"/>
      <c r="M160" s="1302"/>
      <c r="N160" s="1302"/>
      <c r="O160" s="1302"/>
      <c r="P160" s="1302"/>
      <c r="Q160" s="1302"/>
      <c r="R160" s="1302"/>
      <c r="S160" s="1302"/>
      <c r="T160" s="1302"/>
      <c r="U160" s="1302"/>
      <c r="V160" s="1302"/>
    </row>
    <row r="161" spans="2:22">
      <c r="B161" s="1292"/>
      <c r="C161" s="1302"/>
      <c r="D161" s="1302"/>
      <c r="E161" s="1303"/>
      <c r="F161" s="1302"/>
      <c r="G161" s="1302"/>
      <c r="H161" s="1302"/>
      <c r="I161" s="1302"/>
      <c r="J161" s="1302"/>
      <c r="K161" s="1302"/>
      <c r="L161" s="1302"/>
      <c r="M161" s="1302"/>
      <c r="N161" s="1302"/>
      <c r="O161" s="1302"/>
      <c r="P161" s="1302"/>
      <c r="Q161" s="1302"/>
      <c r="R161" s="1302"/>
      <c r="S161" s="1302"/>
      <c r="T161" s="1302"/>
      <c r="U161" s="1302"/>
      <c r="V161" s="1302"/>
    </row>
    <row r="162" spans="2:22">
      <c r="B162" s="1292"/>
      <c r="C162" s="1302"/>
      <c r="D162" s="1302"/>
      <c r="E162" s="1303"/>
      <c r="F162" s="1302"/>
      <c r="G162" s="1302"/>
      <c r="H162" s="1302"/>
      <c r="I162" s="1302"/>
      <c r="J162" s="1302"/>
      <c r="K162" s="1302"/>
      <c r="L162" s="1302"/>
      <c r="M162" s="1302"/>
      <c r="N162" s="1302"/>
      <c r="O162" s="1302"/>
      <c r="P162" s="1302"/>
      <c r="Q162" s="1302"/>
      <c r="R162" s="1302"/>
      <c r="S162" s="1302"/>
      <c r="T162" s="1302"/>
      <c r="U162" s="1302"/>
      <c r="V162" s="1302"/>
    </row>
    <row r="163" spans="2:22">
      <c r="B163" s="1292"/>
      <c r="C163" s="1302"/>
      <c r="D163" s="1302"/>
      <c r="E163" s="1303"/>
      <c r="F163" s="1302"/>
      <c r="G163" s="1302"/>
      <c r="H163" s="1302"/>
      <c r="I163" s="1302"/>
      <c r="J163" s="1302"/>
      <c r="K163" s="1302"/>
      <c r="L163" s="1302"/>
      <c r="M163" s="1302"/>
      <c r="N163" s="1302"/>
      <c r="O163" s="1302"/>
      <c r="P163" s="1302"/>
      <c r="Q163" s="1302"/>
      <c r="R163" s="1302"/>
      <c r="S163" s="1302"/>
      <c r="T163" s="1302"/>
      <c r="U163" s="1302"/>
      <c r="V163" s="1302"/>
    </row>
    <row r="164" spans="2:22">
      <c r="B164" s="1292"/>
      <c r="C164" s="1302"/>
      <c r="D164" s="1302"/>
      <c r="E164" s="1303"/>
      <c r="F164" s="1302"/>
      <c r="G164" s="1302"/>
      <c r="H164" s="1302"/>
      <c r="I164" s="1302"/>
      <c r="J164" s="1302"/>
      <c r="K164" s="1302"/>
      <c r="L164" s="1302"/>
      <c r="M164" s="1302"/>
      <c r="N164" s="1302"/>
      <c r="O164" s="1302"/>
      <c r="P164" s="1302"/>
      <c r="Q164" s="1302"/>
      <c r="R164" s="1302"/>
      <c r="S164" s="1302"/>
      <c r="T164" s="1302"/>
      <c r="U164" s="1302"/>
      <c r="V164" s="1302"/>
    </row>
    <row r="165" spans="2:22">
      <c r="B165" s="1292"/>
      <c r="C165" s="1302"/>
      <c r="D165" s="1302"/>
      <c r="E165" s="1303"/>
      <c r="F165" s="1302"/>
      <c r="G165" s="1302"/>
      <c r="H165" s="1302"/>
      <c r="I165" s="1302"/>
      <c r="J165" s="1302"/>
      <c r="K165" s="1302"/>
      <c r="L165" s="1302"/>
      <c r="M165" s="1302"/>
      <c r="N165" s="1302"/>
      <c r="O165" s="1302"/>
      <c r="P165" s="1302"/>
      <c r="Q165" s="1302"/>
      <c r="R165" s="1302"/>
      <c r="S165" s="1302"/>
      <c r="T165" s="1302"/>
      <c r="U165" s="1302"/>
      <c r="V165" s="1302"/>
    </row>
    <row r="166" spans="2:22">
      <c r="B166" s="1292"/>
      <c r="C166" s="1302"/>
      <c r="D166" s="1302"/>
      <c r="E166" s="1303"/>
      <c r="F166" s="1302"/>
      <c r="G166" s="1302"/>
      <c r="H166" s="1302"/>
      <c r="I166" s="1302"/>
      <c r="J166" s="1302"/>
      <c r="K166" s="1302"/>
      <c r="L166" s="1302"/>
      <c r="M166" s="1302"/>
      <c r="N166" s="1302"/>
      <c r="O166" s="1302"/>
      <c r="P166" s="1302"/>
      <c r="Q166" s="1302"/>
      <c r="R166" s="1302"/>
      <c r="S166" s="1302"/>
      <c r="T166" s="1302"/>
      <c r="U166" s="1302"/>
      <c r="V166" s="1302"/>
    </row>
    <row r="167" spans="2:22">
      <c r="B167" s="1292"/>
      <c r="C167" s="1302"/>
      <c r="D167" s="1302"/>
      <c r="E167" s="1303"/>
      <c r="F167" s="1302"/>
      <c r="G167" s="1302"/>
      <c r="H167" s="1302"/>
      <c r="I167" s="1302"/>
      <c r="J167" s="1302"/>
      <c r="K167" s="1302"/>
      <c r="L167" s="1302"/>
      <c r="M167" s="1302"/>
      <c r="N167" s="1302"/>
      <c r="O167" s="1302"/>
      <c r="P167" s="1302"/>
      <c r="Q167" s="1302"/>
      <c r="R167" s="1302"/>
      <c r="S167" s="1302"/>
      <c r="T167" s="1302"/>
      <c r="U167" s="1302"/>
      <c r="V167" s="1302"/>
    </row>
    <row r="168" spans="2:22">
      <c r="B168" s="1292"/>
      <c r="C168" s="1302"/>
      <c r="D168" s="1302"/>
      <c r="E168" s="1303"/>
      <c r="F168" s="1302"/>
      <c r="G168" s="1302"/>
      <c r="H168" s="1302"/>
      <c r="I168" s="1302"/>
      <c r="J168" s="1302"/>
      <c r="K168" s="1302"/>
      <c r="L168" s="1302"/>
      <c r="M168" s="1302"/>
      <c r="N168" s="1302"/>
      <c r="O168" s="1302"/>
      <c r="P168" s="1302"/>
      <c r="Q168" s="1302"/>
      <c r="R168" s="1302"/>
      <c r="S168" s="1302"/>
      <c r="T168" s="1302"/>
      <c r="U168" s="1302"/>
      <c r="V168" s="1302"/>
    </row>
    <row r="169" spans="2:22">
      <c r="B169" s="1292"/>
      <c r="C169" s="1302"/>
      <c r="D169" s="1302"/>
      <c r="E169" s="1303"/>
      <c r="F169" s="1302"/>
      <c r="G169" s="1302"/>
      <c r="H169" s="1302"/>
      <c r="I169" s="1302"/>
      <c r="J169" s="1302"/>
      <c r="K169" s="1302"/>
      <c r="L169" s="1302"/>
      <c r="M169" s="1302"/>
      <c r="N169" s="1302"/>
      <c r="O169" s="1302"/>
      <c r="P169" s="1302"/>
      <c r="Q169" s="1302"/>
      <c r="R169" s="1302"/>
      <c r="S169" s="1302"/>
      <c r="T169" s="1302"/>
      <c r="U169" s="1302"/>
      <c r="V169" s="1302"/>
    </row>
    <row r="170" spans="2:22">
      <c r="B170" s="1292"/>
      <c r="C170" s="1302"/>
      <c r="D170" s="1302"/>
      <c r="E170" s="1303"/>
      <c r="F170" s="1302"/>
      <c r="G170" s="1302"/>
      <c r="H170" s="1302"/>
      <c r="I170" s="1302"/>
      <c r="J170" s="1302"/>
      <c r="K170" s="1302"/>
      <c r="L170" s="1302"/>
      <c r="M170" s="1302"/>
      <c r="N170" s="1302"/>
      <c r="O170" s="1302"/>
      <c r="P170" s="1302"/>
      <c r="Q170" s="1302"/>
      <c r="R170" s="1302"/>
      <c r="S170" s="1302"/>
      <c r="T170" s="1302"/>
      <c r="U170" s="1302"/>
      <c r="V170" s="1302"/>
    </row>
    <row r="171" spans="2:22">
      <c r="B171" s="1292"/>
      <c r="C171" s="1302"/>
      <c r="D171" s="1302"/>
      <c r="E171" s="1303"/>
      <c r="F171" s="1302"/>
      <c r="G171" s="1302"/>
      <c r="H171" s="1302"/>
      <c r="I171" s="1302"/>
      <c r="J171" s="1302"/>
      <c r="K171" s="1302"/>
      <c r="L171" s="1302"/>
      <c r="M171" s="1302"/>
      <c r="N171" s="1302"/>
      <c r="O171" s="1302"/>
      <c r="P171" s="1302"/>
      <c r="Q171" s="1302"/>
      <c r="R171" s="1302"/>
      <c r="S171" s="1302"/>
      <c r="T171" s="1302"/>
      <c r="U171" s="1302"/>
      <c r="V171" s="1302"/>
    </row>
    <row r="172" spans="2:22">
      <c r="B172" s="1292"/>
      <c r="C172" s="1302"/>
      <c r="D172" s="1302"/>
      <c r="E172" s="1303"/>
      <c r="F172" s="1302"/>
      <c r="G172" s="1302"/>
      <c r="H172" s="1302"/>
      <c r="I172" s="1302"/>
      <c r="J172" s="1302"/>
      <c r="K172" s="1302"/>
      <c r="L172" s="1302"/>
      <c r="M172" s="1302"/>
      <c r="N172" s="1302"/>
      <c r="O172" s="1302"/>
      <c r="P172" s="1302"/>
      <c r="Q172" s="1302"/>
      <c r="R172" s="1302"/>
      <c r="S172" s="1302"/>
      <c r="T172" s="1302"/>
      <c r="U172" s="1302"/>
      <c r="V172" s="1302"/>
    </row>
    <row r="173" spans="2:22">
      <c r="B173" s="1292"/>
      <c r="C173" s="1302"/>
      <c r="D173" s="1302"/>
      <c r="E173" s="1303"/>
      <c r="F173" s="1302"/>
      <c r="G173" s="1302"/>
      <c r="H173" s="1302"/>
      <c r="I173" s="1302"/>
      <c r="J173" s="1302"/>
      <c r="K173" s="1302"/>
      <c r="L173" s="1302"/>
      <c r="M173" s="1302"/>
      <c r="N173" s="1302"/>
      <c r="O173" s="1302"/>
      <c r="P173" s="1302"/>
      <c r="Q173" s="1302"/>
      <c r="R173" s="1302"/>
      <c r="S173" s="1302"/>
      <c r="T173" s="1302"/>
      <c r="U173" s="1302"/>
      <c r="V173" s="1302"/>
    </row>
    <row r="174" spans="2:22">
      <c r="B174" s="1292"/>
      <c r="C174" s="1302"/>
      <c r="D174" s="1302"/>
      <c r="E174" s="1303"/>
      <c r="F174" s="1302"/>
      <c r="G174" s="1302"/>
      <c r="H174" s="1302"/>
      <c r="I174" s="1302"/>
      <c r="J174" s="1302"/>
      <c r="K174" s="1302"/>
      <c r="L174" s="1302"/>
      <c r="M174" s="1302"/>
      <c r="N174" s="1302"/>
      <c r="O174" s="1302"/>
      <c r="P174" s="1302"/>
      <c r="Q174" s="1302"/>
      <c r="R174" s="1302"/>
      <c r="S174" s="1302"/>
      <c r="T174" s="1302"/>
      <c r="U174" s="1302"/>
      <c r="V174" s="1302"/>
    </row>
    <row r="175" spans="2:22">
      <c r="B175" s="1292"/>
      <c r="C175" s="1302"/>
      <c r="D175" s="1302"/>
      <c r="E175" s="1303"/>
      <c r="F175" s="1302"/>
      <c r="G175" s="1302"/>
      <c r="H175" s="1302"/>
      <c r="I175" s="1302"/>
      <c r="J175" s="1302"/>
      <c r="K175" s="1302"/>
      <c r="L175" s="1302"/>
      <c r="M175" s="1302"/>
      <c r="N175" s="1302"/>
      <c r="O175" s="1302"/>
      <c r="P175" s="1302"/>
      <c r="Q175" s="1302"/>
      <c r="R175" s="1302"/>
      <c r="S175" s="1302"/>
      <c r="T175" s="1302"/>
      <c r="U175" s="1302"/>
      <c r="V175" s="1302"/>
    </row>
    <row r="176" spans="2:22">
      <c r="B176" s="1292"/>
      <c r="C176" s="1302"/>
      <c r="D176" s="1302"/>
      <c r="E176" s="1303"/>
      <c r="F176" s="1302"/>
      <c r="G176" s="1302"/>
      <c r="H176" s="1302"/>
      <c r="I176" s="1302"/>
      <c r="J176" s="1302"/>
      <c r="K176" s="1302"/>
      <c r="L176" s="1302"/>
      <c r="M176" s="1302"/>
      <c r="N176" s="1302"/>
      <c r="O176" s="1302"/>
      <c r="P176" s="1302"/>
      <c r="Q176" s="1302"/>
      <c r="R176" s="1302"/>
      <c r="S176" s="1302"/>
      <c r="T176" s="1302"/>
      <c r="U176" s="1302"/>
      <c r="V176" s="1302"/>
    </row>
    <row r="177" spans="2:22">
      <c r="B177" s="1292"/>
      <c r="C177" s="1302"/>
      <c r="D177" s="1302"/>
      <c r="E177" s="1303"/>
      <c r="F177" s="1302"/>
      <c r="G177" s="1302"/>
      <c r="H177" s="1302"/>
      <c r="I177" s="1302"/>
      <c r="J177" s="1302"/>
      <c r="K177" s="1302"/>
      <c r="L177" s="1302"/>
      <c r="M177" s="1302"/>
      <c r="N177" s="1302"/>
      <c r="O177" s="1302"/>
      <c r="P177" s="1302"/>
      <c r="Q177" s="1302"/>
      <c r="R177" s="1302"/>
      <c r="S177" s="1302"/>
      <c r="T177" s="1302"/>
      <c r="U177" s="1302"/>
      <c r="V177" s="1302"/>
    </row>
    <row r="178" spans="2:22">
      <c r="B178" s="1292"/>
      <c r="C178" s="1302"/>
      <c r="D178" s="1302"/>
      <c r="E178" s="1303"/>
      <c r="F178" s="1302"/>
      <c r="G178" s="1302"/>
      <c r="H178" s="1302"/>
      <c r="I178" s="1302"/>
      <c r="J178" s="1302"/>
      <c r="K178" s="1302"/>
      <c r="L178" s="1302"/>
      <c r="M178" s="1302"/>
      <c r="N178" s="1302"/>
      <c r="O178" s="1302"/>
      <c r="P178" s="1302"/>
      <c r="Q178" s="1302"/>
      <c r="R178" s="1302"/>
      <c r="S178" s="1302"/>
      <c r="T178" s="1302"/>
      <c r="U178" s="1302"/>
      <c r="V178" s="1302"/>
    </row>
    <row r="179" spans="2:22">
      <c r="B179" s="1292"/>
      <c r="C179" s="1302"/>
      <c r="D179" s="1302"/>
      <c r="E179" s="1303"/>
      <c r="F179" s="1302"/>
      <c r="G179" s="1302"/>
      <c r="H179" s="1302"/>
      <c r="I179" s="1302"/>
      <c r="J179" s="1302"/>
      <c r="K179" s="1302"/>
      <c r="L179" s="1302"/>
      <c r="M179" s="1302"/>
      <c r="N179" s="1302"/>
      <c r="O179" s="1302"/>
      <c r="P179" s="1302"/>
      <c r="Q179" s="1302"/>
      <c r="R179" s="1302"/>
      <c r="S179" s="1302"/>
      <c r="T179" s="1302"/>
      <c r="U179" s="1302"/>
      <c r="V179" s="1302"/>
    </row>
    <row r="180" spans="2:22">
      <c r="B180" s="1292"/>
      <c r="C180" s="1302"/>
      <c r="D180" s="1302"/>
      <c r="E180" s="1303"/>
      <c r="F180" s="1302"/>
      <c r="G180" s="1302"/>
      <c r="H180" s="1302"/>
      <c r="I180" s="1302"/>
      <c r="J180" s="1302"/>
      <c r="K180" s="1302"/>
      <c r="L180" s="1302"/>
      <c r="M180" s="1302"/>
      <c r="N180" s="1302"/>
      <c r="O180" s="1302"/>
      <c r="P180" s="1302"/>
      <c r="Q180" s="1302"/>
      <c r="R180" s="1302"/>
      <c r="S180" s="1302"/>
      <c r="T180" s="1302"/>
      <c r="U180" s="1302"/>
      <c r="V180" s="1302"/>
    </row>
    <row r="181" spans="2:22">
      <c r="B181" s="1292"/>
      <c r="C181" s="1302"/>
      <c r="D181" s="1302"/>
      <c r="E181" s="1303"/>
      <c r="F181" s="1302"/>
      <c r="G181" s="1302"/>
      <c r="H181" s="1302"/>
      <c r="I181" s="1302"/>
      <c r="J181" s="1302"/>
      <c r="K181" s="1302"/>
      <c r="L181" s="1302"/>
      <c r="M181" s="1302"/>
      <c r="N181" s="1302"/>
      <c r="O181" s="1302"/>
      <c r="P181" s="1302"/>
      <c r="Q181" s="1302"/>
      <c r="R181" s="1302"/>
      <c r="S181" s="1302"/>
      <c r="T181" s="1302"/>
      <c r="U181" s="1302"/>
      <c r="V181" s="1302"/>
    </row>
    <row r="182" spans="2:22">
      <c r="B182" s="1292"/>
      <c r="C182" s="1302"/>
      <c r="D182" s="1302"/>
      <c r="E182" s="1303"/>
      <c r="F182" s="1302"/>
      <c r="G182" s="1302"/>
      <c r="H182" s="1302"/>
      <c r="I182" s="1302"/>
      <c r="J182" s="1302"/>
      <c r="K182" s="1302"/>
      <c r="L182" s="1302"/>
      <c r="M182" s="1302"/>
      <c r="N182" s="1302"/>
      <c r="O182" s="1302"/>
      <c r="P182" s="1302"/>
      <c r="Q182" s="1302"/>
      <c r="R182" s="1302"/>
      <c r="S182" s="1302"/>
      <c r="T182" s="1302"/>
      <c r="U182" s="1302"/>
      <c r="V182" s="1302"/>
    </row>
    <row r="183" spans="2:22">
      <c r="B183" s="1292"/>
      <c r="C183" s="1302"/>
      <c r="D183" s="1302"/>
      <c r="E183" s="1303"/>
      <c r="F183" s="1302"/>
      <c r="G183" s="1302"/>
      <c r="H183" s="1302"/>
      <c r="I183" s="1302"/>
      <c r="J183" s="1302"/>
      <c r="K183" s="1302"/>
      <c r="L183" s="1302"/>
      <c r="M183" s="1302"/>
      <c r="N183" s="1302"/>
      <c r="O183" s="1302"/>
      <c r="P183" s="1302"/>
      <c r="Q183" s="1302"/>
      <c r="R183" s="1302"/>
      <c r="S183" s="1302"/>
      <c r="T183" s="1302"/>
      <c r="U183" s="1302"/>
      <c r="V183" s="1302"/>
    </row>
    <row r="184" spans="2:22">
      <c r="B184" s="1292"/>
      <c r="C184" s="1302"/>
      <c r="D184" s="1302"/>
      <c r="E184" s="1303"/>
      <c r="F184" s="1302"/>
      <c r="G184" s="1302"/>
      <c r="H184" s="1302"/>
      <c r="I184" s="1302"/>
      <c r="J184" s="1302"/>
      <c r="K184" s="1302"/>
      <c r="L184" s="1302"/>
      <c r="M184" s="1302"/>
      <c r="N184" s="1302"/>
      <c r="O184" s="1302"/>
      <c r="P184" s="1302"/>
      <c r="Q184" s="1302"/>
      <c r="R184" s="1302"/>
      <c r="S184" s="1302"/>
      <c r="T184" s="1302"/>
      <c r="U184" s="1302"/>
      <c r="V184" s="1302"/>
    </row>
    <row r="185" spans="2:22">
      <c r="B185" s="1292"/>
      <c r="C185" s="1302"/>
      <c r="D185" s="1302"/>
      <c r="E185" s="1303"/>
      <c r="F185" s="1302"/>
      <c r="G185" s="1302"/>
      <c r="H185" s="1302"/>
      <c r="I185" s="1302"/>
      <c r="J185" s="1302"/>
      <c r="K185" s="1302"/>
      <c r="L185" s="1302"/>
      <c r="M185" s="1302"/>
      <c r="N185" s="1302"/>
      <c r="O185" s="1302"/>
      <c r="P185" s="1302"/>
      <c r="Q185" s="1302"/>
      <c r="R185" s="1302"/>
      <c r="S185" s="1302"/>
      <c r="T185" s="1302"/>
      <c r="U185" s="1302"/>
      <c r="V185" s="1302"/>
    </row>
    <row r="186" spans="2:22">
      <c r="B186" s="1292"/>
      <c r="C186" s="1302"/>
      <c r="D186" s="1302"/>
      <c r="E186" s="1303"/>
      <c r="F186" s="1302"/>
      <c r="G186" s="1302"/>
      <c r="H186" s="1302"/>
      <c r="I186" s="1302"/>
      <c r="J186" s="1302"/>
      <c r="K186" s="1302"/>
      <c r="L186" s="1302"/>
      <c r="M186" s="1302"/>
      <c r="N186" s="1302"/>
      <c r="O186" s="1302"/>
      <c r="P186" s="1302"/>
      <c r="Q186" s="1302"/>
      <c r="R186" s="1302"/>
      <c r="S186" s="1302"/>
      <c r="T186" s="1302"/>
      <c r="U186" s="1302"/>
      <c r="V186" s="1302"/>
    </row>
    <row r="187" spans="2:22">
      <c r="B187" s="1292"/>
      <c r="C187" s="1302"/>
      <c r="D187" s="1302"/>
      <c r="E187" s="1303"/>
      <c r="F187" s="1302"/>
      <c r="G187" s="1302"/>
      <c r="H187" s="1302"/>
      <c r="I187" s="1302"/>
      <c r="J187" s="1302"/>
      <c r="K187" s="1302"/>
      <c r="L187" s="1302"/>
      <c r="M187" s="1302"/>
      <c r="N187" s="1302"/>
      <c r="O187" s="1302"/>
      <c r="P187" s="1302"/>
      <c r="Q187" s="1302"/>
      <c r="R187" s="1302"/>
      <c r="S187" s="1302"/>
      <c r="T187" s="1302"/>
      <c r="U187" s="1302"/>
      <c r="V187" s="1302"/>
    </row>
    <row r="188" spans="2:22">
      <c r="B188" s="1292"/>
      <c r="C188" s="1302"/>
      <c r="D188" s="1302"/>
      <c r="E188" s="1303"/>
      <c r="F188" s="1302"/>
      <c r="G188" s="1302"/>
      <c r="H188" s="1302"/>
      <c r="I188" s="1302"/>
      <c r="J188" s="1302"/>
      <c r="K188" s="1302"/>
      <c r="L188" s="1302"/>
      <c r="M188" s="1302"/>
      <c r="N188" s="1302"/>
      <c r="O188" s="1302"/>
      <c r="P188" s="1302"/>
      <c r="Q188" s="1302"/>
      <c r="R188" s="1302"/>
      <c r="S188" s="1302"/>
      <c r="T188" s="1302"/>
      <c r="U188" s="1302"/>
      <c r="V188" s="1302"/>
    </row>
    <row r="189" spans="2:22">
      <c r="B189" s="1292"/>
      <c r="C189" s="1302"/>
      <c r="D189" s="1302"/>
      <c r="E189" s="1303"/>
      <c r="F189" s="1302"/>
      <c r="G189" s="1302"/>
      <c r="H189" s="1302"/>
      <c r="I189" s="1302"/>
      <c r="J189" s="1302"/>
      <c r="K189" s="1302"/>
      <c r="L189" s="1302"/>
      <c r="M189" s="1302"/>
      <c r="N189" s="1302"/>
      <c r="O189" s="1302"/>
      <c r="P189" s="1302"/>
      <c r="Q189" s="1302"/>
      <c r="R189" s="1302"/>
      <c r="S189" s="1302"/>
      <c r="T189" s="1302"/>
      <c r="U189" s="1302"/>
      <c r="V189" s="1302"/>
    </row>
    <row r="190" spans="2:22">
      <c r="B190" s="1292"/>
      <c r="C190" s="1302"/>
      <c r="D190" s="1302"/>
      <c r="E190" s="1303"/>
      <c r="F190" s="1302"/>
      <c r="G190" s="1302"/>
      <c r="H190" s="1302"/>
      <c r="I190" s="1302"/>
      <c r="J190" s="1302"/>
      <c r="K190" s="1302"/>
      <c r="L190" s="1302"/>
      <c r="M190" s="1302"/>
      <c r="N190" s="1302"/>
      <c r="O190" s="1302"/>
      <c r="P190" s="1302"/>
      <c r="Q190" s="1302"/>
      <c r="R190" s="1302"/>
      <c r="S190" s="1302"/>
      <c r="T190" s="1302"/>
      <c r="U190" s="1302"/>
      <c r="V190" s="1302"/>
    </row>
    <row r="191" spans="2:22">
      <c r="B191" s="1292"/>
      <c r="C191" s="1302"/>
      <c r="D191" s="1302"/>
      <c r="E191" s="1303"/>
      <c r="F191" s="1302"/>
      <c r="G191" s="1302"/>
      <c r="H191" s="1302"/>
      <c r="I191" s="1302"/>
      <c r="J191" s="1302"/>
      <c r="K191" s="1302"/>
      <c r="L191" s="1302"/>
      <c r="M191" s="1302"/>
      <c r="N191" s="1302"/>
      <c r="O191" s="1302"/>
      <c r="P191" s="1302"/>
      <c r="Q191" s="1302"/>
      <c r="R191" s="1302"/>
      <c r="S191" s="1302"/>
      <c r="T191" s="1302"/>
      <c r="U191" s="1302"/>
      <c r="V191" s="1302"/>
    </row>
    <row r="192" spans="2:22">
      <c r="B192" s="1292"/>
      <c r="C192" s="1302"/>
      <c r="D192" s="1302"/>
      <c r="E192" s="1303"/>
      <c r="F192" s="1302"/>
      <c r="G192" s="1302"/>
      <c r="H192" s="1302"/>
      <c r="I192" s="1302"/>
      <c r="J192" s="1302"/>
      <c r="K192" s="1302"/>
      <c r="L192" s="1302"/>
      <c r="M192" s="1302"/>
      <c r="N192" s="1302"/>
      <c r="O192" s="1302"/>
      <c r="P192" s="1302"/>
      <c r="Q192" s="1302"/>
      <c r="R192" s="1302"/>
      <c r="S192" s="1302"/>
      <c r="T192" s="1302"/>
      <c r="U192" s="1302"/>
      <c r="V192" s="1302"/>
    </row>
    <row r="193" spans="2:22">
      <c r="B193" s="1292"/>
      <c r="C193" s="1302"/>
      <c r="D193" s="1302"/>
      <c r="E193" s="1303"/>
      <c r="F193" s="1302"/>
      <c r="G193" s="1302"/>
      <c r="H193" s="1302"/>
      <c r="I193" s="1302"/>
      <c r="J193" s="1302"/>
      <c r="K193" s="1302"/>
      <c r="L193" s="1302"/>
      <c r="M193" s="1302"/>
      <c r="N193" s="1302"/>
      <c r="O193" s="1302"/>
      <c r="P193" s="1302"/>
      <c r="Q193" s="1302"/>
      <c r="R193" s="1302"/>
      <c r="S193" s="1302"/>
      <c r="T193" s="1302"/>
      <c r="U193" s="1302"/>
      <c r="V193" s="1302"/>
    </row>
    <row r="194" spans="2:22">
      <c r="B194" s="1292"/>
      <c r="C194" s="1302"/>
      <c r="D194" s="1302"/>
      <c r="E194" s="1303"/>
      <c r="F194" s="1302"/>
      <c r="G194" s="1302"/>
      <c r="H194" s="1302"/>
      <c r="I194" s="1302"/>
      <c r="J194" s="1302"/>
      <c r="K194" s="1302"/>
      <c r="L194" s="1302"/>
      <c r="M194" s="1302"/>
      <c r="N194" s="1302"/>
      <c r="O194" s="1302"/>
      <c r="P194" s="1302"/>
      <c r="Q194" s="1302"/>
      <c r="R194" s="1302"/>
      <c r="S194" s="1302"/>
      <c r="T194" s="1302"/>
      <c r="U194" s="1302"/>
      <c r="V194" s="1302"/>
    </row>
    <row r="195" spans="2:22">
      <c r="B195" s="1292"/>
      <c r="C195" s="1302"/>
      <c r="D195" s="1302"/>
      <c r="E195" s="1303"/>
      <c r="F195" s="1302"/>
      <c r="G195" s="1302"/>
      <c r="H195" s="1302"/>
      <c r="I195" s="1302"/>
      <c r="J195" s="1302"/>
      <c r="K195" s="1302"/>
      <c r="L195" s="1302"/>
      <c r="M195" s="1302"/>
      <c r="N195" s="1302"/>
      <c r="O195" s="1302"/>
      <c r="P195" s="1302"/>
      <c r="Q195" s="1302"/>
      <c r="R195" s="1302"/>
      <c r="S195" s="1302"/>
      <c r="T195" s="1302"/>
      <c r="U195" s="1302"/>
      <c r="V195" s="1302"/>
    </row>
    <row r="196" spans="2:22">
      <c r="B196" s="1292"/>
      <c r="C196" s="1302"/>
      <c r="D196" s="1302"/>
      <c r="E196" s="1303"/>
      <c r="F196" s="1302"/>
      <c r="G196" s="1302"/>
      <c r="H196" s="1302"/>
      <c r="I196" s="1302"/>
      <c r="J196" s="1302"/>
      <c r="K196" s="1302"/>
      <c r="L196" s="1302"/>
      <c r="M196" s="1302"/>
      <c r="N196" s="1302"/>
      <c r="O196" s="1302"/>
      <c r="P196" s="1302"/>
      <c r="Q196" s="1302"/>
      <c r="R196" s="1302"/>
      <c r="S196" s="1302"/>
      <c r="T196" s="1302"/>
      <c r="U196" s="1302"/>
      <c r="V196" s="1302"/>
    </row>
    <row r="197" spans="2:22">
      <c r="B197" s="1292"/>
      <c r="C197" s="1302"/>
      <c r="D197" s="1302"/>
      <c r="E197" s="1303"/>
      <c r="F197" s="1302"/>
      <c r="G197" s="1302"/>
      <c r="H197" s="1302"/>
      <c r="I197" s="1302"/>
      <c r="J197" s="1302"/>
      <c r="K197" s="1302"/>
      <c r="L197" s="1302"/>
      <c r="M197" s="1302"/>
      <c r="N197" s="1302"/>
      <c r="O197" s="1302"/>
      <c r="P197" s="1302"/>
      <c r="Q197" s="1302"/>
      <c r="R197" s="1302"/>
      <c r="S197" s="1302"/>
      <c r="T197" s="1302"/>
      <c r="U197" s="1302"/>
      <c r="V197" s="1302"/>
    </row>
    <row r="198" spans="2:22">
      <c r="B198" s="1292"/>
      <c r="C198" s="1302"/>
      <c r="D198" s="1302"/>
      <c r="E198" s="1303"/>
      <c r="F198" s="1302"/>
      <c r="G198" s="1302"/>
      <c r="H198" s="1302"/>
      <c r="I198" s="1302"/>
      <c r="J198" s="1302"/>
      <c r="K198" s="1302"/>
      <c r="L198" s="1302"/>
      <c r="M198" s="1302"/>
      <c r="N198" s="1302"/>
      <c r="O198" s="1302"/>
      <c r="P198" s="1302"/>
      <c r="Q198" s="1302"/>
      <c r="R198" s="1302"/>
      <c r="S198" s="1302"/>
      <c r="T198" s="1302"/>
      <c r="U198" s="1302"/>
      <c r="V198" s="1302"/>
    </row>
    <row r="199" spans="2:22">
      <c r="B199" s="1292"/>
      <c r="C199" s="1302"/>
      <c r="D199" s="1302"/>
      <c r="E199" s="1303"/>
      <c r="F199" s="1302"/>
      <c r="G199" s="1302"/>
      <c r="H199" s="1302"/>
      <c r="I199" s="1302"/>
      <c r="J199" s="1302"/>
      <c r="K199" s="1302"/>
      <c r="L199" s="1302"/>
      <c r="M199" s="1302"/>
      <c r="N199" s="1302"/>
      <c r="O199" s="1302"/>
      <c r="P199" s="1302"/>
      <c r="Q199" s="1302"/>
      <c r="R199" s="1302"/>
      <c r="S199" s="1302"/>
      <c r="T199" s="1302"/>
      <c r="U199" s="1302"/>
      <c r="V199" s="1302"/>
    </row>
    <row r="200" spans="2:22">
      <c r="B200" s="1292"/>
      <c r="C200" s="1302"/>
      <c r="D200" s="1302"/>
      <c r="E200" s="1303"/>
      <c r="F200" s="1302"/>
      <c r="G200" s="1302"/>
      <c r="H200" s="1302"/>
      <c r="I200" s="1302"/>
      <c r="J200" s="1302"/>
      <c r="K200" s="1302"/>
      <c r="L200" s="1302"/>
      <c r="M200" s="1302"/>
      <c r="N200" s="1302"/>
      <c r="O200" s="1302"/>
      <c r="P200" s="1302"/>
      <c r="Q200" s="1302"/>
      <c r="R200" s="1302"/>
      <c r="S200" s="1302"/>
      <c r="T200" s="1302"/>
      <c r="U200" s="1302"/>
      <c r="V200" s="1302"/>
    </row>
    <row r="201" spans="2:22">
      <c r="B201" s="1292"/>
      <c r="C201" s="1302"/>
      <c r="D201" s="1302"/>
      <c r="E201" s="1303"/>
      <c r="F201" s="1302"/>
      <c r="G201" s="1302"/>
      <c r="H201" s="1302"/>
      <c r="I201" s="1302"/>
      <c r="J201" s="1302"/>
      <c r="K201" s="1302"/>
      <c r="L201" s="1302"/>
      <c r="M201" s="1302"/>
      <c r="N201" s="1302"/>
      <c r="O201" s="1302"/>
      <c r="P201" s="1302"/>
      <c r="Q201" s="1302"/>
      <c r="R201" s="1302"/>
      <c r="S201" s="1302"/>
      <c r="T201" s="1302"/>
      <c r="U201" s="1302"/>
      <c r="V201" s="1302"/>
    </row>
    <row r="202" spans="2:22">
      <c r="B202" s="1292"/>
      <c r="C202" s="1302"/>
      <c r="D202" s="1302"/>
      <c r="E202" s="1303"/>
      <c r="F202" s="1302"/>
      <c r="G202" s="1302"/>
      <c r="H202" s="1302"/>
      <c r="I202" s="1302"/>
      <c r="J202" s="1302"/>
      <c r="K202" s="1302"/>
      <c r="L202" s="1302"/>
      <c r="M202" s="1302"/>
      <c r="N202" s="1302"/>
      <c r="O202" s="1302"/>
      <c r="P202" s="1302"/>
      <c r="Q202" s="1302"/>
      <c r="R202" s="1302"/>
      <c r="S202" s="1302"/>
      <c r="T202" s="1302"/>
      <c r="U202" s="1302"/>
      <c r="V202" s="1302"/>
    </row>
    <row r="203" spans="2:22">
      <c r="B203" s="1292"/>
      <c r="C203" s="1302"/>
      <c r="D203" s="1302"/>
      <c r="E203" s="1303"/>
      <c r="F203" s="1302"/>
      <c r="G203" s="1302"/>
      <c r="H203" s="1302"/>
      <c r="I203" s="1302"/>
      <c r="J203" s="1302"/>
      <c r="K203" s="1302"/>
      <c r="L203" s="1302"/>
      <c r="M203" s="1302"/>
      <c r="N203" s="1302"/>
      <c r="O203" s="1302"/>
      <c r="P203" s="1302"/>
      <c r="Q203" s="1302"/>
      <c r="R203" s="1302"/>
      <c r="S203" s="1302"/>
      <c r="T203" s="1302"/>
      <c r="U203" s="1302"/>
      <c r="V203" s="1302"/>
    </row>
    <row r="204" spans="2:22">
      <c r="B204" s="1292"/>
      <c r="C204" s="1302"/>
      <c r="D204" s="1302"/>
      <c r="E204" s="1303"/>
      <c r="F204" s="1302"/>
      <c r="G204" s="1302"/>
      <c r="H204" s="1302"/>
      <c r="I204" s="1302"/>
      <c r="J204" s="1302"/>
      <c r="K204" s="1302"/>
      <c r="L204" s="1302"/>
      <c r="M204" s="1302"/>
      <c r="N204" s="1302"/>
      <c r="O204" s="1302"/>
      <c r="P204" s="1302"/>
      <c r="Q204" s="1302"/>
      <c r="R204" s="1302"/>
      <c r="S204" s="1302"/>
      <c r="T204" s="1302"/>
      <c r="U204" s="1302"/>
      <c r="V204" s="1302"/>
    </row>
    <row r="205" spans="2:22">
      <c r="B205" s="1292"/>
      <c r="C205" s="1302"/>
      <c r="D205" s="1302"/>
      <c r="E205" s="1303"/>
      <c r="F205" s="1302"/>
      <c r="G205" s="1302"/>
      <c r="H205" s="1302"/>
      <c r="I205" s="1302"/>
      <c r="J205" s="1302"/>
      <c r="K205" s="1302"/>
      <c r="L205" s="1302"/>
      <c r="M205" s="1302"/>
      <c r="N205" s="1302"/>
      <c r="O205" s="1302"/>
      <c r="P205" s="1302"/>
      <c r="Q205" s="1302"/>
      <c r="R205" s="1302"/>
      <c r="S205" s="1302"/>
      <c r="T205" s="1302"/>
      <c r="U205" s="1302"/>
      <c r="V205" s="1302"/>
    </row>
    <row r="206" spans="2:22">
      <c r="B206" s="1292"/>
      <c r="C206" s="1302"/>
      <c r="D206" s="1302"/>
      <c r="E206" s="1303"/>
      <c r="F206" s="1302"/>
      <c r="G206" s="1302"/>
      <c r="H206" s="1302"/>
      <c r="I206" s="1302"/>
      <c r="J206" s="1302"/>
      <c r="K206" s="1302"/>
      <c r="L206" s="1302"/>
      <c r="M206" s="1302"/>
      <c r="N206" s="1302"/>
      <c r="O206" s="1302"/>
      <c r="P206" s="1302"/>
      <c r="Q206" s="1302"/>
      <c r="R206" s="1302"/>
      <c r="S206" s="1302"/>
      <c r="T206" s="1302"/>
      <c r="U206" s="1302"/>
      <c r="V206" s="1302"/>
    </row>
    <row r="207" spans="2:22">
      <c r="B207" s="1292"/>
      <c r="C207" s="1302"/>
      <c r="D207" s="1302"/>
      <c r="E207" s="1303"/>
      <c r="F207" s="1302"/>
      <c r="G207" s="1302"/>
      <c r="H207" s="1302"/>
      <c r="I207" s="1302"/>
      <c r="J207" s="1302"/>
      <c r="K207" s="1302"/>
      <c r="L207" s="1302"/>
      <c r="M207" s="1302"/>
      <c r="N207" s="1302"/>
      <c r="O207" s="1302"/>
      <c r="P207" s="1302"/>
      <c r="Q207" s="1302"/>
      <c r="R207" s="1302"/>
      <c r="S207" s="1302"/>
      <c r="T207" s="1302"/>
      <c r="U207" s="1302"/>
      <c r="V207" s="1302"/>
    </row>
    <row r="208" spans="2:22">
      <c r="B208" s="1292"/>
      <c r="C208" s="1302"/>
      <c r="D208" s="1302"/>
      <c r="E208" s="1303"/>
      <c r="F208" s="1302"/>
      <c r="G208" s="1302"/>
      <c r="H208" s="1302"/>
      <c r="I208" s="1302"/>
      <c r="J208" s="1302"/>
      <c r="K208" s="1302"/>
      <c r="L208" s="1302"/>
      <c r="M208" s="1302"/>
      <c r="N208" s="1302"/>
      <c r="O208" s="1302"/>
      <c r="P208" s="1302"/>
      <c r="Q208" s="1302"/>
      <c r="R208" s="1302"/>
      <c r="S208" s="1302"/>
      <c r="T208" s="1302"/>
      <c r="U208" s="1302"/>
      <c r="V208" s="1302"/>
    </row>
    <row r="209" spans="2:22">
      <c r="B209" s="1292"/>
      <c r="C209" s="1302"/>
      <c r="D209" s="1302"/>
      <c r="E209" s="1303"/>
      <c r="F209" s="1302"/>
      <c r="G209" s="1302"/>
      <c r="H209" s="1302"/>
      <c r="I209" s="1302"/>
      <c r="J209" s="1302"/>
      <c r="K209" s="1302"/>
      <c r="L209" s="1302"/>
      <c r="M209" s="1302"/>
      <c r="N209" s="1302"/>
      <c r="O209" s="1302"/>
      <c r="P209" s="1302"/>
      <c r="Q209" s="1302"/>
      <c r="R209" s="1302"/>
      <c r="S209" s="1302"/>
      <c r="T209" s="1302"/>
      <c r="U209" s="1302"/>
      <c r="V209" s="1302"/>
    </row>
    <row r="210" spans="2:22">
      <c r="B210" s="1292"/>
      <c r="C210" s="1302"/>
      <c r="D210" s="1302"/>
      <c r="E210" s="1303"/>
      <c r="F210" s="1302"/>
      <c r="G210" s="1302"/>
      <c r="H210" s="1302"/>
      <c r="I210" s="1302"/>
      <c r="J210" s="1302"/>
      <c r="K210" s="1302"/>
      <c r="L210" s="1302"/>
      <c r="M210" s="1302"/>
      <c r="N210" s="1302"/>
      <c r="O210" s="1302"/>
      <c r="P210" s="1302"/>
      <c r="Q210" s="1302"/>
      <c r="R210" s="1302"/>
      <c r="S210" s="1302"/>
      <c r="T210" s="1302"/>
      <c r="U210" s="1302"/>
      <c r="V210" s="1302"/>
    </row>
    <row r="211" spans="2:22">
      <c r="B211" s="1292"/>
      <c r="C211" s="1302"/>
      <c r="D211" s="1302"/>
      <c r="E211" s="1303"/>
      <c r="F211" s="1302"/>
      <c r="G211" s="1302"/>
      <c r="H211" s="1302"/>
      <c r="I211" s="1302"/>
      <c r="J211" s="1302"/>
      <c r="K211" s="1302"/>
      <c r="L211" s="1302"/>
      <c r="M211" s="1302"/>
      <c r="N211" s="1302"/>
      <c r="O211" s="1302"/>
      <c r="P211" s="1302"/>
      <c r="Q211" s="1302"/>
      <c r="R211" s="1302"/>
      <c r="S211" s="1302"/>
      <c r="T211" s="1302"/>
      <c r="U211" s="1302"/>
      <c r="V211" s="1302"/>
    </row>
    <row r="212" spans="2:22">
      <c r="B212" s="1292"/>
      <c r="C212" s="1302"/>
      <c r="D212" s="1302"/>
      <c r="E212" s="1303"/>
      <c r="F212" s="1302"/>
      <c r="G212" s="1302"/>
      <c r="H212" s="1302"/>
      <c r="I212" s="1302"/>
      <c r="J212" s="1302"/>
      <c r="K212" s="1302"/>
      <c r="L212" s="1302"/>
      <c r="M212" s="1302"/>
      <c r="N212" s="1302"/>
      <c r="O212" s="1302"/>
      <c r="P212" s="1302"/>
      <c r="Q212" s="1302"/>
      <c r="R212" s="1302"/>
      <c r="S212" s="1302"/>
      <c r="T212" s="1302"/>
      <c r="U212" s="1302"/>
      <c r="V212" s="1302"/>
    </row>
    <row r="213" spans="2:22">
      <c r="B213" s="1292"/>
      <c r="C213" s="1302"/>
      <c r="D213" s="1302"/>
      <c r="E213" s="1303"/>
      <c r="F213" s="1302"/>
      <c r="G213" s="1302"/>
      <c r="H213" s="1302"/>
      <c r="I213" s="1302"/>
      <c r="J213" s="1302"/>
      <c r="K213" s="1302"/>
      <c r="L213" s="1302"/>
      <c r="M213" s="1302"/>
      <c r="N213" s="1302"/>
      <c r="O213" s="1302"/>
      <c r="P213" s="1302"/>
      <c r="Q213" s="1302"/>
      <c r="R213" s="1302"/>
      <c r="S213" s="1302"/>
      <c r="T213" s="1302"/>
      <c r="U213" s="1302"/>
      <c r="V213" s="1302"/>
    </row>
    <row r="214" spans="2:22">
      <c r="B214" s="1292"/>
      <c r="C214" s="1302"/>
      <c r="D214" s="1302"/>
      <c r="E214" s="1303"/>
      <c r="F214" s="1302"/>
      <c r="G214" s="1302"/>
      <c r="H214" s="1302"/>
      <c r="I214" s="1302"/>
      <c r="J214" s="1302"/>
      <c r="K214" s="1302"/>
      <c r="L214" s="1302"/>
      <c r="M214" s="1302"/>
      <c r="N214" s="1302"/>
      <c r="O214" s="1302"/>
      <c r="P214" s="1302"/>
      <c r="Q214" s="1302"/>
      <c r="R214" s="1302"/>
      <c r="S214" s="1302"/>
      <c r="T214" s="1302"/>
      <c r="U214" s="1302"/>
      <c r="V214" s="1302"/>
    </row>
    <row r="215" spans="2:22">
      <c r="B215" s="1292"/>
      <c r="C215" s="1302"/>
      <c r="D215" s="1302"/>
      <c r="E215" s="1303"/>
      <c r="F215" s="1302"/>
      <c r="G215" s="1302"/>
      <c r="H215" s="1302"/>
      <c r="I215" s="1302"/>
      <c r="J215" s="1302"/>
      <c r="K215" s="1302"/>
      <c r="L215" s="1302"/>
      <c r="M215" s="1302"/>
      <c r="N215" s="1302"/>
      <c r="O215" s="1302"/>
      <c r="P215" s="1302"/>
      <c r="Q215" s="1302"/>
      <c r="R215" s="1302"/>
      <c r="S215" s="1302"/>
      <c r="T215" s="1302"/>
      <c r="U215" s="1302"/>
      <c r="V215" s="1302"/>
    </row>
    <row r="216" spans="2:22">
      <c r="B216" s="1292"/>
      <c r="C216" s="1302"/>
      <c r="D216" s="1302"/>
      <c r="E216" s="1303"/>
      <c r="F216" s="1302"/>
      <c r="G216" s="1302"/>
      <c r="H216" s="1302"/>
      <c r="I216" s="1302"/>
      <c r="J216" s="1302"/>
      <c r="K216" s="1302"/>
      <c r="L216" s="1302"/>
      <c r="M216" s="1302"/>
      <c r="N216" s="1302"/>
      <c r="O216" s="1302"/>
      <c r="P216" s="1302"/>
      <c r="Q216" s="1302"/>
      <c r="R216" s="1302"/>
      <c r="S216" s="1302"/>
      <c r="T216" s="1302"/>
      <c r="U216" s="1302"/>
      <c r="V216" s="1302"/>
    </row>
    <row r="217" spans="2:22">
      <c r="B217" s="1292"/>
      <c r="C217" s="1302"/>
      <c r="D217" s="1302"/>
      <c r="E217" s="1303"/>
      <c r="F217" s="1302"/>
      <c r="G217" s="1302"/>
      <c r="H217" s="1302"/>
      <c r="I217" s="1302"/>
      <c r="J217" s="1302"/>
      <c r="K217" s="1302"/>
      <c r="L217" s="1302"/>
      <c r="M217" s="1302"/>
      <c r="N217" s="1302"/>
      <c r="O217" s="1302"/>
      <c r="P217" s="1302"/>
      <c r="Q217" s="1302"/>
      <c r="R217" s="1302"/>
      <c r="S217" s="1302"/>
      <c r="T217" s="1302"/>
      <c r="U217" s="1302"/>
      <c r="V217" s="1302"/>
    </row>
    <row r="218" spans="2:22">
      <c r="B218" s="1292"/>
      <c r="C218" s="1302"/>
      <c r="D218" s="1302"/>
      <c r="E218" s="1303"/>
      <c r="F218" s="1302"/>
      <c r="G218" s="1302"/>
      <c r="H218" s="1302"/>
      <c r="I218" s="1302"/>
      <c r="J218" s="1302"/>
      <c r="K218" s="1302"/>
      <c r="L218" s="1302"/>
      <c r="M218" s="1302"/>
      <c r="N218" s="1302"/>
      <c r="O218" s="1302"/>
      <c r="P218" s="1302"/>
      <c r="Q218" s="1302"/>
      <c r="R218" s="1302"/>
      <c r="S218" s="1302"/>
      <c r="T218" s="1302"/>
      <c r="U218" s="1302"/>
      <c r="V218" s="1302"/>
    </row>
    <row r="219" spans="2:22">
      <c r="B219" s="1292"/>
      <c r="C219" s="1302"/>
      <c r="D219" s="1302"/>
      <c r="E219" s="1303"/>
      <c r="F219" s="1302"/>
      <c r="G219" s="1302"/>
      <c r="H219" s="1302"/>
      <c r="I219" s="1302"/>
      <c r="J219" s="1302"/>
      <c r="K219" s="1302"/>
      <c r="L219" s="1302"/>
      <c r="M219" s="1302"/>
      <c r="N219" s="1302"/>
      <c r="O219" s="1302"/>
      <c r="P219" s="1302"/>
      <c r="Q219" s="1302"/>
      <c r="R219" s="1302"/>
      <c r="S219" s="1302"/>
      <c r="T219" s="1302"/>
      <c r="U219" s="1302"/>
      <c r="V219" s="1302"/>
    </row>
    <row r="220" spans="2:22">
      <c r="B220" s="1292"/>
      <c r="C220" s="1302"/>
      <c r="D220" s="1302"/>
      <c r="E220" s="1303"/>
      <c r="F220" s="1302"/>
      <c r="G220" s="1302"/>
      <c r="H220" s="1302"/>
      <c r="I220" s="1302"/>
      <c r="J220" s="1302"/>
      <c r="K220" s="1302"/>
      <c r="L220" s="1302"/>
      <c r="M220" s="1302"/>
      <c r="N220" s="1302"/>
      <c r="O220" s="1302"/>
      <c r="P220" s="1302"/>
      <c r="Q220" s="1302"/>
      <c r="R220" s="1302"/>
      <c r="S220" s="1302"/>
      <c r="T220" s="1302"/>
      <c r="U220" s="1302"/>
      <c r="V220" s="1302"/>
    </row>
    <row r="221" spans="2:22">
      <c r="B221" s="1292"/>
      <c r="C221" s="1302"/>
      <c r="D221" s="1302"/>
      <c r="E221" s="1303"/>
      <c r="F221" s="1302"/>
      <c r="G221" s="1302"/>
      <c r="H221" s="1302"/>
      <c r="I221" s="1302"/>
      <c r="J221" s="1302"/>
      <c r="K221" s="1302"/>
      <c r="L221" s="1302"/>
      <c r="M221" s="1302"/>
      <c r="N221" s="1302"/>
      <c r="O221" s="1302"/>
      <c r="P221" s="1302"/>
      <c r="Q221" s="1302"/>
      <c r="R221" s="1302"/>
      <c r="S221" s="1302"/>
      <c r="T221" s="1302"/>
      <c r="U221" s="1302"/>
      <c r="V221" s="1302"/>
    </row>
    <row r="222" spans="2:22">
      <c r="B222" s="1292"/>
      <c r="C222" s="1302"/>
      <c r="D222" s="1302"/>
      <c r="E222" s="1303"/>
      <c r="F222" s="1302"/>
      <c r="G222" s="1302"/>
      <c r="H222" s="1302"/>
      <c r="I222" s="1302"/>
      <c r="J222" s="1302"/>
      <c r="K222" s="1302"/>
      <c r="L222" s="1302"/>
      <c r="M222" s="1302"/>
      <c r="N222" s="1302"/>
      <c r="O222" s="1302"/>
      <c r="P222" s="1302"/>
      <c r="Q222" s="1302"/>
      <c r="R222" s="1302"/>
      <c r="S222" s="1302"/>
      <c r="T222" s="1302"/>
      <c r="U222" s="1302"/>
      <c r="V222" s="1302"/>
    </row>
    <row r="223" spans="2:22">
      <c r="B223" s="1292"/>
      <c r="C223" s="1302"/>
      <c r="D223" s="1302"/>
      <c r="E223" s="1303"/>
      <c r="F223" s="1302"/>
      <c r="G223" s="1302"/>
      <c r="H223" s="1302"/>
      <c r="I223" s="1302"/>
      <c r="J223" s="1302"/>
      <c r="K223" s="1302"/>
      <c r="L223" s="1302"/>
      <c r="M223" s="1302"/>
      <c r="N223" s="1302"/>
      <c r="O223" s="1302"/>
      <c r="P223" s="1302"/>
      <c r="Q223" s="1302"/>
      <c r="R223" s="1302"/>
      <c r="S223" s="1302"/>
      <c r="T223" s="1302"/>
      <c r="U223" s="1302"/>
      <c r="V223" s="1302"/>
    </row>
    <row r="224" spans="2:22">
      <c r="B224" s="1292"/>
      <c r="C224" s="1302"/>
      <c r="D224" s="1302"/>
      <c r="E224" s="1303"/>
      <c r="F224" s="1302"/>
      <c r="G224" s="1302"/>
      <c r="H224" s="1302"/>
      <c r="I224" s="1302"/>
      <c r="J224" s="1302"/>
      <c r="K224" s="1302"/>
      <c r="L224" s="1302"/>
      <c r="M224" s="1302"/>
      <c r="N224" s="1302"/>
      <c r="O224" s="1302"/>
      <c r="P224" s="1302"/>
      <c r="Q224" s="1302"/>
      <c r="R224" s="1302"/>
      <c r="S224" s="1302"/>
      <c r="T224" s="1302"/>
      <c r="U224" s="1302"/>
      <c r="V224" s="1302"/>
    </row>
    <row r="225" spans="2:22">
      <c r="B225" s="1292"/>
      <c r="C225" s="1302"/>
      <c r="D225" s="1302"/>
      <c r="E225" s="1303"/>
      <c r="F225" s="1302"/>
      <c r="G225" s="1302"/>
      <c r="H225" s="1302"/>
      <c r="I225" s="1302"/>
      <c r="J225" s="1302"/>
      <c r="K225" s="1302"/>
      <c r="L225" s="1302"/>
      <c r="M225" s="1302"/>
      <c r="N225" s="1302"/>
      <c r="O225" s="1302"/>
      <c r="P225" s="1302"/>
      <c r="Q225" s="1302"/>
      <c r="R225" s="1302"/>
      <c r="S225" s="1302"/>
      <c r="T225" s="1302"/>
      <c r="U225" s="1302"/>
      <c r="V225" s="1302"/>
    </row>
    <row r="226" spans="2:22">
      <c r="B226" s="1292"/>
      <c r="C226" s="1302"/>
      <c r="D226" s="1302"/>
      <c r="E226" s="1303"/>
      <c r="F226" s="1302"/>
      <c r="G226" s="1302"/>
      <c r="H226" s="1302"/>
      <c r="I226" s="1302"/>
      <c r="J226" s="1302"/>
      <c r="K226" s="1302"/>
      <c r="L226" s="1302"/>
      <c r="M226" s="1302"/>
      <c r="N226" s="1302"/>
      <c r="O226" s="1302"/>
      <c r="P226" s="1302"/>
      <c r="Q226" s="1302"/>
      <c r="R226" s="1302"/>
      <c r="S226" s="1302"/>
      <c r="T226" s="1302"/>
      <c r="U226" s="1302"/>
      <c r="V226" s="1302"/>
    </row>
    <row r="227" spans="2:22">
      <c r="B227" s="1292"/>
      <c r="C227" s="1302"/>
      <c r="D227" s="1302"/>
      <c r="E227" s="1303"/>
      <c r="F227" s="1302"/>
      <c r="G227" s="1302"/>
      <c r="H227" s="1302"/>
      <c r="I227" s="1302"/>
      <c r="J227" s="1302"/>
      <c r="K227" s="1302"/>
      <c r="L227" s="1302"/>
      <c r="M227" s="1302"/>
      <c r="N227" s="1302"/>
      <c r="O227" s="1302"/>
      <c r="P227" s="1302"/>
      <c r="Q227" s="1302"/>
      <c r="R227" s="1302"/>
      <c r="S227" s="1302"/>
      <c r="T227" s="1302"/>
      <c r="U227" s="1302"/>
      <c r="V227" s="1302"/>
    </row>
    <row r="228" spans="2:22">
      <c r="B228" s="1292"/>
      <c r="C228" s="1302"/>
      <c r="D228" s="1302"/>
      <c r="E228" s="1303"/>
      <c r="F228" s="1302"/>
      <c r="G228" s="1302"/>
      <c r="H228" s="1302"/>
      <c r="I228" s="1302"/>
      <c r="J228" s="1302"/>
      <c r="K228" s="1302"/>
      <c r="L228" s="1302"/>
      <c r="M228" s="1302"/>
      <c r="N228" s="1302"/>
      <c r="O228" s="1302"/>
      <c r="P228" s="1302"/>
      <c r="Q228" s="1302"/>
      <c r="R228" s="1302"/>
      <c r="S228" s="1302"/>
      <c r="T228" s="1302"/>
      <c r="U228" s="1302"/>
      <c r="V228" s="1302"/>
    </row>
    <row r="229" spans="2:22">
      <c r="B229" s="1292"/>
      <c r="C229" s="1302"/>
      <c r="D229" s="1302"/>
      <c r="E229" s="1303"/>
      <c r="F229" s="1302"/>
      <c r="G229" s="1302"/>
      <c r="H229" s="1302"/>
      <c r="I229" s="1302"/>
      <c r="J229" s="1302"/>
      <c r="K229" s="1302"/>
      <c r="L229" s="1302"/>
      <c r="M229" s="1302"/>
      <c r="N229" s="1302"/>
      <c r="O229" s="1302"/>
      <c r="P229" s="1302"/>
      <c r="Q229" s="1302"/>
      <c r="R229" s="1302"/>
      <c r="S229" s="1302"/>
      <c r="T229" s="1302"/>
      <c r="U229" s="1302"/>
      <c r="V229" s="1302"/>
    </row>
    <row r="230" spans="2:22">
      <c r="B230" s="1292"/>
      <c r="C230" s="1302"/>
      <c r="D230" s="1302"/>
      <c r="E230" s="1303"/>
      <c r="F230" s="1302"/>
      <c r="G230" s="1302"/>
      <c r="H230" s="1302"/>
      <c r="I230" s="1302"/>
      <c r="J230" s="1302"/>
      <c r="K230" s="1302"/>
      <c r="L230" s="1302"/>
      <c r="M230" s="1302"/>
      <c r="N230" s="1302"/>
      <c r="O230" s="1302"/>
      <c r="P230" s="1302"/>
      <c r="Q230" s="1302"/>
      <c r="R230" s="1302"/>
      <c r="S230" s="1302"/>
      <c r="T230" s="1302"/>
      <c r="U230" s="1302"/>
      <c r="V230" s="1302"/>
    </row>
    <row r="231" spans="2:22">
      <c r="B231" s="1292"/>
      <c r="C231" s="1302"/>
      <c r="D231" s="1302"/>
      <c r="E231" s="1303"/>
      <c r="F231" s="1302"/>
      <c r="G231" s="1302"/>
      <c r="H231" s="1302"/>
      <c r="I231" s="1302"/>
      <c r="J231" s="1302"/>
      <c r="K231" s="1302"/>
      <c r="L231" s="1302"/>
      <c r="M231" s="1302"/>
      <c r="N231" s="1302"/>
      <c r="O231" s="1302"/>
      <c r="P231" s="1302"/>
      <c r="Q231" s="1302"/>
      <c r="R231" s="1302"/>
      <c r="S231" s="1302"/>
      <c r="T231" s="1302"/>
      <c r="U231" s="1302"/>
      <c r="V231" s="1302"/>
    </row>
    <row r="232" spans="2:22">
      <c r="B232" s="1292"/>
      <c r="C232" s="1302"/>
      <c r="D232" s="1302"/>
      <c r="E232" s="1303"/>
      <c r="F232" s="1302"/>
      <c r="G232" s="1302"/>
      <c r="H232" s="1302"/>
      <c r="I232" s="1302"/>
      <c r="J232" s="1302"/>
      <c r="K232" s="1302"/>
      <c r="L232" s="1302"/>
      <c r="M232" s="1302"/>
      <c r="N232" s="1302"/>
      <c r="O232" s="1302"/>
      <c r="P232" s="1302"/>
      <c r="Q232" s="1302"/>
      <c r="R232" s="1302"/>
      <c r="S232" s="1302"/>
      <c r="T232" s="1302"/>
      <c r="U232" s="1302"/>
      <c r="V232" s="1302"/>
    </row>
    <row r="233" spans="2:22">
      <c r="B233" s="1292"/>
      <c r="C233" s="1302"/>
      <c r="D233" s="1302"/>
      <c r="E233" s="1303"/>
      <c r="F233" s="1302"/>
      <c r="G233" s="1302"/>
      <c r="H233" s="1302"/>
      <c r="I233" s="1302"/>
      <c r="J233" s="1302"/>
      <c r="K233" s="1302"/>
      <c r="L233" s="1302"/>
      <c r="M233" s="1302"/>
      <c r="N233" s="1302"/>
      <c r="O233" s="1302"/>
      <c r="P233" s="1302"/>
      <c r="Q233" s="1302"/>
      <c r="R233" s="1302"/>
      <c r="S233" s="1302"/>
      <c r="T233" s="1302"/>
      <c r="U233" s="1302"/>
      <c r="V233" s="1302"/>
    </row>
    <row r="234" spans="2:22">
      <c r="B234" s="1292"/>
      <c r="C234" s="1302"/>
      <c r="D234" s="1302"/>
      <c r="E234" s="1303"/>
      <c r="F234" s="1302"/>
      <c r="G234" s="1302"/>
      <c r="H234" s="1302"/>
      <c r="I234" s="1302"/>
      <c r="J234" s="1302"/>
      <c r="K234" s="1302"/>
      <c r="L234" s="1302"/>
      <c r="M234" s="1302"/>
      <c r="N234" s="1302"/>
      <c r="O234" s="1302"/>
      <c r="P234" s="1302"/>
      <c r="Q234" s="1302"/>
      <c r="R234" s="1302"/>
      <c r="S234" s="1302"/>
      <c r="T234" s="1302"/>
      <c r="U234" s="1302"/>
      <c r="V234" s="1302"/>
    </row>
    <row r="235" spans="2:22">
      <c r="B235" s="1292"/>
      <c r="C235" s="1302"/>
      <c r="D235" s="1302"/>
      <c r="E235" s="1303"/>
      <c r="F235" s="1302"/>
      <c r="G235" s="1302"/>
      <c r="H235" s="1302"/>
      <c r="I235" s="1302"/>
      <c r="J235" s="1302"/>
      <c r="K235" s="1302"/>
      <c r="L235" s="1302"/>
      <c r="M235" s="1302"/>
      <c r="N235" s="1302"/>
      <c r="O235" s="1302"/>
      <c r="P235" s="1302"/>
      <c r="Q235" s="1302"/>
      <c r="R235" s="1302"/>
      <c r="S235" s="1302"/>
      <c r="T235" s="1302"/>
      <c r="U235" s="1302"/>
      <c r="V235" s="1302"/>
    </row>
    <row r="236" spans="2:22">
      <c r="B236" s="1292"/>
      <c r="C236" s="1302"/>
      <c r="D236" s="1302"/>
      <c r="E236" s="1303"/>
      <c r="F236" s="1302"/>
      <c r="G236" s="1302"/>
      <c r="H236" s="1302"/>
      <c r="I236" s="1302"/>
      <c r="J236" s="1302"/>
      <c r="K236" s="1302"/>
      <c r="L236" s="1302"/>
      <c r="M236" s="1302"/>
      <c r="N236" s="1302"/>
      <c r="O236" s="1302"/>
      <c r="P236" s="1302"/>
      <c r="Q236" s="1302"/>
      <c r="R236" s="1302"/>
      <c r="S236" s="1302"/>
      <c r="T236" s="1302"/>
      <c r="U236" s="1302"/>
      <c r="V236" s="1302"/>
    </row>
    <row r="237" spans="2:22">
      <c r="B237" s="1292"/>
      <c r="C237" s="1302"/>
      <c r="D237" s="1302"/>
      <c r="E237" s="1303"/>
      <c r="F237" s="1302"/>
      <c r="G237" s="1302"/>
      <c r="H237" s="1302"/>
      <c r="I237" s="1302"/>
      <c r="J237" s="1302"/>
      <c r="K237" s="1302"/>
      <c r="L237" s="1302"/>
      <c r="M237" s="1302"/>
      <c r="N237" s="1302"/>
      <c r="O237" s="1302"/>
      <c r="P237" s="1302"/>
      <c r="Q237" s="1302"/>
      <c r="R237" s="1302"/>
      <c r="S237" s="1302"/>
      <c r="T237" s="1302"/>
      <c r="U237" s="1302"/>
      <c r="V237" s="1302"/>
    </row>
    <row r="238" spans="2:22">
      <c r="B238" s="1292"/>
      <c r="C238" s="1302"/>
      <c r="D238" s="1302"/>
      <c r="E238" s="1303"/>
      <c r="F238" s="1302"/>
      <c r="G238" s="1302"/>
      <c r="H238" s="1302"/>
      <c r="I238" s="1302"/>
      <c r="J238" s="1302"/>
      <c r="K238" s="1302"/>
      <c r="L238" s="1302"/>
      <c r="M238" s="1302"/>
      <c r="N238" s="1302"/>
      <c r="O238" s="1302"/>
      <c r="P238" s="1302"/>
      <c r="Q238" s="1302"/>
      <c r="R238" s="1302"/>
      <c r="S238" s="1302"/>
      <c r="T238" s="1302"/>
      <c r="U238" s="1302"/>
      <c r="V238" s="1302"/>
    </row>
    <row r="239" spans="2:22">
      <c r="B239" s="1292"/>
      <c r="C239" s="1302"/>
      <c r="D239" s="1302"/>
      <c r="E239" s="1303"/>
      <c r="F239" s="1302"/>
      <c r="G239" s="1302"/>
      <c r="H239" s="1302"/>
      <c r="I239" s="1302"/>
      <c r="J239" s="1302"/>
      <c r="K239" s="1302"/>
      <c r="L239" s="1302"/>
      <c r="M239" s="1302"/>
      <c r="N239" s="1302"/>
      <c r="O239" s="1302"/>
      <c r="P239" s="1302"/>
      <c r="Q239" s="1302"/>
      <c r="R239" s="1302"/>
      <c r="S239" s="1302"/>
      <c r="T239" s="1302"/>
      <c r="U239" s="1302"/>
      <c r="V239" s="1302"/>
    </row>
    <row r="240" spans="2:22">
      <c r="B240" s="1292"/>
      <c r="C240" s="1302"/>
      <c r="D240" s="1302"/>
      <c r="E240" s="1303"/>
      <c r="F240" s="1302"/>
      <c r="G240" s="1302"/>
      <c r="H240" s="1302"/>
      <c r="I240" s="1302"/>
      <c r="J240" s="1302"/>
      <c r="K240" s="1302"/>
      <c r="L240" s="1302"/>
      <c r="M240" s="1302"/>
      <c r="N240" s="1302"/>
      <c r="O240" s="1302"/>
      <c r="P240" s="1302"/>
      <c r="Q240" s="1302"/>
      <c r="R240" s="1302"/>
      <c r="S240" s="1302"/>
      <c r="T240" s="1302"/>
      <c r="U240" s="1302"/>
      <c r="V240" s="1302"/>
    </row>
    <row r="241" spans="2:22">
      <c r="B241" s="1292"/>
      <c r="C241" s="1302"/>
      <c r="D241" s="1302"/>
      <c r="E241" s="1303"/>
      <c r="F241" s="1302"/>
      <c r="G241" s="1302"/>
      <c r="H241" s="1302"/>
      <c r="I241" s="1302"/>
      <c r="J241" s="1302"/>
      <c r="K241" s="1302"/>
      <c r="L241" s="1302"/>
      <c r="M241" s="1302"/>
      <c r="N241" s="1302"/>
      <c r="O241" s="1302"/>
      <c r="P241" s="1302"/>
      <c r="Q241" s="1302"/>
      <c r="R241" s="1302"/>
      <c r="S241" s="1302"/>
      <c r="T241" s="1302"/>
      <c r="U241" s="1302"/>
      <c r="V241" s="1302"/>
    </row>
    <row r="242" spans="2:22">
      <c r="B242" s="1292"/>
      <c r="C242" s="1302"/>
      <c r="D242" s="1302"/>
      <c r="E242" s="1303"/>
      <c r="F242" s="1302"/>
      <c r="G242" s="1302"/>
      <c r="H242" s="1302"/>
      <c r="I242" s="1302"/>
      <c r="J242" s="1302"/>
      <c r="K242" s="1302"/>
      <c r="L242" s="1302"/>
      <c r="M242" s="1302"/>
      <c r="N242" s="1302"/>
      <c r="O242" s="1302"/>
      <c r="P242" s="1302"/>
      <c r="Q242" s="1302"/>
      <c r="R242" s="1302"/>
      <c r="S242" s="1302"/>
      <c r="T242" s="1302"/>
      <c r="U242" s="1302"/>
      <c r="V242" s="1302"/>
    </row>
    <row r="243" spans="2:22">
      <c r="B243" s="1292"/>
      <c r="C243" s="1302"/>
      <c r="D243" s="1302"/>
      <c r="E243" s="1303"/>
      <c r="F243" s="1302"/>
      <c r="G243" s="1302"/>
      <c r="H243" s="1302"/>
      <c r="I243" s="1302"/>
      <c r="J243" s="1302"/>
      <c r="K243" s="1302"/>
      <c r="L243" s="1302"/>
      <c r="M243" s="1302"/>
      <c r="N243" s="1302"/>
      <c r="O243" s="1302"/>
      <c r="P243" s="1302"/>
      <c r="Q243" s="1302"/>
      <c r="R243" s="1302"/>
      <c r="S243" s="1302"/>
      <c r="T243" s="1302"/>
      <c r="U243" s="1302"/>
      <c r="V243" s="1302"/>
    </row>
    <row r="244" spans="2:22">
      <c r="B244" s="1292"/>
      <c r="C244" s="1302"/>
      <c r="D244" s="1302"/>
      <c r="E244" s="1303"/>
      <c r="F244" s="1302"/>
      <c r="G244" s="1302"/>
      <c r="H244" s="1302"/>
      <c r="I244" s="1302"/>
      <c r="J244" s="1302"/>
      <c r="K244" s="1302"/>
      <c r="L244" s="1302"/>
      <c r="M244" s="1302"/>
      <c r="N244" s="1302"/>
      <c r="O244" s="1302"/>
      <c r="P244" s="1302"/>
      <c r="Q244" s="1302"/>
      <c r="R244" s="1302"/>
      <c r="S244" s="1302"/>
      <c r="T244" s="1302"/>
      <c r="U244" s="1302"/>
      <c r="V244" s="1302"/>
    </row>
    <row r="245" spans="2:22">
      <c r="B245" s="1292"/>
      <c r="C245" s="1302"/>
      <c r="D245" s="1302"/>
      <c r="E245" s="1303"/>
      <c r="F245" s="1302"/>
      <c r="G245" s="1302"/>
      <c r="H245" s="1302"/>
      <c r="I245" s="1302"/>
      <c r="J245" s="1302"/>
      <c r="K245" s="1302"/>
      <c r="L245" s="1302"/>
      <c r="M245" s="1302"/>
      <c r="N245" s="1302"/>
      <c r="O245" s="1302"/>
      <c r="P245" s="1302"/>
      <c r="Q245" s="1302"/>
      <c r="R245" s="1302"/>
      <c r="S245" s="1302"/>
      <c r="T245" s="1302"/>
      <c r="U245" s="1302"/>
      <c r="V245" s="1302"/>
    </row>
    <row r="246" spans="2:22">
      <c r="B246" s="1292"/>
      <c r="C246" s="1302"/>
      <c r="D246" s="1302"/>
      <c r="E246" s="1303"/>
      <c r="F246" s="1302"/>
      <c r="G246" s="1302"/>
      <c r="H246" s="1302"/>
      <c r="I246" s="1302"/>
      <c r="J246" s="1302"/>
      <c r="K246" s="1302"/>
      <c r="L246" s="1302"/>
      <c r="M246" s="1302"/>
      <c r="N246" s="1302"/>
      <c r="O246" s="1302"/>
      <c r="P246" s="1302"/>
      <c r="Q246" s="1302"/>
      <c r="R246" s="1302"/>
      <c r="S246" s="1302"/>
      <c r="T246" s="1302"/>
      <c r="U246" s="1302"/>
      <c r="V246" s="1302"/>
    </row>
    <row r="247" spans="2:22">
      <c r="B247" s="1292"/>
      <c r="C247" s="1302"/>
      <c r="D247" s="1302"/>
      <c r="E247" s="1303"/>
      <c r="F247" s="1302"/>
      <c r="G247" s="1302"/>
      <c r="H247" s="1302"/>
      <c r="I247" s="1302"/>
      <c r="J247" s="1302"/>
      <c r="K247" s="1302"/>
      <c r="L247" s="1302"/>
      <c r="M247" s="1302"/>
      <c r="N247" s="1302"/>
      <c r="O247" s="1302"/>
      <c r="P247" s="1302"/>
      <c r="Q247" s="1302"/>
      <c r="R247" s="1302"/>
      <c r="S247" s="1302"/>
      <c r="T247" s="1302"/>
      <c r="U247" s="1302"/>
      <c r="V247" s="1302"/>
    </row>
    <row r="248" spans="2:22">
      <c r="B248" s="1292"/>
      <c r="C248" s="1302"/>
      <c r="D248" s="1302"/>
      <c r="E248" s="1303"/>
      <c r="F248" s="1302"/>
      <c r="G248" s="1302"/>
      <c r="H248" s="1302"/>
      <c r="I248" s="1302"/>
      <c r="J248" s="1302"/>
      <c r="K248" s="1302"/>
      <c r="L248" s="1302"/>
      <c r="M248" s="1302"/>
      <c r="N248" s="1302"/>
      <c r="O248" s="1302"/>
      <c r="P248" s="1302"/>
      <c r="Q248" s="1302"/>
      <c r="R248" s="1302"/>
      <c r="S248" s="1302"/>
      <c r="T248" s="1302"/>
      <c r="U248" s="1302"/>
      <c r="V248" s="1302"/>
    </row>
    <row r="249" spans="2:22">
      <c r="B249" s="1292"/>
      <c r="C249" s="1302"/>
      <c r="D249" s="1302"/>
      <c r="E249" s="1303"/>
      <c r="F249" s="1302"/>
      <c r="G249" s="1302"/>
      <c r="H249" s="1302"/>
      <c r="I249" s="1302"/>
      <c r="J249" s="1302"/>
      <c r="K249" s="1302"/>
      <c r="L249" s="1302"/>
      <c r="M249" s="1302"/>
      <c r="N249" s="1302"/>
      <c r="O249" s="1302"/>
      <c r="P249" s="1302"/>
      <c r="Q249" s="1302"/>
      <c r="R249" s="1302"/>
      <c r="S249" s="1302"/>
      <c r="T249" s="1302"/>
      <c r="U249" s="1302"/>
      <c r="V249" s="1302"/>
    </row>
    <row r="250" spans="2:22">
      <c r="B250" s="1292"/>
      <c r="C250" s="1302"/>
      <c r="D250" s="1302"/>
      <c r="E250" s="1303"/>
      <c r="F250" s="1302"/>
      <c r="G250" s="1302"/>
      <c r="H250" s="1302"/>
      <c r="I250" s="1302"/>
      <c r="J250" s="1302"/>
      <c r="K250" s="1302"/>
      <c r="L250" s="1302"/>
      <c r="M250" s="1302"/>
      <c r="N250" s="1302"/>
      <c r="O250" s="1302"/>
      <c r="P250" s="1302"/>
      <c r="Q250" s="1302"/>
      <c r="R250" s="1302"/>
      <c r="S250" s="1302"/>
      <c r="T250" s="1302"/>
      <c r="U250" s="1302"/>
      <c r="V250" s="1302"/>
    </row>
    <row r="251" spans="2:22">
      <c r="B251" s="1292"/>
      <c r="C251" s="1302"/>
      <c r="D251" s="1302"/>
      <c r="E251" s="1303"/>
      <c r="F251" s="1302"/>
      <c r="G251" s="1302"/>
      <c r="H251" s="1302"/>
      <c r="I251" s="1302"/>
      <c r="J251" s="1302"/>
      <c r="K251" s="1302"/>
      <c r="L251" s="1302"/>
      <c r="M251" s="1302"/>
      <c r="N251" s="1302"/>
      <c r="O251" s="1302"/>
      <c r="P251" s="1302"/>
      <c r="Q251" s="1302"/>
      <c r="R251" s="1302"/>
      <c r="S251" s="1302"/>
      <c r="T251" s="1302"/>
      <c r="U251" s="1302"/>
      <c r="V251" s="1302"/>
    </row>
    <row r="252" spans="2:22">
      <c r="B252" s="1292"/>
      <c r="C252" s="1302"/>
      <c r="D252" s="1302"/>
      <c r="E252" s="1303"/>
      <c r="F252" s="1302"/>
      <c r="G252" s="1302"/>
      <c r="H252" s="1302"/>
      <c r="I252" s="1302"/>
      <c r="J252" s="1302"/>
      <c r="K252" s="1302"/>
      <c r="L252" s="1302"/>
      <c r="M252" s="1302"/>
      <c r="N252" s="1302"/>
      <c r="O252" s="1302"/>
      <c r="P252" s="1302"/>
      <c r="Q252" s="1302"/>
      <c r="R252" s="1302"/>
      <c r="S252" s="1302"/>
      <c r="T252" s="1302"/>
      <c r="U252" s="1302"/>
      <c r="V252" s="1302"/>
    </row>
    <row r="253" spans="2:22">
      <c r="B253" s="1292"/>
      <c r="C253" s="1302"/>
      <c r="D253" s="1302"/>
      <c r="E253" s="1303"/>
      <c r="F253" s="1302"/>
      <c r="G253" s="1302"/>
      <c r="H253" s="1302"/>
      <c r="I253" s="1302"/>
      <c r="J253" s="1302"/>
      <c r="K253" s="1302"/>
      <c r="L253" s="1302"/>
      <c r="M253" s="1302"/>
      <c r="N253" s="1302"/>
      <c r="O253" s="1302"/>
      <c r="P253" s="1302"/>
      <c r="Q253" s="1302"/>
      <c r="R253" s="1302"/>
      <c r="S253" s="1302"/>
      <c r="T253" s="1302"/>
      <c r="U253" s="1302"/>
      <c r="V253" s="1302"/>
    </row>
    <row r="254" spans="2:22">
      <c r="B254" s="1292"/>
      <c r="C254" s="1302"/>
      <c r="D254" s="1302"/>
      <c r="E254" s="1303"/>
      <c r="F254" s="1302"/>
      <c r="G254" s="1302"/>
      <c r="H254" s="1302"/>
      <c r="I254" s="1302"/>
      <c r="J254" s="1302"/>
      <c r="K254" s="1302"/>
      <c r="L254" s="1302"/>
      <c r="M254" s="1302"/>
      <c r="N254" s="1302"/>
      <c r="O254" s="1302"/>
      <c r="P254" s="1302"/>
      <c r="Q254" s="1302"/>
      <c r="R254" s="1302"/>
      <c r="S254" s="1302"/>
      <c r="T254" s="1302"/>
      <c r="U254" s="1302"/>
      <c r="V254" s="1302"/>
    </row>
    <row r="255" spans="2:22">
      <c r="B255" s="1292"/>
      <c r="C255" s="1302"/>
      <c r="D255" s="1302"/>
      <c r="E255" s="1303"/>
      <c r="F255" s="1302"/>
      <c r="G255" s="1302"/>
      <c r="H255" s="1302"/>
      <c r="I255" s="1302"/>
      <c r="J255" s="1302"/>
      <c r="K255" s="1302"/>
      <c r="L255" s="1302"/>
      <c r="M255" s="1302"/>
      <c r="N255" s="1302"/>
      <c r="O255" s="1302"/>
      <c r="P255" s="1302"/>
      <c r="Q255" s="1302"/>
      <c r="R255" s="1302"/>
      <c r="S255" s="1302"/>
      <c r="T255" s="1302"/>
      <c r="U255" s="1302"/>
      <c r="V255" s="1302"/>
    </row>
    <row r="256" spans="2:22">
      <c r="B256" s="1292"/>
      <c r="C256" s="1302"/>
      <c r="D256" s="1302"/>
      <c r="E256" s="1303"/>
      <c r="F256" s="1302"/>
      <c r="G256" s="1302"/>
      <c r="H256" s="1302"/>
      <c r="I256" s="1302"/>
      <c r="J256" s="1302"/>
      <c r="K256" s="1302"/>
      <c r="L256" s="1302"/>
      <c r="M256" s="1302"/>
      <c r="N256" s="1302"/>
      <c r="O256" s="1302"/>
      <c r="P256" s="1302"/>
      <c r="Q256" s="1302"/>
      <c r="R256" s="1302"/>
      <c r="S256" s="1302"/>
      <c r="T256" s="1302"/>
      <c r="U256" s="1302"/>
      <c r="V256" s="1302"/>
    </row>
    <row r="257" spans="2:22">
      <c r="B257" s="1292"/>
      <c r="C257" s="1302"/>
      <c r="D257" s="1302"/>
      <c r="E257" s="1303"/>
      <c r="F257" s="1302"/>
      <c r="G257" s="1302"/>
      <c r="H257" s="1302"/>
      <c r="I257" s="1302"/>
      <c r="J257" s="1302"/>
      <c r="K257" s="1302"/>
      <c r="L257" s="1302"/>
      <c r="M257" s="1302"/>
      <c r="N257" s="1302"/>
      <c r="O257" s="1302"/>
      <c r="P257" s="1302"/>
      <c r="Q257" s="1302"/>
      <c r="R257" s="1302"/>
      <c r="S257" s="1302"/>
      <c r="T257" s="1302"/>
      <c r="U257" s="1302"/>
      <c r="V257" s="1302"/>
    </row>
    <row r="258" spans="2:22">
      <c r="B258" s="1292"/>
      <c r="C258" s="1302"/>
      <c r="D258" s="1302"/>
      <c r="E258" s="1303"/>
      <c r="F258" s="1302"/>
      <c r="G258" s="1302"/>
      <c r="H258" s="1302"/>
      <c r="I258" s="1302"/>
      <c r="J258" s="1302"/>
      <c r="K258" s="1302"/>
      <c r="L258" s="1302"/>
      <c r="M258" s="1302"/>
      <c r="N258" s="1302"/>
      <c r="O258" s="1302"/>
      <c r="P258" s="1302"/>
      <c r="Q258" s="1302"/>
      <c r="R258" s="1302"/>
      <c r="S258" s="1302"/>
      <c r="T258" s="1302"/>
      <c r="U258" s="1302"/>
      <c r="V258" s="1302"/>
    </row>
    <row r="259" spans="2:22">
      <c r="B259" s="1292"/>
      <c r="C259" s="1302"/>
      <c r="D259" s="1302"/>
      <c r="E259" s="1303"/>
      <c r="F259" s="1302"/>
      <c r="G259" s="1302"/>
      <c r="H259" s="1302"/>
      <c r="I259" s="1302"/>
      <c r="J259" s="1302"/>
      <c r="K259" s="1302"/>
      <c r="L259" s="1302"/>
      <c r="M259" s="1302"/>
      <c r="N259" s="1302"/>
      <c r="O259" s="1302"/>
      <c r="P259" s="1302"/>
      <c r="Q259" s="1302"/>
      <c r="R259" s="1302"/>
      <c r="S259" s="1302"/>
      <c r="T259" s="1302"/>
      <c r="U259" s="1302"/>
      <c r="V259" s="1302"/>
    </row>
    <row r="260" spans="2:22">
      <c r="B260" s="1292"/>
      <c r="C260" s="1302"/>
      <c r="D260" s="1302"/>
      <c r="E260" s="1303"/>
      <c r="F260" s="1302"/>
      <c r="G260" s="1302"/>
      <c r="H260" s="1302"/>
      <c r="I260" s="1302"/>
      <c r="J260" s="1302"/>
      <c r="K260" s="1302"/>
      <c r="L260" s="1302"/>
      <c r="M260" s="1302"/>
      <c r="N260" s="1302"/>
      <c r="O260" s="1302"/>
      <c r="P260" s="1302"/>
      <c r="Q260" s="1302"/>
      <c r="R260" s="1302"/>
      <c r="S260" s="1302"/>
      <c r="T260" s="1302"/>
      <c r="U260" s="1302"/>
      <c r="V260" s="1302"/>
    </row>
    <row r="261" spans="2:22">
      <c r="B261" s="1292"/>
      <c r="C261" s="1302"/>
      <c r="D261" s="1302"/>
      <c r="E261" s="1303"/>
      <c r="F261" s="1302"/>
      <c r="G261" s="1302"/>
      <c r="H261" s="1302"/>
      <c r="I261" s="1302"/>
      <c r="J261" s="1302"/>
      <c r="K261" s="1302"/>
      <c r="L261" s="1302"/>
      <c r="M261" s="1302"/>
      <c r="N261" s="1302"/>
      <c r="O261" s="1302"/>
      <c r="P261" s="1302"/>
      <c r="Q261" s="1302"/>
      <c r="R261" s="1302"/>
      <c r="S261" s="1302"/>
      <c r="T261" s="1302"/>
      <c r="U261" s="1302"/>
      <c r="V261" s="1302"/>
    </row>
    <row r="262" spans="2:22">
      <c r="B262" s="1292"/>
      <c r="C262" s="1302"/>
      <c r="D262" s="1302"/>
      <c r="E262" s="1303"/>
      <c r="F262" s="1302"/>
      <c r="G262" s="1302"/>
      <c r="H262" s="1302"/>
      <c r="I262" s="1302"/>
      <c r="J262" s="1302"/>
      <c r="K262" s="1302"/>
      <c r="L262" s="1302"/>
      <c r="M262" s="1302"/>
      <c r="N262" s="1302"/>
      <c r="O262" s="1302"/>
      <c r="P262" s="1302"/>
      <c r="Q262" s="1302"/>
      <c r="R262" s="1302"/>
      <c r="S262" s="1302"/>
      <c r="T262" s="1302"/>
      <c r="U262" s="1302"/>
      <c r="V262" s="1302"/>
    </row>
    <row r="263" spans="2:22">
      <c r="B263" s="1292"/>
      <c r="C263" s="1302"/>
      <c r="D263" s="1302"/>
      <c r="E263" s="1303"/>
      <c r="F263" s="1302"/>
      <c r="G263" s="1302"/>
      <c r="H263" s="1302"/>
      <c r="I263" s="1302"/>
      <c r="J263" s="1302"/>
      <c r="K263" s="1302"/>
      <c r="L263" s="1302"/>
      <c r="M263" s="1302"/>
      <c r="N263" s="1302"/>
      <c r="O263" s="1302"/>
      <c r="P263" s="1302"/>
      <c r="Q263" s="1302"/>
      <c r="R263" s="1302"/>
      <c r="S263" s="1302"/>
      <c r="T263" s="1302"/>
      <c r="U263" s="1302"/>
      <c r="V263" s="1302"/>
    </row>
    <row r="264" spans="2:22">
      <c r="B264" s="1292"/>
      <c r="C264" s="1302"/>
      <c r="D264" s="1302"/>
      <c r="E264" s="1303"/>
      <c r="F264" s="1302"/>
      <c r="G264" s="1302"/>
      <c r="H264" s="1302"/>
      <c r="I264" s="1302"/>
      <c r="J264" s="1302"/>
      <c r="K264" s="1302"/>
      <c r="L264" s="1302"/>
      <c r="M264" s="1302"/>
      <c r="N264" s="1302"/>
      <c r="O264" s="1302"/>
      <c r="P264" s="1302"/>
      <c r="Q264" s="1302"/>
      <c r="R264" s="1302"/>
      <c r="S264" s="1302"/>
      <c r="T264" s="1302"/>
      <c r="U264" s="1302"/>
      <c r="V264" s="1302"/>
    </row>
    <row r="265" spans="2:22">
      <c r="B265" s="1292"/>
      <c r="C265" s="1302"/>
      <c r="D265" s="1302"/>
      <c r="E265" s="1303"/>
      <c r="F265" s="1302"/>
      <c r="G265" s="1302"/>
      <c r="H265" s="1302"/>
      <c r="I265" s="1302"/>
      <c r="J265" s="1302"/>
      <c r="K265" s="1302"/>
      <c r="L265" s="1302"/>
      <c r="M265" s="1302"/>
      <c r="N265" s="1302"/>
      <c r="O265" s="1302"/>
      <c r="P265" s="1302"/>
      <c r="Q265" s="1302"/>
      <c r="R265" s="1302"/>
      <c r="S265" s="1302"/>
      <c r="T265" s="1302"/>
      <c r="U265" s="1302"/>
      <c r="V265" s="1302"/>
    </row>
    <row r="266" spans="2:22">
      <c r="B266" s="1292"/>
      <c r="C266" s="1302"/>
      <c r="D266" s="1302"/>
      <c r="E266" s="1303"/>
      <c r="F266" s="1302"/>
      <c r="G266" s="1302"/>
      <c r="H266" s="1302"/>
      <c r="I266" s="1302"/>
      <c r="J266" s="1302"/>
      <c r="K266" s="1302"/>
      <c r="L266" s="1302"/>
      <c r="M266" s="1302"/>
      <c r="N266" s="1302"/>
      <c r="O266" s="1302"/>
      <c r="P266" s="1302"/>
      <c r="Q266" s="1302"/>
      <c r="R266" s="1302"/>
      <c r="S266" s="1302"/>
      <c r="T266" s="1302"/>
      <c r="U266" s="1302"/>
      <c r="V266" s="1302"/>
    </row>
    <row r="267" spans="2:22">
      <c r="B267" s="1292"/>
      <c r="C267" s="1302"/>
      <c r="D267" s="1302"/>
      <c r="E267" s="1303"/>
      <c r="F267" s="1302"/>
      <c r="G267" s="1302"/>
      <c r="H267" s="1302"/>
      <c r="I267" s="1302"/>
      <c r="J267" s="1302"/>
      <c r="K267" s="1302"/>
      <c r="L267" s="1302"/>
      <c r="M267" s="1302"/>
      <c r="N267" s="1302"/>
      <c r="O267" s="1302"/>
      <c r="P267" s="1302"/>
      <c r="Q267" s="1302"/>
      <c r="R267" s="1302"/>
      <c r="S267" s="1302"/>
      <c r="T267" s="1302"/>
      <c r="U267" s="1302"/>
      <c r="V267" s="1302"/>
    </row>
    <row r="268" spans="2:22">
      <c r="B268" s="1292"/>
      <c r="C268" s="1302"/>
      <c r="D268" s="1302"/>
      <c r="E268" s="1303"/>
      <c r="F268" s="1302"/>
      <c r="G268" s="1302"/>
      <c r="H268" s="1302"/>
      <c r="I268" s="1302"/>
      <c r="J268" s="1302"/>
      <c r="K268" s="1302"/>
      <c r="L268" s="1302"/>
      <c r="M268" s="1302"/>
      <c r="N268" s="1302"/>
      <c r="O268" s="1302"/>
      <c r="P268" s="1302"/>
      <c r="Q268" s="1302"/>
      <c r="R268" s="1302"/>
      <c r="S268" s="1302"/>
      <c r="T268" s="1302"/>
      <c r="U268" s="1302"/>
      <c r="V268" s="1302"/>
    </row>
  </sheetData>
  <mergeCells count="8">
    <mergeCell ref="B70:B72"/>
    <mergeCell ref="C70:D72"/>
    <mergeCell ref="B1:D1"/>
    <mergeCell ref="B2:D2"/>
    <mergeCell ref="B3:D3"/>
    <mergeCell ref="B4:D4"/>
    <mergeCell ref="B5:D5"/>
    <mergeCell ref="B65:D65"/>
  </mergeCells>
  <printOptions horizontalCentered="1"/>
  <pageMargins left="0.6692913385826772" right="0.11811023622047245" top="0.51181102362204722" bottom="0.19685039370078741" header="0" footer="0"/>
  <pageSetup scale="85"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75"/>
  <sheetViews>
    <sheetView showGridLines="0" view="pageBreakPreview" topLeftCell="B52" zoomScale="105" zoomScaleNormal="110" zoomScaleSheetLayoutView="70" zoomScalePageLayoutView="110" workbookViewId="0">
      <selection sqref="A1:F1"/>
    </sheetView>
  </sheetViews>
  <sheetFormatPr baseColWidth="10" defaultColWidth="14.28515625" defaultRowHeight="12.75"/>
  <cols>
    <col min="1" max="1" width="108.28515625" style="1216" customWidth="1"/>
    <col min="2" max="2" width="21.85546875" style="1216" customWidth="1"/>
    <col min="3" max="3" width="21.85546875" style="1287" customWidth="1"/>
    <col min="4" max="4" width="4.7109375" style="1287" customWidth="1"/>
    <col min="5" max="5" width="0.28515625" style="1287" customWidth="1"/>
    <col min="6" max="6" width="12.140625" style="1287" customWidth="1"/>
    <col min="7" max="20" width="12.140625" style="1216" customWidth="1"/>
    <col min="21" max="16384" width="14.28515625" style="1216"/>
  </cols>
  <sheetData>
    <row r="1" spans="1:3">
      <c r="A1" s="1743" t="s">
        <v>284</v>
      </c>
      <c r="B1" s="1743"/>
      <c r="C1" s="1743"/>
    </row>
    <row r="2" spans="1:3">
      <c r="A2" s="1743" t="s">
        <v>1080</v>
      </c>
      <c r="B2" s="1743"/>
      <c r="C2" s="1743"/>
    </row>
    <row r="3" spans="1:3">
      <c r="A3" s="1743" t="s">
        <v>270</v>
      </c>
      <c r="B3" s="1743"/>
      <c r="C3" s="1743"/>
    </row>
    <row r="4" spans="1:3">
      <c r="A4" s="1743" t="s">
        <v>279</v>
      </c>
      <c r="B4" s="1743"/>
      <c r="C4" s="1743"/>
    </row>
    <row r="5" spans="1:3">
      <c r="A5" s="1744" t="s">
        <v>264</v>
      </c>
      <c r="B5" s="1744"/>
      <c r="C5" s="1744"/>
    </row>
    <row r="6" spans="1:3">
      <c r="A6" s="1187"/>
      <c r="B6" s="1187"/>
      <c r="C6" s="1187"/>
    </row>
    <row r="7" spans="1:3" ht="25.5" customHeight="1">
      <c r="A7" s="1318" t="s">
        <v>0</v>
      </c>
      <c r="B7" s="1319">
        <v>2023</v>
      </c>
      <c r="C7" s="1320">
        <v>2022</v>
      </c>
    </row>
    <row r="8" spans="1:3" ht="8.25" customHeight="1">
      <c r="A8" s="1321"/>
      <c r="B8" s="1322"/>
      <c r="C8" s="1323"/>
    </row>
    <row r="9" spans="1:3" ht="15.75" customHeight="1">
      <c r="A9" s="1324" t="s">
        <v>122</v>
      </c>
      <c r="B9" s="1325"/>
      <c r="C9" s="1326"/>
    </row>
    <row r="10" spans="1:3" ht="15.75" customHeight="1">
      <c r="A10" s="1327" t="s">
        <v>112</v>
      </c>
      <c r="B10" s="1328">
        <v>54664508246</v>
      </c>
      <c r="C10" s="1329">
        <v>53313151849</v>
      </c>
    </row>
    <row r="11" spans="1:3" ht="15.75" customHeight="1">
      <c r="A11" s="1330" t="s">
        <v>57</v>
      </c>
      <c r="B11" s="1331">
        <v>0</v>
      </c>
      <c r="C11" s="1332">
        <v>0</v>
      </c>
    </row>
    <row r="12" spans="1:3" ht="33" customHeight="1">
      <c r="A12" s="1330" t="s">
        <v>58</v>
      </c>
      <c r="B12" s="1331">
        <v>0</v>
      </c>
      <c r="C12" s="1332">
        <v>0</v>
      </c>
    </row>
    <row r="13" spans="1:3" ht="15.75" customHeight="1">
      <c r="A13" s="1330" t="s">
        <v>59</v>
      </c>
      <c r="B13" s="1331">
        <v>0</v>
      </c>
      <c r="C13" s="1332">
        <v>0</v>
      </c>
    </row>
    <row r="14" spans="1:3" ht="15.75" customHeight="1">
      <c r="A14" s="1330" t="s">
        <v>60</v>
      </c>
      <c r="B14" s="1331">
        <v>0</v>
      </c>
      <c r="C14" s="1332">
        <v>0</v>
      </c>
    </row>
    <row r="15" spans="1:3" ht="15.75" customHeight="1">
      <c r="A15" s="1330" t="s">
        <v>61</v>
      </c>
      <c r="B15" s="1331">
        <v>0</v>
      </c>
      <c r="C15" s="1332">
        <v>0</v>
      </c>
    </row>
    <row r="16" spans="1:3" ht="15.75" customHeight="1">
      <c r="A16" s="1330" t="s">
        <v>62</v>
      </c>
      <c r="B16" s="1331">
        <v>0</v>
      </c>
      <c r="C16" s="1332">
        <v>0</v>
      </c>
    </row>
    <row r="17" spans="1:7" ht="15.75" customHeight="1">
      <c r="A17" s="1330" t="s">
        <v>63</v>
      </c>
      <c r="B17" s="1331">
        <v>0</v>
      </c>
      <c r="C17" s="1332">
        <v>0</v>
      </c>
    </row>
    <row r="18" spans="1:7" ht="24.75" customHeight="1">
      <c r="A18" s="1333" t="s">
        <v>123</v>
      </c>
      <c r="B18" s="1334">
        <v>54654016460</v>
      </c>
      <c r="C18" s="1335">
        <v>53277522468</v>
      </c>
      <c r="D18" s="1519"/>
    </row>
    <row r="19" spans="1:7" ht="15.75" customHeight="1">
      <c r="A19" s="1330" t="s">
        <v>124</v>
      </c>
      <c r="B19" s="1331">
        <v>10491786</v>
      </c>
      <c r="C19" s="1335">
        <v>35629381</v>
      </c>
    </row>
    <row r="20" spans="1:7" ht="15.75" customHeight="1">
      <c r="A20" s="1330" t="s">
        <v>125</v>
      </c>
      <c r="B20" s="1331">
        <v>0</v>
      </c>
      <c r="C20" s="1332">
        <v>0</v>
      </c>
    </row>
    <row r="21" spans="1:7" ht="15.75" customHeight="1">
      <c r="A21" s="1327" t="s">
        <v>113</v>
      </c>
      <c r="B21" s="1328">
        <v>52379618221</v>
      </c>
      <c r="C21" s="1329">
        <v>51630264997</v>
      </c>
    </row>
    <row r="22" spans="1:7" ht="15.75" customHeight="1">
      <c r="A22" s="1330" t="s">
        <v>75</v>
      </c>
      <c r="B22" s="1331">
        <v>0</v>
      </c>
      <c r="C22" s="1332">
        <v>0</v>
      </c>
    </row>
    <row r="23" spans="1:7" ht="15.75" customHeight="1">
      <c r="A23" s="1330" t="s">
        <v>76</v>
      </c>
      <c r="B23" s="1331">
        <v>30893</v>
      </c>
      <c r="C23" s="1332">
        <v>0</v>
      </c>
    </row>
    <row r="24" spans="1:7" ht="15.75" customHeight="1">
      <c r="A24" s="1330" t="s">
        <v>77</v>
      </c>
      <c r="B24" s="1331"/>
      <c r="C24" s="1332">
        <v>856300</v>
      </c>
    </row>
    <row r="25" spans="1:7" ht="15.75" customHeight="1">
      <c r="A25" s="1330" t="s">
        <v>79</v>
      </c>
      <c r="B25" s="1331">
        <v>50568820234</v>
      </c>
      <c r="C25" s="1332">
        <v>49414427538</v>
      </c>
    </row>
    <row r="26" spans="1:7" ht="15.75" customHeight="1">
      <c r="A26" s="1330" t="s">
        <v>126</v>
      </c>
      <c r="B26" s="1331">
        <v>54654016460</v>
      </c>
      <c r="C26" s="1332">
        <v>0</v>
      </c>
    </row>
    <row r="27" spans="1:7" ht="15.75" customHeight="1">
      <c r="A27" s="1330" t="s">
        <v>127</v>
      </c>
      <c r="B27" s="1331">
        <v>74483884</v>
      </c>
      <c r="C27" s="1332">
        <v>112228934</v>
      </c>
      <c r="G27" s="1287"/>
    </row>
    <row r="28" spans="1:7" ht="15.75" customHeight="1">
      <c r="A28" s="1330" t="s">
        <v>82</v>
      </c>
      <c r="B28" s="1331">
        <v>159480987</v>
      </c>
      <c r="C28" s="1332">
        <v>123765709</v>
      </c>
    </row>
    <row r="29" spans="1:7" ht="15.75" customHeight="1">
      <c r="A29" s="1330" t="s">
        <v>83</v>
      </c>
      <c r="B29" s="1331">
        <v>339455293</v>
      </c>
      <c r="C29" s="1332">
        <v>309423460</v>
      </c>
      <c r="G29" s="1287"/>
    </row>
    <row r="30" spans="1:7" ht="15.75" customHeight="1">
      <c r="A30" s="1330" t="s">
        <v>84</v>
      </c>
      <c r="B30" s="1331">
        <v>25913095</v>
      </c>
      <c r="C30" s="1332">
        <v>21508515</v>
      </c>
      <c r="D30" s="1520"/>
    </row>
    <row r="31" spans="1:7" ht="15.75" customHeight="1">
      <c r="A31" s="1330" t="s">
        <v>128</v>
      </c>
      <c r="B31" s="1331">
        <v>799126191</v>
      </c>
      <c r="C31" s="1332">
        <v>445291826</v>
      </c>
      <c r="D31" s="1520"/>
    </row>
    <row r="32" spans="1:7" ht="15.75" customHeight="1">
      <c r="A32" s="1330" t="s">
        <v>86</v>
      </c>
      <c r="B32" s="1331">
        <v>48223562</v>
      </c>
      <c r="C32" s="1332">
        <v>44196535</v>
      </c>
    </row>
    <row r="33" spans="1:7" ht="15.75" customHeight="1">
      <c r="A33" s="1330" t="s">
        <v>87</v>
      </c>
      <c r="B33" s="1331"/>
      <c r="C33" s="1332">
        <v>0</v>
      </c>
      <c r="G33" s="1287"/>
    </row>
    <row r="34" spans="1:7" ht="15.75" customHeight="1">
      <c r="A34" s="1330" t="s">
        <v>129</v>
      </c>
      <c r="B34" s="1331"/>
      <c r="C34" s="1332">
        <v>0</v>
      </c>
    </row>
    <row r="35" spans="1:7" ht="15.75" customHeight="1">
      <c r="A35" s="1330" t="s">
        <v>41</v>
      </c>
      <c r="B35" s="1331"/>
      <c r="C35" s="1332">
        <v>0</v>
      </c>
    </row>
    <row r="36" spans="1:7" ht="15.75" customHeight="1">
      <c r="A36" s="1330" t="s">
        <v>90</v>
      </c>
      <c r="B36" s="1331"/>
      <c r="C36" s="1332">
        <v>0</v>
      </c>
    </row>
    <row r="37" spans="1:7" ht="15.75" customHeight="1">
      <c r="A37" s="1330" t="s">
        <v>130</v>
      </c>
      <c r="B37" s="1331">
        <v>364084082</v>
      </c>
      <c r="C37" s="1332">
        <v>1158566178</v>
      </c>
    </row>
    <row r="38" spans="1:7" ht="15.75" customHeight="1">
      <c r="A38" s="1336" t="s">
        <v>131</v>
      </c>
      <c r="B38" s="1328">
        <v>2284890026</v>
      </c>
      <c r="C38" s="1329">
        <v>1682886852</v>
      </c>
    </row>
    <row r="39" spans="1:7" ht="8.25" customHeight="1">
      <c r="A39" s="1321"/>
      <c r="B39" s="1325"/>
      <c r="C39" s="1326"/>
      <c r="F39" s="1337"/>
      <c r="G39" s="1337"/>
    </row>
    <row r="40" spans="1:7" ht="15.75" customHeight="1">
      <c r="A40" s="1336" t="s">
        <v>132</v>
      </c>
      <c r="B40" s="1328"/>
      <c r="C40" s="1329"/>
    </row>
    <row r="41" spans="1:7" ht="15.75" customHeight="1">
      <c r="A41" s="1327" t="s">
        <v>112</v>
      </c>
      <c r="B41" s="1328">
        <v>0</v>
      </c>
      <c r="C41" s="1329">
        <v>934139748</v>
      </c>
    </row>
    <row r="42" spans="1:7" ht="15.75" customHeight="1">
      <c r="A42" s="1330" t="s">
        <v>26</v>
      </c>
      <c r="B42" s="1331">
        <v>0</v>
      </c>
      <c r="C42" s="1332">
        <v>0</v>
      </c>
      <c r="G42" s="1287"/>
    </row>
    <row r="43" spans="1:7" ht="15.75" customHeight="1">
      <c r="A43" s="1330" t="s">
        <v>133</v>
      </c>
      <c r="B43" s="1331">
        <v>0</v>
      </c>
      <c r="C43" s="1332">
        <v>851395852</v>
      </c>
      <c r="G43" s="1287"/>
    </row>
    <row r="44" spans="1:7" ht="15.75" customHeight="1">
      <c r="A44" s="1330" t="s">
        <v>134</v>
      </c>
      <c r="B44" s="1331">
        <v>0</v>
      </c>
      <c r="C44" s="1332">
        <v>82743896</v>
      </c>
    </row>
    <row r="45" spans="1:7" ht="15.75" customHeight="1">
      <c r="A45" s="1327" t="s">
        <v>113</v>
      </c>
      <c r="B45" s="1328">
        <v>1357329398</v>
      </c>
      <c r="C45" s="1329">
        <v>1053527836</v>
      </c>
    </row>
    <row r="46" spans="1:7" ht="15.75" customHeight="1">
      <c r="A46" s="1330" t="s">
        <v>26</v>
      </c>
      <c r="B46" s="1331">
        <v>567884658</v>
      </c>
      <c r="C46" s="1332">
        <v>1006705337</v>
      </c>
    </row>
    <row r="47" spans="1:7" ht="15.75" customHeight="1">
      <c r="A47" s="1330" t="s">
        <v>133</v>
      </c>
      <c r="B47" s="1331">
        <v>26205837</v>
      </c>
      <c r="C47" s="1332">
        <v>0</v>
      </c>
    </row>
    <row r="48" spans="1:7" ht="15.75" customHeight="1">
      <c r="A48" s="1330" t="s">
        <v>275</v>
      </c>
      <c r="B48" s="1331">
        <v>763238903</v>
      </c>
      <c r="C48" s="1332">
        <v>46822499</v>
      </c>
    </row>
    <row r="49" spans="1:5" ht="15.75" customHeight="1">
      <c r="A49" s="1336" t="s">
        <v>237</v>
      </c>
      <c r="B49" s="1328">
        <v>-1357329398</v>
      </c>
      <c r="C49" s="1329">
        <v>-119388088</v>
      </c>
    </row>
    <row r="50" spans="1:5" ht="8.25" customHeight="1">
      <c r="A50" s="1321"/>
      <c r="B50" s="1325"/>
      <c r="C50" s="1326"/>
    </row>
    <row r="51" spans="1:5" ht="15.75" customHeight="1">
      <c r="A51" s="1336" t="s">
        <v>238</v>
      </c>
      <c r="B51" s="1331"/>
      <c r="C51" s="1332"/>
    </row>
    <row r="52" spans="1:5" ht="15.75" customHeight="1">
      <c r="A52" s="1327" t="s">
        <v>112</v>
      </c>
      <c r="B52" s="1328">
        <v>2781252505</v>
      </c>
      <c r="C52" s="1329">
        <v>8781365054</v>
      </c>
    </row>
    <row r="53" spans="1:5" ht="15.75" customHeight="1">
      <c r="A53" s="1330" t="s">
        <v>239</v>
      </c>
      <c r="B53" s="1331">
        <v>0</v>
      </c>
      <c r="C53" s="1332">
        <v>0</v>
      </c>
    </row>
    <row r="54" spans="1:5" ht="15.75" customHeight="1">
      <c r="A54" s="1338" t="s">
        <v>135</v>
      </c>
      <c r="B54" s="1331">
        <v>0</v>
      </c>
      <c r="C54" s="1332">
        <v>0</v>
      </c>
    </row>
    <row r="55" spans="1:5" ht="15.75" customHeight="1">
      <c r="A55" s="1338" t="s">
        <v>136</v>
      </c>
      <c r="B55" s="1331">
        <v>0</v>
      </c>
      <c r="C55" s="1332">
        <v>0</v>
      </c>
    </row>
    <row r="56" spans="1:5" ht="15.75" customHeight="1">
      <c r="A56" s="1330" t="s">
        <v>137</v>
      </c>
      <c r="B56" s="1331">
        <v>2781252505</v>
      </c>
      <c r="C56" s="1332">
        <v>8781365054</v>
      </c>
    </row>
    <row r="57" spans="1:5" ht="15.75" customHeight="1">
      <c r="A57" s="1327" t="s">
        <v>113</v>
      </c>
      <c r="B57" s="1328">
        <v>2561226998</v>
      </c>
      <c r="C57" s="1329">
        <v>10720590112</v>
      </c>
      <c r="D57" s="1339"/>
    </row>
    <row r="58" spans="1:5" ht="15.75" customHeight="1">
      <c r="A58" s="1330" t="s">
        <v>138</v>
      </c>
      <c r="B58" s="1331">
        <v>0</v>
      </c>
      <c r="C58" s="1332">
        <v>0</v>
      </c>
    </row>
    <row r="59" spans="1:5" ht="15.75" customHeight="1">
      <c r="A59" s="1338" t="s">
        <v>135</v>
      </c>
      <c r="B59" s="1331">
        <v>0</v>
      </c>
      <c r="C59" s="1332">
        <v>0</v>
      </c>
    </row>
    <row r="60" spans="1:5" ht="15.75" customHeight="1">
      <c r="A60" s="1338" t="s">
        <v>136</v>
      </c>
      <c r="B60" s="1331">
        <v>0</v>
      </c>
      <c r="C60" s="1332">
        <v>0</v>
      </c>
      <c r="D60" s="1339"/>
    </row>
    <row r="61" spans="1:5" ht="15.75" customHeight="1">
      <c r="A61" s="1330" t="s">
        <v>139</v>
      </c>
      <c r="B61" s="1331">
        <v>2561226998</v>
      </c>
      <c r="C61" s="1332">
        <v>10720590112</v>
      </c>
      <c r="D61" s="1339"/>
    </row>
    <row r="62" spans="1:5" ht="15.75" customHeight="1">
      <c r="A62" s="1336" t="s">
        <v>140</v>
      </c>
      <c r="B62" s="1328">
        <v>220025507</v>
      </c>
      <c r="C62" s="1329">
        <v>-1939225058</v>
      </c>
      <c r="D62" s="1339"/>
      <c r="E62" s="1339"/>
    </row>
    <row r="63" spans="1:5" ht="8.25" customHeight="1">
      <c r="A63" s="1321"/>
      <c r="B63" s="1325"/>
      <c r="C63" s="1326"/>
    </row>
    <row r="64" spans="1:5" ht="15.75" customHeight="1">
      <c r="A64" s="1336" t="s">
        <v>141</v>
      </c>
      <c r="B64" s="1328">
        <v>1147586135</v>
      </c>
      <c r="C64" s="1329">
        <v>-375726294</v>
      </c>
      <c r="D64" s="1339"/>
      <c r="E64" s="1339"/>
    </row>
    <row r="65" spans="1:7" ht="8.25" customHeight="1">
      <c r="A65" s="1321"/>
      <c r="B65" s="1325"/>
      <c r="C65" s="1326"/>
    </row>
    <row r="66" spans="1:7" ht="15.75" customHeight="1">
      <c r="A66" s="1336" t="s">
        <v>142</v>
      </c>
      <c r="B66" s="1328">
        <v>2530179125</v>
      </c>
      <c r="C66" s="1329">
        <v>2905905419</v>
      </c>
      <c r="D66" s="1339"/>
      <c r="E66" s="1339"/>
    </row>
    <row r="67" spans="1:7" ht="15.75" customHeight="1">
      <c r="A67" s="1336" t="s">
        <v>143</v>
      </c>
      <c r="B67" s="1328">
        <v>3677765260</v>
      </c>
      <c r="C67" s="1329">
        <v>2530179125</v>
      </c>
      <c r="D67" s="1339"/>
      <c r="G67" s="1240"/>
    </row>
    <row r="68" spans="1:7" ht="8.25" customHeight="1">
      <c r="A68" s="1340"/>
      <c r="B68" s="1341"/>
      <c r="C68" s="1342"/>
    </row>
    <row r="69" spans="1:7">
      <c r="A69" s="1231" t="s">
        <v>54</v>
      </c>
      <c r="B69" s="1343"/>
      <c r="C69" s="1344"/>
    </row>
    <row r="70" spans="1:7">
      <c r="A70" s="1343"/>
      <c r="B70" s="1343"/>
      <c r="C70" s="1344"/>
    </row>
    <row r="71" spans="1:7">
      <c r="A71" s="1343"/>
      <c r="B71" s="1343"/>
      <c r="C71" s="1344"/>
    </row>
    <row r="72" spans="1:7">
      <c r="A72" s="1751"/>
      <c r="B72" s="1751"/>
      <c r="C72" s="1748"/>
    </row>
    <row r="73" spans="1:7">
      <c r="A73" s="1748"/>
      <c r="B73" s="1748"/>
      <c r="C73" s="1748"/>
    </row>
    <row r="74" spans="1:7">
      <c r="A74" s="1748"/>
      <c r="B74" s="1748"/>
      <c r="C74" s="1748"/>
    </row>
    <row r="75" spans="1:7">
      <c r="A75" s="1343"/>
      <c r="B75" s="1343"/>
      <c r="C75" s="1344"/>
    </row>
  </sheetData>
  <mergeCells count="7">
    <mergeCell ref="A72:A74"/>
    <mergeCell ref="B72:C74"/>
    <mergeCell ref="A1:C1"/>
    <mergeCell ref="A2:C2"/>
    <mergeCell ref="A3:C3"/>
    <mergeCell ref="A4:C4"/>
    <mergeCell ref="A5:C5"/>
  </mergeCells>
  <printOptions horizontalCentered="1"/>
  <pageMargins left="0.59055118110236227" right="0.15748031496062992" top="0.39370078740157483" bottom="0.31496062992125984" header="0" footer="0"/>
  <pageSetup scale="62" orientation="portrait"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4546A"/>
    <pageSetUpPr fitToPage="1"/>
  </sheetPr>
  <dimension ref="A1:V235"/>
  <sheetViews>
    <sheetView showGridLines="0" view="pageBreakPreview" topLeftCell="A19" zoomScale="80" zoomScaleNormal="115" zoomScaleSheetLayoutView="80" zoomScalePageLayoutView="115" workbookViewId="0">
      <selection sqref="A1:F1"/>
    </sheetView>
  </sheetViews>
  <sheetFormatPr baseColWidth="10" defaultColWidth="14.28515625" defaultRowHeight="12"/>
  <cols>
    <col min="1" max="1" width="44" style="1351" customWidth="1"/>
    <col min="2" max="6" width="16.28515625" style="1345" customWidth="1"/>
    <col min="7" max="7" width="1.85546875" style="1345" customWidth="1"/>
    <col min="8" max="8" width="13.28515625" style="1345" bestFit="1" customWidth="1"/>
    <col min="9" max="9" width="14.28515625" style="1345" bestFit="1" customWidth="1"/>
    <col min="10" max="10" width="8" style="1345" customWidth="1"/>
    <col min="11" max="11" width="15" style="1345" bestFit="1" customWidth="1"/>
    <col min="12" max="22" width="8" style="1345" customWidth="1"/>
    <col min="23" max="16384" width="14.28515625" style="1345"/>
  </cols>
  <sheetData>
    <row r="1" spans="1:22" ht="12.75" customHeight="1">
      <c r="A1" s="1743" t="s">
        <v>284</v>
      </c>
      <c r="B1" s="1743"/>
      <c r="C1" s="1743"/>
      <c r="D1" s="1743"/>
      <c r="E1" s="1743"/>
      <c r="F1" s="1743"/>
    </row>
    <row r="2" spans="1:22" ht="12.75">
      <c r="A2" s="1743" t="s">
        <v>1080</v>
      </c>
      <c r="B2" s="1743"/>
      <c r="C2" s="1743"/>
      <c r="D2" s="1743"/>
      <c r="E2" s="1743"/>
      <c r="F2" s="1743"/>
    </row>
    <row r="3" spans="1:22" ht="12.75">
      <c r="A3" s="1743" t="s">
        <v>271</v>
      </c>
      <c r="B3" s="1743"/>
      <c r="C3" s="1743"/>
      <c r="D3" s="1743"/>
      <c r="E3" s="1743"/>
      <c r="F3" s="1743"/>
    </row>
    <row r="4" spans="1:22" ht="12.75">
      <c r="A4" s="1743" t="s">
        <v>279</v>
      </c>
      <c r="B4" s="1743"/>
      <c r="C4" s="1743"/>
      <c r="D4" s="1743"/>
      <c r="E4" s="1743"/>
      <c r="F4" s="1743"/>
    </row>
    <row r="5" spans="1:22" ht="12.75">
      <c r="A5" s="1744" t="s">
        <v>264</v>
      </c>
      <c r="B5" s="1744"/>
      <c r="C5" s="1744"/>
      <c r="D5" s="1744"/>
      <c r="E5" s="1744"/>
      <c r="F5" s="1744"/>
    </row>
    <row r="6" spans="1:22" ht="12.75">
      <c r="A6" s="1187"/>
      <c r="B6" s="1187"/>
      <c r="C6" s="1187"/>
      <c r="D6" s="1187"/>
      <c r="E6" s="1187"/>
      <c r="F6" s="1187"/>
    </row>
    <row r="7" spans="1:22" s="1351" customFormat="1" ht="53.25" customHeight="1">
      <c r="A7" s="1346" t="s">
        <v>0</v>
      </c>
      <c r="B7" s="1347" t="s">
        <v>144</v>
      </c>
      <c r="C7" s="1348" t="s">
        <v>241</v>
      </c>
      <c r="D7" s="1348" t="s">
        <v>145</v>
      </c>
      <c r="E7" s="1347" t="s">
        <v>242</v>
      </c>
      <c r="F7" s="1348" t="s">
        <v>243</v>
      </c>
      <c r="G7" s="1349"/>
      <c r="H7" s="1349"/>
      <c r="I7" s="1349"/>
      <c r="J7" s="1349"/>
      <c r="K7" s="1350"/>
      <c r="L7" s="1349"/>
      <c r="M7" s="1349"/>
      <c r="N7" s="1349"/>
      <c r="O7" s="1349"/>
      <c r="P7" s="1349"/>
      <c r="Q7" s="1349"/>
      <c r="R7" s="1349"/>
      <c r="S7" s="1349"/>
      <c r="T7" s="1349"/>
      <c r="U7" s="1349"/>
      <c r="V7" s="1349"/>
    </row>
    <row r="8" spans="1:22" ht="30" customHeight="1">
      <c r="A8" s="1352" t="s">
        <v>1</v>
      </c>
      <c r="B8" s="1353">
        <v>41747852348</v>
      </c>
      <c r="C8" s="1353">
        <v>70191469986</v>
      </c>
      <c r="D8" s="1353">
        <v>67820983184</v>
      </c>
      <c r="E8" s="1353">
        <v>44118339150</v>
      </c>
      <c r="F8" s="1354">
        <v>2370486802</v>
      </c>
      <c r="G8" s="1355"/>
      <c r="H8" s="1355"/>
      <c r="I8" s="1355"/>
      <c r="J8" s="1356"/>
      <c r="K8" s="1258"/>
      <c r="L8" s="1356"/>
      <c r="M8" s="1356"/>
      <c r="N8" s="1356"/>
      <c r="O8" s="1356"/>
      <c r="P8" s="1356"/>
      <c r="Q8" s="1356"/>
      <c r="R8" s="1356"/>
      <c r="S8" s="1356"/>
      <c r="T8" s="1356"/>
      <c r="U8" s="1356"/>
      <c r="V8" s="1356"/>
    </row>
    <row r="9" spans="1:22" ht="30" customHeight="1">
      <c r="A9" s="1357" t="s">
        <v>3</v>
      </c>
      <c r="B9" s="1358">
        <v>21244773746</v>
      </c>
      <c r="C9" s="1358">
        <v>67314187547</v>
      </c>
      <c r="D9" s="1358">
        <v>65410763828</v>
      </c>
      <c r="E9" s="1359">
        <v>23148197464</v>
      </c>
      <c r="F9" s="1360">
        <v>1903423718</v>
      </c>
      <c r="G9" s="1355"/>
      <c r="H9" s="1356"/>
      <c r="I9" s="1355"/>
      <c r="J9" s="1356"/>
      <c r="K9" s="1258"/>
      <c r="L9" s="1356"/>
      <c r="M9" s="1356"/>
      <c r="N9" s="1356"/>
      <c r="O9" s="1356"/>
      <c r="P9" s="1356"/>
      <c r="Q9" s="1356"/>
      <c r="R9" s="1356"/>
      <c r="S9" s="1356"/>
      <c r="T9" s="1356"/>
      <c r="U9" s="1356"/>
      <c r="V9" s="1356"/>
    </row>
    <row r="10" spans="1:22" ht="30" customHeight="1">
      <c r="A10" s="1361" t="s">
        <v>114</v>
      </c>
      <c r="B10" s="1362">
        <v>2530179125</v>
      </c>
      <c r="C10" s="1363">
        <v>40955590499</v>
      </c>
      <c r="D10" s="1363">
        <v>39808004364</v>
      </c>
      <c r="E10" s="1363">
        <v>3677765260</v>
      </c>
      <c r="F10" s="1363">
        <v>1147586135</v>
      </c>
      <c r="G10" s="1355"/>
      <c r="H10" s="1364"/>
      <c r="I10" s="1355"/>
      <c r="J10" s="1364"/>
      <c r="K10" s="1025"/>
      <c r="L10" s="1364"/>
      <c r="M10" s="1364"/>
      <c r="N10" s="1364"/>
      <c r="O10" s="1364"/>
      <c r="P10" s="1364"/>
      <c r="Q10" s="1364"/>
      <c r="R10" s="1364"/>
      <c r="S10" s="1364"/>
      <c r="T10" s="1364"/>
      <c r="U10" s="1364"/>
      <c r="V10" s="1364"/>
    </row>
    <row r="11" spans="1:22" ht="30" customHeight="1">
      <c r="A11" s="1361" t="s">
        <v>115</v>
      </c>
      <c r="B11" s="1362">
        <v>18366710187</v>
      </c>
      <c r="C11" s="1363">
        <v>25738228305</v>
      </c>
      <c r="D11" s="1363">
        <v>25053290908</v>
      </c>
      <c r="E11" s="1363">
        <v>19051647584</v>
      </c>
      <c r="F11" s="1363">
        <v>684937397</v>
      </c>
      <c r="G11" s="1355"/>
      <c r="H11" s="1365"/>
      <c r="I11" s="1355"/>
      <c r="J11" s="1364"/>
      <c r="K11" s="1025"/>
      <c r="L11" s="1364"/>
      <c r="M11" s="1364"/>
      <c r="N11" s="1364"/>
      <c r="O11" s="1364"/>
      <c r="P11" s="1364"/>
      <c r="Q11" s="1364"/>
      <c r="R11" s="1364"/>
      <c r="S11" s="1364"/>
      <c r="T11" s="1364"/>
      <c r="U11" s="1364"/>
      <c r="V11" s="1364"/>
    </row>
    <row r="12" spans="1:22" ht="33" customHeight="1">
      <c r="A12" s="1361" t="s">
        <v>146</v>
      </c>
      <c r="B12" s="1362">
        <v>332024378</v>
      </c>
      <c r="C12" s="1363">
        <v>542672233</v>
      </c>
      <c r="D12" s="1363">
        <v>472083126</v>
      </c>
      <c r="E12" s="1363">
        <v>402613485</v>
      </c>
      <c r="F12" s="1363">
        <v>70589107</v>
      </c>
      <c r="G12" s="1355"/>
      <c r="H12" s="1364"/>
      <c r="I12" s="1355"/>
      <c r="J12" s="1364"/>
      <c r="K12" s="1025"/>
      <c r="L12" s="1364"/>
      <c r="M12" s="1364"/>
      <c r="N12" s="1364"/>
      <c r="O12" s="1364"/>
      <c r="P12" s="1364"/>
      <c r="Q12" s="1364"/>
      <c r="R12" s="1364"/>
      <c r="S12" s="1364"/>
      <c r="T12" s="1364"/>
      <c r="U12" s="1364"/>
      <c r="V12" s="1364"/>
    </row>
    <row r="13" spans="1:22" ht="30" customHeight="1">
      <c r="A13" s="1361" t="s">
        <v>9</v>
      </c>
      <c r="B13" s="1362">
        <v>29554</v>
      </c>
      <c r="C13" s="1363">
        <v>46327</v>
      </c>
      <c r="D13" s="1363">
        <v>45960</v>
      </c>
      <c r="E13" s="1363">
        <v>29921</v>
      </c>
      <c r="F13" s="1363">
        <v>367</v>
      </c>
      <c r="G13" s="1355"/>
      <c r="H13" s="1364"/>
      <c r="I13" s="1355"/>
      <c r="J13" s="1364"/>
      <c r="K13" s="1025"/>
      <c r="L13" s="1364"/>
      <c r="M13" s="1364"/>
      <c r="N13" s="1364"/>
      <c r="O13" s="1364"/>
      <c r="P13" s="1364"/>
      <c r="Q13" s="1364"/>
      <c r="R13" s="1364"/>
      <c r="S13" s="1364"/>
      <c r="T13" s="1364"/>
      <c r="U13" s="1364"/>
      <c r="V13" s="1364"/>
    </row>
    <row r="14" spans="1:22" ht="30" customHeight="1">
      <c r="A14" s="1361" t="s">
        <v>11</v>
      </c>
      <c r="B14" s="1362">
        <v>15830503</v>
      </c>
      <c r="C14" s="1363">
        <v>77650183</v>
      </c>
      <c r="D14" s="1363">
        <v>77339471</v>
      </c>
      <c r="E14" s="1363">
        <v>16141215</v>
      </c>
      <c r="F14" s="1363">
        <v>310712</v>
      </c>
      <c r="G14" s="1355"/>
      <c r="H14" s="1364"/>
      <c r="I14" s="1355"/>
      <c r="J14" s="1364"/>
      <c r="K14" s="1025"/>
      <c r="L14" s="1364"/>
      <c r="M14" s="1364"/>
      <c r="N14" s="1364"/>
      <c r="O14" s="1364"/>
      <c r="P14" s="1364"/>
      <c r="Q14" s="1364"/>
      <c r="R14" s="1364"/>
      <c r="S14" s="1364"/>
      <c r="T14" s="1364"/>
      <c r="U14" s="1364"/>
      <c r="V14" s="1364"/>
    </row>
    <row r="15" spans="1:22" ht="30" customHeight="1">
      <c r="A15" s="1361" t="s">
        <v>13</v>
      </c>
      <c r="B15" s="1362">
        <v>0</v>
      </c>
      <c r="C15" s="1363">
        <v>0</v>
      </c>
      <c r="D15" s="1363">
        <v>0</v>
      </c>
      <c r="E15" s="1363">
        <v>0</v>
      </c>
      <c r="F15" s="1363">
        <v>0</v>
      </c>
      <c r="G15" s="1355"/>
      <c r="H15" s="1364"/>
      <c r="I15" s="1355"/>
      <c r="J15" s="1364"/>
      <c r="K15" s="1025"/>
      <c r="L15" s="1364"/>
      <c r="M15" s="1364"/>
      <c r="N15" s="1364"/>
      <c r="O15" s="1364"/>
      <c r="P15" s="1364"/>
      <c r="Q15" s="1364"/>
      <c r="R15" s="1364"/>
      <c r="S15" s="1364"/>
      <c r="T15" s="1364"/>
      <c r="U15" s="1364"/>
      <c r="V15" s="1364"/>
    </row>
    <row r="16" spans="1:22" ht="30" customHeight="1">
      <c r="A16" s="1361" t="s">
        <v>15</v>
      </c>
      <c r="B16" s="1362">
        <v>0</v>
      </c>
      <c r="C16" s="1363">
        <v>0</v>
      </c>
      <c r="D16" s="1363">
        <v>0</v>
      </c>
      <c r="E16" s="1363">
        <v>0</v>
      </c>
      <c r="F16" s="1363">
        <v>0</v>
      </c>
      <c r="G16" s="1355"/>
      <c r="H16" s="1364"/>
      <c r="I16" s="1355"/>
      <c r="J16" s="1364"/>
      <c r="K16" s="1025"/>
      <c r="L16" s="1364"/>
      <c r="M16" s="1364"/>
      <c r="N16" s="1364"/>
      <c r="O16" s="1364"/>
      <c r="P16" s="1364"/>
      <c r="Q16" s="1364"/>
      <c r="R16" s="1364"/>
      <c r="S16" s="1364"/>
      <c r="T16" s="1364"/>
      <c r="U16" s="1364"/>
      <c r="V16" s="1364"/>
    </row>
    <row r="17" spans="1:22" ht="30" customHeight="1">
      <c r="A17" s="1357" t="s">
        <v>20</v>
      </c>
      <c r="B17" s="1358">
        <v>20503078602</v>
      </c>
      <c r="C17" s="1358">
        <v>2877282439</v>
      </c>
      <c r="D17" s="1366">
        <v>2410219356</v>
      </c>
      <c r="E17" s="1367">
        <v>20970141686</v>
      </c>
      <c r="F17" s="1360">
        <v>467063084</v>
      </c>
      <c r="G17" s="1355"/>
      <c r="H17" s="1356"/>
      <c r="I17" s="1355"/>
      <c r="J17" s="1356"/>
      <c r="K17" s="1258"/>
      <c r="L17" s="1356"/>
      <c r="M17" s="1356"/>
      <c r="N17" s="1356"/>
      <c r="O17" s="1356"/>
      <c r="P17" s="1356"/>
      <c r="Q17" s="1356"/>
      <c r="R17" s="1356"/>
      <c r="S17" s="1356"/>
      <c r="T17" s="1356"/>
      <c r="U17" s="1356"/>
      <c r="V17" s="1356"/>
    </row>
    <row r="18" spans="1:22" ht="30" customHeight="1">
      <c r="A18" s="1361" t="s">
        <v>147</v>
      </c>
      <c r="B18" s="1362">
        <v>0</v>
      </c>
      <c r="C18" s="1363">
        <v>0</v>
      </c>
      <c r="D18" s="1363">
        <v>0</v>
      </c>
      <c r="E18" s="1368">
        <v>0</v>
      </c>
      <c r="F18" s="1363">
        <v>0</v>
      </c>
      <c r="G18" s="1355"/>
      <c r="H18" s="1364"/>
      <c r="I18" s="1355"/>
      <c r="J18" s="1364"/>
      <c r="K18" s="1025"/>
      <c r="L18" s="1364"/>
      <c r="M18" s="1364"/>
      <c r="N18" s="1364"/>
      <c r="O18" s="1364"/>
      <c r="P18" s="1364"/>
      <c r="Q18" s="1364"/>
      <c r="R18" s="1364"/>
      <c r="S18" s="1364"/>
      <c r="T18" s="1364"/>
      <c r="U18" s="1364"/>
      <c r="V18" s="1364"/>
    </row>
    <row r="19" spans="1:22" ht="30" customHeight="1">
      <c r="A19" s="1361" t="s">
        <v>24</v>
      </c>
      <c r="B19" s="1362">
        <v>248656507</v>
      </c>
      <c r="C19" s="1363">
        <v>3700</v>
      </c>
      <c r="D19" s="1363">
        <v>0</v>
      </c>
      <c r="E19" s="1368">
        <v>248660207</v>
      </c>
      <c r="F19" s="1363">
        <v>3700</v>
      </c>
      <c r="G19" s="1355"/>
      <c r="H19" s="1364"/>
      <c r="I19" s="1355"/>
      <c r="J19" s="1364"/>
      <c r="K19" s="1025"/>
      <c r="L19" s="1364"/>
      <c r="M19" s="1364"/>
      <c r="N19" s="1364"/>
      <c r="O19" s="1364"/>
      <c r="P19" s="1364"/>
      <c r="Q19" s="1364"/>
      <c r="R19" s="1364"/>
      <c r="S19" s="1364"/>
      <c r="T19" s="1364"/>
      <c r="U19" s="1364"/>
      <c r="V19" s="1364"/>
    </row>
    <row r="20" spans="1:22" ht="30" customHeight="1">
      <c r="A20" s="1361" t="s">
        <v>26</v>
      </c>
      <c r="B20" s="1362">
        <v>16855313516</v>
      </c>
      <c r="C20" s="1363">
        <v>2181964991</v>
      </c>
      <c r="D20" s="1363">
        <v>1614080333</v>
      </c>
      <c r="E20" s="1368">
        <v>17423198174</v>
      </c>
      <c r="F20" s="1363">
        <v>567884658</v>
      </c>
      <c r="G20" s="1355"/>
      <c r="H20" s="1364"/>
      <c r="I20" s="1355"/>
      <c r="J20" s="1364"/>
      <c r="K20" s="1025"/>
      <c r="L20" s="1364"/>
      <c r="M20" s="1364"/>
      <c r="N20" s="1364"/>
      <c r="O20" s="1364"/>
      <c r="P20" s="1364"/>
      <c r="Q20" s="1364"/>
      <c r="R20" s="1364"/>
      <c r="S20" s="1364"/>
      <c r="T20" s="1364"/>
      <c r="U20" s="1364"/>
      <c r="V20" s="1364"/>
    </row>
    <row r="21" spans="1:22" ht="30" customHeight="1">
      <c r="A21" s="1361" t="s">
        <v>133</v>
      </c>
      <c r="B21" s="1362">
        <v>5043274185</v>
      </c>
      <c r="C21" s="1363">
        <v>588832383</v>
      </c>
      <c r="D21" s="1363">
        <v>562626546</v>
      </c>
      <c r="E21" s="1368">
        <v>5069480022</v>
      </c>
      <c r="F21" s="1363">
        <v>26205837</v>
      </c>
      <c r="G21" s="1355"/>
      <c r="H21" s="1364"/>
      <c r="I21" s="1355"/>
      <c r="J21" s="1364"/>
      <c r="K21" s="1025"/>
      <c r="L21" s="1364"/>
      <c r="M21" s="1364"/>
      <c r="N21" s="1364"/>
      <c r="O21" s="1364"/>
      <c r="P21" s="1364"/>
      <c r="Q21" s="1364"/>
      <c r="R21" s="1364"/>
      <c r="S21" s="1364"/>
      <c r="T21" s="1364"/>
      <c r="U21" s="1364"/>
      <c r="V21" s="1364"/>
    </row>
    <row r="22" spans="1:22" ht="30" customHeight="1">
      <c r="A22" s="1361" t="s">
        <v>148</v>
      </c>
      <c r="B22" s="1362">
        <v>118435904</v>
      </c>
      <c r="C22" s="1363">
        <v>23819871</v>
      </c>
      <c r="D22" s="1363">
        <v>16422252</v>
      </c>
      <c r="E22" s="1368">
        <v>125833523</v>
      </c>
      <c r="F22" s="1363">
        <v>7397619</v>
      </c>
      <c r="G22" s="1355"/>
      <c r="H22" s="1364"/>
      <c r="I22" s="1355"/>
      <c r="J22" s="1364"/>
      <c r="K22" s="1364"/>
      <c r="L22" s="1364"/>
      <c r="M22" s="1364"/>
      <c r="N22" s="1364"/>
      <c r="O22" s="1364"/>
      <c r="P22" s="1364"/>
      <c r="Q22" s="1364"/>
      <c r="R22" s="1364"/>
      <c r="S22" s="1364"/>
      <c r="T22" s="1364"/>
      <c r="U22" s="1364"/>
      <c r="V22" s="1364"/>
    </row>
    <row r="23" spans="1:22" ht="30" customHeight="1">
      <c r="A23" s="1361" t="s">
        <v>30</v>
      </c>
      <c r="B23" s="1362">
        <v>-1766142943</v>
      </c>
      <c r="C23" s="1363">
        <v>82661495</v>
      </c>
      <c r="D23" s="1363">
        <v>217090224</v>
      </c>
      <c r="E23" s="1368">
        <v>-1900571672</v>
      </c>
      <c r="F23" s="1363">
        <v>-134428729</v>
      </c>
      <c r="G23" s="1355"/>
      <c r="H23" s="1364"/>
      <c r="I23" s="1355"/>
      <c r="J23" s="1364"/>
      <c r="K23" s="1364"/>
      <c r="L23" s="1364"/>
      <c r="M23" s="1364"/>
      <c r="N23" s="1364"/>
      <c r="O23" s="1364"/>
      <c r="P23" s="1364"/>
      <c r="Q23" s="1364"/>
      <c r="R23" s="1364"/>
      <c r="S23" s="1364"/>
      <c r="T23" s="1364"/>
      <c r="U23" s="1364"/>
      <c r="V23" s="1364"/>
    </row>
    <row r="24" spans="1:22" ht="30" customHeight="1">
      <c r="A24" s="1361" t="s">
        <v>32</v>
      </c>
      <c r="B24" s="1362">
        <v>2794748</v>
      </c>
      <c r="C24" s="1363">
        <v>0</v>
      </c>
      <c r="D24" s="1363">
        <v>0</v>
      </c>
      <c r="E24" s="1368">
        <v>2794748</v>
      </c>
      <c r="F24" s="1363">
        <v>0</v>
      </c>
      <c r="G24" s="1355"/>
      <c r="H24" s="1364"/>
      <c r="I24" s="1355"/>
      <c r="J24" s="1364"/>
      <c r="K24" s="1364"/>
      <c r="L24" s="1364"/>
      <c r="M24" s="1364"/>
      <c r="N24" s="1364"/>
      <c r="O24" s="1364"/>
      <c r="P24" s="1364"/>
      <c r="Q24" s="1364"/>
      <c r="R24" s="1364"/>
      <c r="S24" s="1364"/>
      <c r="T24" s="1364"/>
      <c r="U24" s="1364"/>
      <c r="V24" s="1364"/>
    </row>
    <row r="25" spans="1:22" ht="30" customHeight="1">
      <c r="A25" s="1361" t="s">
        <v>33</v>
      </c>
      <c r="B25" s="1362">
        <v>0</v>
      </c>
      <c r="C25" s="1363">
        <v>0</v>
      </c>
      <c r="D25" s="1363">
        <v>0</v>
      </c>
      <c r="E25" s="1368">
        <v>0</v>
      </c>
      <c r="F25" s="1363">
        <v>0</v>
      </c>
      <c r="G25" s="1355"/>
      <c r="H25" s="1364"/>
      <c r="I25" s="1355"/>
      <c r="J25" s="1364"/>
      <c r="K25" s="1364"/>
      <c r="L25" s="1364"/>
      <c r="M25" s="1364"/>
      <c r="N25" s="1364"/>
      <c r="O25" s="1364"/>
      <c r="P25" s="1364"/>
      <c r="Q25" s="1364"/>
      <c r="R25" s="1364"/>
      <c r="S25" s="1364"/>
      <c r="T25" s="1364"/>
      <c r="U25" s="1364"/>
      <c r="V25" s="1364"/>
    </row>
    <row r="26" spans="1:22" ht="30" customHeight="1">
      <c r="A26" s="1361" t="s">
        <v>35</v>
      </c>
      <c r="B26" s="1362">
        <v>746685</v>
      </c>
      <c r="C26" s="1363">
        <v>0</v>
      </c>
      <c r="D26" s="1363">
        <v>0</v>
      </c>
      <c r="E26" s="1368">
        <v>746685</v>
      </c>
      <c r="F26" s="1363">
        <v>0</v>
      </c>
      <c r="G26" s="1355"/>
      <c r="H26" s="1364"/>
      <c r="I26" s="1355"/>
      <c r="J26" s="1364"/>
      <c r="K26" s="1364"/>
      <c r="L26" s="1364"/>
      <c r="M26" s="1364"/>
      <c r="N26" s="1364"/>
      <c r="O26" s="1364"/>
      <c r="P26" s="1364"/>
      <c r="Q26" s="1364"/>
      <c r="R26" s="1364"/>
      <c r="S26" s="1364"/>
      <c r="T26" s="1364"/>
      <c r="U26" s="1364"/>
      <c r="V26" s="1364"/>
    </row>
    <row r="27" spans="1:22" ht="13.5" customHeight="1">
      <c r="A27" s="1369"/>
      <c r="B27" s="1370"/>
      <c r="C27" s="1371"/>
      <c r="D27" s="1371"/>
      <c r="E27" s="1372"/>
      <c r="F27" s="1371"/>
      <c r="G27" s="1521"/>
      <c r="H27" s="1356"/>
      <c r="I27" s="1356"/>
      <c r="J27" s="1356"/>
      <c r="K27" s="1356"/>
      <c r="L27" s="1356"/>
      <c r="M27" s="1356"/>
      <c r="N27" s="1356"/>
      <c r="O27" s="1356"/>
      <c r="P27" s="1356"/>
      <c r="Q27" s="1356"/>
      <c r="R27" s="1356"/>
      <c r="S27" s="1356"/>
      <c r="T27" s="1356"/>
      <c r="U27" s="1356"/>
      <c r="V27" s="1356"/>
    </row>
    <row r="28" spans="1:22" ht="16.5" customHeight="1">
      <c r="A28" s="1754" t="s">
        <v>54</v>
      </c>
      <c r="B28" s="1754"/>
      <c r="C28" s="1754"/>
      <c r="D28" s="1754"/>
      <c r="E28" s="1754"/>
      <c r="F28" s="1754"/>
      <c r="G28" s="1364"/>
      <c r="H28" s="1364"/>
      <c r="I28" s="1364"/>
      <c r="J28" s="1364"/>
      <c r="K28" s="1364"/>
      <c r="L28" s="1364"/>
      <c r="M28" s="1364"/>
      <c r="N28" s="1364"/>
      <c r="O28" s="1364"/>
      <c r="P28" s="1364"/>
      <c r="Q28" s="1364"/>
      <c r="R28" s="1364"/>
      <c r="S28" s="1364"/>
      <c r="T28" s="1364"/>
      <c r="U28" s="1364"/>
      <c r="V28" s="1364"/>
    </row>
    <row r="29" spans="1:22">
      <c r="A29" s="1374"/>
      <c r="B29" s="1364"/>
      <c r="C29" s="1364"/>
      <c r="D29" s="1364"/>
      <c r="E29" s="1364"/>
      <c r="F29" s="1364"/>
      <c r="G29" s="1364"/>
      <c r="H29" s="1364"/>
      <c r="I29" s="1364"/>
      <c r="J29" s="1364"/>
      <c r="K29" s="1364"/>
      <c r="L29" s="1364"/>
      <c r="M29" s="1364"/>
      <c r="N29" s="1364"/>
      <c r="O29" s="1364"/>
      <c r="P29" s="1364"/>
      <c r="Q29" s="1364"/>
      <c r="R29" s="1364"/>
      <c r="S29" s="1364"/>
      <c r="T29" s="1364"/>
      <c r="U29" s="1364"/>
      <c r="V29" s="1364"/>
    </row>
    <row r="30" spans="1:22">
      <c r="A30" s="1374"/>
      <c r="B30" s="1364"/>
      <c r="C30" s="1365"/>
      <c r="D30" s="1365"/>
      <c r="E30" s="1364"/>
      <c r="F30" s="1364"/>
      <c r="G30" s="1364"/>
      <c r="H30" s="1364"/>
      <c r="I30" s="1364"/>
      <c r="J30" s="1364"/>
      <c r="K30" s="1364"/>
      <c r="L30" s="1364"/>
      <c r="M30" s="1364"/>
      <c r="N30" s="1364"/>
      <c r="O30" s="1364"/>
      <c r="P30" s="1364"/>
      <c r="Q30" s="1364"/>
      <c r="R30" s="1364"/>
      <c r="S30" s="1364"/>
      <c r="T30" s="1364"/>
      <c r="U30" s="1364"/>
      <c r="V30" s="1364"/>
    </row>
    <row r="31" spans="1:22">
      <c r="A31" s="1374"/>
      <c r="B31" s="1364"/>
      <c r="C31" s="1365"/>
      <c r="D31" s="1365"/>
      <c r="E31" s="1364"/>
      <c r="F31" s="1364"/>
      <c r="G31" s="1364"/>
      <c r="H31" s="1364"/>
      <c r="I31" s="1364"/>
      <c r="J31" s="1364"/>
      <c r="K31" s="1364"/>
      <c r="L31" s="1364"/>
      <c r="M31" s="1364"/>
      <c r="N31" s="1364"/>
      <c r="O31" s="1364"/>
      <c r="P31" s="1364"/>
      <c r="Q31" s="1364"/>
      <c r="R31" s="1364"/>
      <c r="S31" s="1364"/>
      <c r="T31" s="1364"/>
      <c r="U31" s="1364"/>
      <c r="V31" s="1364"/>
    </row>
    <row r="32" spans="1:22">
      <c r="A32" s="1374"/>
      <c r="B32" s="1364"/>
      <c r="C32" s="1364"/>
      <c r="D32" s="1364"/>
      <c r="E32" s="1364"/>
      <c r="F32" s="1364"/>
      <c r="G32" s="1364"/>
      <c r="H32" s="1364"/>
      <c r="I32" s="1364"/>
      <c r="J32" s="1364"/>
      <c r="K32" s="1364"/>
      <c r="L32" s="1364"/>
      <c r="M32" s="1364"/>
      <c r="N32" s="1364"/>
      <c r="O32" s="1364"/>
      <c r="P32" s="1364"/>
      <c r="Q32" s="1364"/>
      <c r="R32" s="1364"/>
      <c r="S32" s="1364"/>
      <c r="T32" s="1364"/>
      <c r="U32" s="1364"/>
      <c r="V32" s="1364"/>
    </row>
    <row r="33" spans="1:22">
      <c r="A33" s="1374"/>
      <c r="B33" s="1364"/>
      <c r="C33" s="1364"/>
      <c r="D33" s="1364"/>
      <c r="E33" s="1364"/>
      <c r="F33" s="1364"/>
      <c r="G33" s="1364"/>
      <c r="H33" s="1364"/>
      <c r="I33" s="1364"/>
      <c r="J33" s="1364"/>
      <c r="K33" s="1364"/>
      <c r="L33" s="1364"/>
      <c r="M33" s="1364"/>
      <c r="N33" s="1364"/>
      <c r="O33" s="1364"/>
      <c r="P33" s="1364"/>
      <c r="Q33" s="1364"/>
      <c r="R33" s="1364"/>
      <c r="S33" s="1364"/>
      <c r="T33" s="1364"/>
      <c r="U33" s="1364"/>
      <c r="V33" s="1364"/>
    </row>
    <row r="34" spans="1:22">
      <c r="A34" s="1374"/>
      <c r="B34" s="1364"/>
      <c r="C34" s="1364"/>
      <c r="D34" s="1364"/>
      <c r="E34" s="1364"/>
      <c r="F34" s="1364"/>
      <c r="G34" s="1364"/>
      <c r="H34" s="1364"/>
      <c r="I34" s="1364"/>
      <c r="J34" s="1364"/>
      <c r="K34" s="1364"/>
      <c r="L34" s="1364"/>
      <c r="M34" s="1364"/>
      <c r="N34" s="1364"/>
      <c r="O34" s="1364"/>
      <c r="P34" s="1364"/>
      <c r="Q34" s="1364"/>
      <c r="R34" s="1364"/>
      <c r="S34" s="1364"/>
      <c r="T34" s="1364"/>
      <c r="U34" s="1364"/>
      <c r="V34" s="1364"/>
    </row>
    <row r="35" spans="1:22">
      <c r="A35" s="1752" t="s">
        <v>240</v>
      </c>
      <c r="B35" s="1753"/>
      <c r="C35" s="1752"/>
      <c r="D35" s="1753"/>
      <c r="E35" s="1753"/>
      <c r="F35" s="1753"/>
      <c r="G35" s="1364"/>
      <c r="H35" s="1364"/>
      <c r="I35" s="1364"/>
      <c r="J35" s="1364"/>
      <c r="K35" s="1364"/>
      <c r="L35" s="1364"/>
      <c r="M35" s="1364"/>
      <c r="N35" s="1364"/>
      <c r="O35" s="1364"/>
      <c r="P35" s="1364"/>
      <c r="Q35" s="1364"/>
      <c r="R35" s="1364"/>
      <c r="S35" s="1364"/>
      <c r="T35" s="1364"/>
      <c r="U35" s="1364"/>
      <c r="V35" s="1364"/>
    </row>
    <row r="36" spans="1:22">
      <c r="A36" s="1349"/>
      <c r="B36" s="1364"/>
      <c r="C36" s="1364"/>
      <c r="D36" s="1364"/>
      <c r="E36" s="1364"/>
      <c r="F36" s="1364"/>
      <c r="G36" s="1364"/>
      <c r="H36" s="1364"/>
      <c r="I36" s="1364"/>
      <c r="J36" s="1364"/>
      <c r="K36" s="1364"/>
      <c r="L36" s="1364"/>
      <c r="M36" s="1364"/>
      <c r="N36" s="1364"/>
      <c r="O36" s="1364"/>
      <c r="P36" s="1364"/>
      <c r="Q36" s="1364"/>
      <c r="R36" s="1364"/>
      <c r="S36" s="1364"/>
      <c r="T36" s="1364"/>
      <c r="U36" s="1364"/>
      <c r="V36" s="1364"/>
    </row>
    <row r="37" spans="1:22">
      <c r="A37" s="1349"/>
      <c r="B37" s="1364"/>
      <c r="C37" s="1364"/>
      <c r="D37" s="1364"/>
      <c r="E37" s="1364"/>
      <c r="F37" s="1364"/>
      <c r="G37" s="1364"/>
      <c r="H37" s="1364"/>
      <c r="I37" s="1364"/>
      <c r="J37" s="1364"/>
      <c r="K37" s="1364"/>
      <c r="L37" s="1364"/>
      <c r="M37" s="1364"/>
      <c r="N37" s="1364"/>
      <c r="O37" s="1364"/>
      <c r="P37" s="1364"/>
      <c r="Q37" s="1364"/>
      <c r="R37" s="1364"/>
      <c r="S37" s="1364"/>
      <c r="T37" s="1364"/>
      <c r="U37" s="1364"/>
      <c r="V37" s="1364"/>
    </row>
    <row r="38" spans="1:22">
      <c r="A38" s="1349"/>
      <c r="B38" s="1364"/>
      <c r="C38" s="1364"/>
      <c r="D38" s="1364"/>
      <c r="E38" s="1364"/>
      <c r="F38" s="1364"/>
      <c r="G38" s="1364"/>
      <c r="H38" s="1364"/>
      <c r="I38" s="1364"/>
      <c r="J38" s="1364"/>
      <c r="K38" s="1364"/>
      <c r="L38" s="1364"/>
      <c r="M38" s="1364"/>
      <c r="N38" s="1364"/>
      <c r="O38" s="1364"/>
      <c r="P38" s="1364"/>
      <c r="Q38" s="1364"/>
      <c r="R38" s="1364"/>
      <c r="S38" s="1364"/>
      <c r="T38" s="1364"/>
      <c r="U38" s="1364"/>
      <c r="V38" s="1364"/>
    </row>
    <row r="39" spans="1:22" ht="12.75">
      <c r="A39" s="1349"/>
      <c r="B39" s="1364"/>
      <c r="C39" s="1364"/>
      <c r="D39" s="1364"/>
      <c r="E39" s="1364"/>
      <c r="F39" s="1375"/>
      <c r="G39" s="1375"/>
      <c r="H39" s="1364"/>
      <c r="I39" s="1364"/>
      <c r="J39" s="1364"/>
      <c r="K39" s="1364"/>
      <c r="L39" s="1364"/>
      <c r="M39" s="1364"/>
      <c r="N39" s="1364"/>
      <c r="O39" s="1364"/>
      <c r="P39" s="1364"/>
      <c r="Q39" s="1364"/>
      <c r="R39" s="1364"/>
      <c r="S39" s="1364"/>
      <c r="T39" s="1364"/>
      <c r="U39" s="1364"/>
      <c r="V39" s="1364"/>
    </row>
    <row r="40" spans="1:22">
      <c r="A40" s="1349"/>
      <c r="B40" s="1364"/>
      <c r="C40" s="1364"/>
      <c r="D40" s="1364"/>
      <c r="E40" s="1364"/>
      <c r="F40" s="1364"/>
      <c r="G40" s="1364"/>
      <c r="H40" s="1364"/>
      <c r="I40" s="1364"/>
      <c r="J40" s="1364"/>
      <c r="K40" s="1364"/>
      <c r="L40" s="1364"/>
      <c r="M40" s="1364"/>
      <c r="N40" s="1364"/>
      <c r="O40" s="1364"/>
      <c r="P40" s="1364"/>
      <c r="Q40" s="1364"/>
      <c r="R40" s="1364"/>
      <c r="S40" s="1364"/>
      <c r="T40" s="1364"/>
      <c r="U40" s="1364"/>
      <c r="V40" s="1364"/>
    </row>
    <row r="41" spans="1:22">
      <c r="A41" s="1349"/>
      <c r="B41" s="1364"/>
      <c r="C41" s="1364"/>
      <c r="D41" s="1364"/>
      <c r="E41" s="1364"/>
      <c r="F41" s="1364"/>
      <c r="G41" s="1364"/>
      <c r="H41" s="1364"/>
      <c r="I41" s="1364"/>
      <c r="J41" s="1364"/>
      <c r="K41" s="1364"/>
      <c r="L41" s="1364"/>
      <c r="M41" s="1364"/>
      <c r="N41" s="1364"/>
      <c r="O41" s="1364"/>
      <c r="P41" s="1364"/>
      <c r="Q41" s="1364"/>
      <c r="R41" s="1364"/>
      <c r="S41" s="1364"/>
      <c r="T41" s="1364"/>
      <c r="U41" s="1364"/>
      <c r="V41" s="1364"/>
    </row>
    <row r="42" spans="1:22">
      <c r="A42" s="1349"/>
      <c r="B42" s="1364"/>
      <c r="C42" s="1364"/>
      <c r="D42" s="1364"/>
      <c r="E42" s="1364"/>
      <c r="F42" s="1364"/>
      <c r="G42" s="1364"/>
      <c r="H42" s="1364"/>
      <c r="I42" s="1364"/>
      <c r="J42" s="1364"/>
      <c r="K42" s="1364"/>
      <c r="L42" s="1364"/>
      <c r="M42" s="1364"/>
      <c r="N42" s="1364"/>
      <c r="O42" s="1364"/>
      <c r="P42" s="1364"/>
      <c r="Q42" s="1364"/>
      <c r="R42" s="1364"/>
      <c r="S42" s="1364"/>
      <c r="T42" s="1364"/>
      <c r="U42" s="1364"/>
      <c r="V42" s="1364"/>
    </row>
    <row r="43" spans="1:22">
      <c r="A43" s="1349"/>
      <c r="B43" s="1364"/>
      <c r="C43" s="1364"/>
      <c r="D43" s="1364"/>
      <c r="E43" s="1364"/>
      <c r="F43" s="1365"/>
      <c r="G43" s="1365"/>
      <c r="H43" s="1364"/>
      <c r="I43" s="1364"/>
      <c r="J43" s="1364"/>
      <c r="K43" s="1364"/>
      <c r="L43" s="1364"/>
      <c r="M43" s="1364"/>
      <c r="N43" s="1364"/>
      <c r="O43" s="1364"/>
      <c r="P43" s="1364"/>
      <c r="Q43" s="1364"/>
      <c r="R43" s="1364"/>
      <c r="S43" s="1364"/>
      <c r="T43" s="1364"/>
      <c r="U43" s="1364"/>
      <c r="V43" s="1364"/>
    </row>
    <row r="44" spans="1:22">
      <c r="A44" s="1349"/>
      <c r="B44" s="1364"/>
      <c r="C44" s="1364"/>
      <c r="D44" s="1364"/>
      <c r="E44" s="1364"/>
      <c r="F44" s="1364"/>
      <c r="G44" s="1364"/>
      <c r="H44" s="1364"/>
      <c r="I44" s="1364"/>
      <c r="J44" s="1364"/>
      <c r="K44" s="1364"/>
      <c r="L44" s="1364"/>
      <c r="M44" s="1364"/>
      <c r="N44" s="1364"/>
      <c r="O44" s="1364"/>
      <c r="P44" s="1364"/>
      <c r="Q44" s="1364"/>
      <c r="R44" s="1364"/>
      <c r="S44" s="1364"/>
      <c r="T44" s="1364"/>
      <c r="U44" s="1364"/>
      <c r="V44" s="1364"/>
    </row>
    <row r="45" spans="1:22">
      <c r="A45" s="1349"/>
      <c r="B45" s="1364"/>
      <c r="C45" s="1364"/>
      <c r="D45" s="1364"/>
      <c r="E45" s="1364"/>
      <c r="F45" s="1364"/>
      <c r="G45" s="1364"/>
      <c r="H45" s="1364"/>
      <c r="I45" s="1364"/>
      <c r="J45" s="1364"/>
      <c r="K45" s="1364"/>
      <c r="L45" s="1364"/>
      <c r="M45" s="1364"/>
      <c r="N45" s="1364"/>
      <c r="O45" s="1364"/>
      <c r="P45" s="1364"/>
      <c r="Q45" s="1364"/>
      <c r="R45" s="1364"/>
      <c r="S45" s="1364"/>
      <c r="T45" s="1364"/>
      <c r="U45" s="1364"/>
      <c r="V45" s="1364"/>
    </row>
    <row r="46" spans="1:22">
      <c r="A46" s="1349"/>
      <c r="B46" s="1364"/>
      <c r="C46" s="1364"/>
      <c r="D46" s="1364"/>
      <c r="E46" s="1364"/>
      <c r="F46" s="1364"/>
      <c r="G46" s="1364"/>
      <c r="H46" s="1364"/>
      <c r="I46" s="1364"/>
      <c r="J46" s="1364"/>
      <c r="K46" s="1364"/>
      <c r="L46" s="1364"/>
      <c r="M46" s="1364"/>
      <c r="N46" s="1364"/>
      <c r="O46" s="1364"/>
      <c r="P46" s="1364"/>
      <c r="Q46" s="1364"/>
      <c r="R46" s="1364"/>
      <c r="S46" s="1364"/>
      <c r="T46" s="1364"/>
      <c r="U46" s="1364"/>
      <c r="V46" s="1364"/>
    </row>
    <row r="47" spans="1:22">
      <c r="A47" s="1349"/>
      <c r="B47" s="1364"/>
      <c r="C47" s="1364"/>
      <c r="D47" s="1364"/>
      <c r="E47" s="1364"/>
      <c r="F47" s="1364"/>
      <c r="G47" s="1364"/>
      <c r="H47" s="1364"/>
      <c r="I47" s="1364"/>
      <c r="J47" s="1364"/>
      <c r="K47" s="1364"/>
      <c r="L47" s="1364"/>
      <c r="M47" s="1364"/>
      <c r="N47" s="1364"/>
      <c r="O47" s="1364"/>
      <c r="P47" s="1364"/>
      <c r="Q47" s="1364"/>
      <c r="R47" s="1364"/>
      <c r="S47" s="1364"/>
      <c r="T47" s="1364"/>
      <c r="U47" s="1364"/>
      <c r="V47" s="1364"/>
    </row>
    <row r="48" spans="1:22">
      <c r="A48" s="1349"/>
      <c r="B48" s="1364"/>
      <c r="C48" s="1364"/>
      <c r="D48" s="1364"/>
      <c r="E48" s="1364"/>
      <c r="F48" s="1364"/>
      <c r="G48" s="1364"/>
      <c r="H48" s="1364"/>
      <c r="I48" s="1364"/>
      <c r="J48" s="1364"/>
      <c r="K48" s="1364"/>
      <c r="L48" s="1364"/>
      <c r="M48" s="1364"/>
      <c r="N48" s="1364"/>
      <c r="O48" s="1364"/>
      <c r="P48" s="1364"/>
      <c r="Q48" s="1364"/>
      <c r="R48" s="1364"/>
      <c r="S48" s="1364"/>
      <c r="T48" s="1364"/>
      <c r="U48" s="1364"/>
      <c r="V48" s="1364"/>
    </row>
    <row r="49" spans="1:22">
      <c r="A49" s="1349"/>
      <c r="B49" s="1364"/>
      <c r="C49" s="1364"/>
      <c r="D49" s="1364"/>
      <c r="E49" s="1364"/>
      <c r="F49" s="1364"/>
      <c r="G49" s="1364"/>
      <c r="H49" s="1364"/>
      <c r="I49" s="1364"/>
      <c r="J49" s="1364"/>
      <c r="K49" s="1364"/>
      <c r="L49" s="1364"/>
      <c r="M49" s="1364"/>
      <c r="N49" s="1364"/>
      <c r="O49" s="1364"/>
      <c r="P49" s="1364"/>
      <c r="Q49" s="1364"/>
      <c r="R49" s="1364"/>
      <c r="S49" s="1364"/>
      <c r="T49" s="1364"/>
      <c r="U49" s="1364"/>
      <c r="V49" s="1364"/>
    </row>
    <row r="50" spans="1:22">
      <c r="A50" s="1349"/>
      <c r="B50" s="1364"/>
      <c r="C50" s="1364"/>
      <c r="D50" s="1364"/>
      <c r="E50" s="1364"/>
      <c r="F50" s="1364"/>
      <c r="G50" s="1364"/>
      <c r="H50" s="1364"/>
      <c r="I50" s="1364"/>
      <c r="J50" s="1364"/>
      <c r="K50" s="1364"/>
      <c r="L50" s="1364"/>
      <c r="M50" s="1364"/>
      <c r="N50" s="1364"/>
      <c r="O50" s="1364"/>
      <c r="P50" s="1364"/>
      <c r="Q50" s="1364"/>
      <c r="R50" s="1364"/>
      <c r="S50" s="1364"/>
      <c r="T50" s="1364"/>
      <c r="U50" s="1364"/>
      <c r="V50" s="1364"/>
    </row>
    <row r="51" spans="1:22">
      <c r="A51" s="1349"/>
      <c r="B51" s="1364"/>
      <c r="C51" s="1364"/>
      <c r="D51" s="1364"/>
      <c r="E51" s="1364"/>
      <c r="F51" s="1364"/>
      <c r="G51" s="1364"/>
      <c r="H51" s="1364"/>
      <c r="I51" s="1364"/>
      <c r="J51" s="1364"/>
      <c r="K51" s="1364"/>
      <c r="L51" s="1364"/>
      <c r="M51" s="1364"/>
      <c r="N51" s="1364"/>
      <c r="O51" s="1364"/>
      <c r="P51" s="1364"/>
      <c r="Q51" s="1364"/>
      <c r="R51" s="1364"/>
      <c r="S51" s="1364"/>
      <c r="T51" s="1364"/>
      <c r="U51" s="1364"/>
      <c r="V51" s="1364"/>
    </row>
    <row r="52" spans="1:22">
      <c r="A52" s="1349"/>
      <c r="B52" s="1364"/>
      <c r="C52" s="1364"/>
      <c r="D52" s="1364"/>
      <c r="E52" s="1364"/>
      <c r="F52" s="1364"/>
      <c r="G52" s="1364"/>
      <c r="H52" s="1364"/>
      <c r="I52" s="1364"/>
      <c r="J52" s="1364"/>
      <c r="K52" s="1364"/>
      <c r="L52" s="1364"/>
      <c r="M52" s="1364"/>
      <c r="N52" s="1364"/>
      <c r="O52" s="1364"/>
      <c r="P52" s="1364"/>
      <c r="Q52" s="1364"/>
      <c r="R52" s="1364"/>
      <c r="S52" s="1364"/>
      <c r="T52" s="1364"/>
      <c r="U52" s="1364"/>
      <c r="V52" s="1364"/>
    </row>
    <row r="53" spans="1:22">
      <c r="A53" s="1349"/>
      <c r="B53" s="1364"/>
      <c r="C53" s="1364"/>
      <c r="D53" s="1364"/>
      <c r="E53" s="1364"/>
      <c r="F53" s="1364"/>
      <c r="G53" s="1364"/>
      <c r="H53" s="1364"/>
      <c r="I53" s="1364"/>
      <c r="J53" s="1364"/>
      <c r="K53" s="1364"/>
      <c r="L53" s="1364"/>
      <c r="M53" s="1364"/>
      <c r="N53" s="1364"/>
      <c r="O53" s="1364"/>
      <c r="P53" s="1364"/>
      <c r="Q53" s="1364"/>
      <c r="R53" s="1364"/>
      <c r="S53" s="1364"/>
      <c r="T53" s="1364"/>
      <c r="U53" s="1364"/>
      <c r="V53" s="1364"/>
    </row>
    <row r="54" spans="1:22">
      <c r="A54" s="1349"/>
      <c r="B54" s="1364"/>
      <c r="C54" s="1364"/>
      <c r="D54" s="1364"/>
      <c r="E54" s="1364"/>
      <c r="F54" s="1364"/>
      <c r="G54" s="1364"/>
      <c r="H54" s="1364"/>
      <c r="I54" s="1364"/>
      <c r="J54" s="1364"/>
      <c r="K54" s="1364"/>
      <c r="L54" s="1364"/>
      <c r="M54" s="1364"/>
      <c r="N54" s="1364"/>
      <c r="O54" s="1364"/>
      <c r="P54" s="1364"/>
      <c r="Q54" s="1364"/>
      <c r="R54" s="1364"/>
      <c r="S54" s="1364"/>
      <c r="T54" s="1364"/>
      <c r="U54" s="1364"/>
      <c r="V54" s="1364"/>
    </row>
    <row r="55" spans="1:22">
      <c r="A55" s="1349"/>
      <c r="B55" s="1364"/>
      <c r="C55" s="1364"/>
      <c r="D55" s="1364"/>
      <c r="E55" s="1364"/>
      <c r="F55" s="1364"/>
      <c r="G55" s="1364"/>
      <c r="H55" s="1364"/>
      <c r="I55" s="1364"/>
      <c r="J55" s="1364"/>
      <c r="K55" s="1364"/>
      <c r="L55" s="1364"/>
      <c r="M55" s="1364"/>
      <c r="N55" s="1364"/>
      <c r="O55" s="1364"/>
      <c r="P55" s="1364"/>
      <c r="Q55" s="1364"/>
      <c r="R55" s="1364"/>
      <c r="S55" s="1364"/>
      <c r="T55" s="1364"/>
      <c r="U55" s="1364"/>
      <c r="V55" s="1364"/>
    </row>
    <row r="56" spans="1:22">
      <c r="A56" s="1349"/>
      <c r="B56" s="1364"/>
      <c r="C56" s="1364"/>
      <c r="D56" s="1364"/>
      <c r="E56" s="1364"/>
      <c r="F56" s="1364"/>
      <c r="G56" s="1364"/>
      <c r="H56" s="1364"/>
      <c r="I56" s="1364"/>
      <c r="J56" s="1364"/>
      <c r="K56" s="1364"/>
      <c r="L56" s="1364"/>
      <c r="M56" s="1364"/>
      <c r="N56" s="1364"/>
      <c r="O56" s="1364"/>
      <c r="P56" s="1364"/>
      <c r="Q56" s="1364"/>
      <c r="R56" s="1364"/>
      <c r="S56" s="1364"/>
      <c r="T56" s="1364"/>
      <c r="U56" s="1364"/>
      <c r="V56" s="1364"/>
    </row>
    <row r="57" spans="1:22">
      <c r="A57" s="1349"/>
      <c r="B57" s="1364"/>
      <c r="C57" s="1364"/>
      <c r="D57" s="1364"/>
      <c r="E57" s="1364"/>
      <c r="F57" s="1364"/>
      <c r="G57" s="1364"/>
      <c r="H57" s="1364"/>
      <c r="I57" s="1364"/>
      <c r="J57" s="1364"/>
      <c r="K57" s="1364"/>
      <c r="L57" s="1364"/>
      <c r="M57" s="1364"/>
      <c r="N57" s="1364"/>
      <c r="O57" s="1364"/>
      <c r="P57" s="1364"/>
      <c r="Q57" s="1364"/>
      <c r="R57" s="1364"/>
      <c r="S57" s="1364"/>
      <c r="T57" s="1364"/>
      <c r="U57" s="1364"/>
      <c r="V57" s="1364"/>
    </row>
    <row r="58" spans="1:22">
      <c r="A58" s="1349"/>
      <c r="B58" s="1364"/>
      <c r="C58" s="1364"/>
      <c r="D58" s="1364"/>
      <c r="E58" s="1364"/>
      <c r="F58" s="1364"/>
      <c r="G58" s="1364"/>
      <c r="H58" s="1364"/>
      <c r="I58" s="1364"/>
      <c r="J58" s="1364"/>
      <c r="K58" s="1364"/>
      <c r="L58" s="1364"/>
      <c r="M58" s="1364"/>
      <c r="N58" s="1364"/>
      <c r="O58" s="1364"/>
      <c r="P58" s="1364"/>
      <c r="Q58" s="1364"/>
      <c r="R58" s="1364"/>
      <c r="S58" s="1364"/>
      <c r="T58" s="1364"/>
      <c r="U58" s="1364"/>
      <c r="V58" s="1364"/>
    </row>
    <row r="59" spans="1:22">
      <c r="A59" s="1349"/>
      <c r="B59" s="1364"/>
      <c r="C59" s="1364"/>
      <c r="D59" s="1364"/>
      <c r="E59" s="1364"/>
      <c r="F59" s="1364"/>
      <c r="G59" s="1364"/>
      <c r="H59" s="1364"/>
      <c r="I59" s="1364"/>
      <c r="J59" s="1364"/>
      <c r="K59" s="1364"/>
      <c r="L59" s="1364"/>
      <c r="M59" s="1364"/>
      <c r="N59" s="1364"/>
      <c r="O59" s="1364"/>
      <c r="P59" s="1364"/>
      <c r="Q59" s="1364"/>
      <c r="R59" s="1364"/>
      <c r="S59" s="1364"/>
      <c r="T59" s="1364"/>
      <c r="U59" s="1364"/>
      <c r="V59" s="1364"/>
    </row>
    <row r="60" spans="1:22">
      <c r="A60" s="1349"/>
      <c r="B60" s="1364"/>
      <c r="C60" s="1364"/>
      <c r="D60" s="1364"/>
      <c r="E60" s="1364"/>
      <c r="F60" s="1364"/>
      <c r="G60" s="1364"/>
      <c r="H60" s="1364"/>
      <c r="I60" s="1364"/>
      <c r="J60" s="1364"/>
      <c r="K60" s="1364"/>
      <c r="L60" s="1364"/>
      <c r="M60" s="1364"/>
      <c r="N60" s="1364"/>
      <c r="O60" s="1364"/>
      <c r="P60" s="1364"/>
      <c r="Q60" s="1364"/>
      <c r="R60" s="1364"/>
      <c r="S60" s="1364"/>
      <c r="T60" s="1364"/>
      <c r="U60" s="1364"/>
      <c r="V60" s="1364"/>
    </row>
    <row r="61" spans="1:22">
      <c r="A61" s="1349"/>
      <c r="B61" s="1364"/>
      <c r="C61" s="1364"/>
      <c r="D61" s="1364"/>
      <c r="E61" s="1364"/>
      <c r="F61" s="1364"/>
      <c r="G61" s="1364"/>
      <c r="H61" s="1364"/>
      <c r="I61" s="1364"/>
      <c r="J61" s="1364"/>
      <c r="K61" s="1364"/>
      <c r="L61" s="1364"/>
      <c r="M61" s="1364"/>
      <c r="N61" s="1364"/>
      <c r="O61" s="1364"/>
      <c r="P61" s="1364"/>
      <c r="Q61" s="1364"/>
      <c r="R61" s="1364"/>
      <c r="S61" s="1364"/>
      <c r="T61" s="1364"/>
      <c r="U61" s="1364"/>
      <c r="V61" s="1364"/>
    </row>
    <row r="62" spans="1:22">
      <c r="A62" s="1349"/>
      <c r="B62" s="1364"/>
      <c r="C62" s="1364"/>
      <c r="D62" s="1364"/>
      <c r="E62" s="1364"/>
      <c r="F62" s="1364"/>
      <c r="G62" s="1364"/>
      <c r="H62" s="1364"/>
      <c r="I62" s="1364"/>
      <c r="J62" s="1364"/>
      <c r="K62" s="1364"/>
      <c r="L62" s="1364"/>
      <c r="M62" s="1364"/>
      <c r="N62" s="1364"/>
      <c r="O62" s="1364"/>
      <c r="P62" s="1364"/>
      <c r="Q62" s="1364"/>
      <c r="R62" s="1364"/>
      <c r="S62" s="1364"/>
      <c r="T62" s="1364"/>
      <c r="U62" s="1364"/>
      <c r="V62" s="1364"/>
    </row>
    <row r="63" spans="1:22">
      <c r="A63" s="1349"/>
      <c r="B63" s="1364"/>
      <c r="C63" s="1364"/>
      <c r="D63" s="1364"/>
      <c r="E63" s="1364"/>
      <c r="F63" s="1364"/>
      <c r="G63" s="1364"/>
      <c r="H63" s="1364"/>
      <c r="I63" s="1364"/>
      <c r="J63" s="1364"/>
      <c r="K63" s="1364"/>
      <c r="L63" s="1364"/>
      <c r="M63" s="1364"/>
      <c r="N63" s="1364"/>
      <c r="O63" s="1364"/>
      <c r="P63" s="1364"/>
      <c r="Q63" s="1364"/>
      <c r="R63" s="1364"/>
      <c r="S63" s="1364"/>
      <c r="T63" s="1364"/>
      <c r="U63" s="1364"/>
      <c r="V63" s="1364"/>
    </row>
    <row r="64" spans="1:22">
      <c r="A64" s="1349"/>
      <c r="B64" s="1364"/>
      <c r="C64" s="1364"/>
      <c r="D64" s="1364"/>
      <c r="E64" s="1364"/>
      <c r="F64" s="1364"/>
      <c r="G64" s="1364"/>
      <c r="H64" s="1364"/>
      <c r="I64" s="1364"/>
      <c r="J64" s="1364"/>
      <c r="K64" s="1364"/>
      <c r="L64" s="1364"/>
      <c r="M64" s="1364"/>
      <c r="N64" s="1364"/>
      <c r="O64" s="1364"/>
      <c r="P64" s="1364"/>
      <c r="Q64" s="1364"/>
      <c r="R64" s="1364"/>
      <c r="S64" s="1364"/>
      <c r="T64" s="1364"/>
      <c r="U64" s="1364"/>
      <c r="V64" s="1364"/>
    </row>
    <row r="65" spans="1:22">
      <c r="A65" s="1349"/>
      <c r="B65" s="1364"/>
      <c r="C65" s="1364"/>
      <c r="D65" s="1364"/>
      <c r="E65" s="1364"/>
      <c r="F65" s="1364"/>
      <c r="G65" s="1364"/>
      <c r="H65" s="1364"/>
      <c r="I65" s="1364"/>
      <c r="J65" s="1364"/>
      <c r="K65" s="1364"/>
      <c r="L65" s="1364"/>
      <c r="M65" s="1364"/>
      <c r="N65" s="1364"/>
      <c r="O65" s="1364"/>
      <c r="P65" s="1364"/>
      <c r="Q65" s="1364"/>
      <c r="R65" s="1364"/>
      <c r="S65" s="1364"/>
      <c r="T65" s="1364"/>
      <c r="U65" s="1364"/>
      <c r="V65" s="1364"/>
    </row>
    <row r="66" spans="1:22">
      <c r="A66" s="1349"/>
      <c r="B66" s="1364"/>
      <c r="C66" s="1364"/>
      <c r="D66" s="1364"/>
      <c r="E66" s="1364"/>
      <c r="F66" s="1364"/>
      <c r="G66" s="1364"/>
      <c r="H66" s="1364"/>
      <c r="I66" s="1364"/>
      <c r="J66" s="1364"/>
      <c r="K66" s="1364"/>
      <c r="L66" s="1364"/>
      <c r="M66" s="1364"/>
      <c r="N66" s="1364"/>
      <c r="O66" s="1364"/>
      <c r="P66" s="1364"/>
      <c r="Q66" s="1364"/>
      <c r="R66" s="1364"/>
      <c r="S66" s="1364"/>
      <c r="T66" s="1364"/>
      <c r="U66" s="1364"/>
      <c r="V66" s="1364"/>
    </row>
    <row r="67" spans="1:22">
      <c r="A67" s="1349"/>
      <c r="B67" s="1364"/>
      <c r="C67" s="1364"/>
      <c r="D67" s="1364"/>
      <c r="E67" s="1364"/>
      <c r="F67" s="1364"/>
      <c r="G67" s="1364"/>
      <c r="H67" s="1364"/>
      <c r="I67" s="1364"/>
      <c r="J67" s="1364"/>
      <c r="K67" s="1364"/>
      <c r="L67" s="1364"/>
      <c r="M67" s="1364"/>
      <c r="N67" s="1364"/>
      <c r="O67" s="1364"/>
      <c r="P67" s="1364"/>
      <c r="Q67" s="1364"/>
      <c r="R67" s="1364"/>
      <c r="S67" s="1364"/>
      <c r="T67" s="1364"/>
      <c r="U67" s="1364"/>
      <c r="V67" s="1364"/>
    </row>
    <row r="68" spans="1:22">
      <c r="A68" s="1349"/>
      <c r="B68" s="1364"/>
      <c r="C68" s="1364"/>
      <c r="D68" s="1364"/>
      <c r="E68" s="1364"/>
      <c r="F68" s="1364"/>
      <c r="G68" s="1364"/>
      <c r="H68" s="1364"/>
      <c r="I68" s="1364"/>
      <c r="J68" s="1364"/>
      <c r="K68" s="1364"/>
      <c r="L68" s="1364"/>
      <c r="M68" s="1364"/>
      <c r="N68" s="1364"/>
      <c r="O68" s="1364"/>
      <c r="P68" s="1364"/>
      <c r="Q68" s="1364"/>
      <c r="R68" s="1364"/>
      <c r="S68" s="1364"/>
      <c r="T68" s="1364"/>
      <c r="U68" s="1364"/>
      <c r="V68" s="1364"/>
    </row>
    <row r="69" spans="1:22">
      <c r="A69" s="1349"/>
      <c r="B69" s="1364"/>
      <c r="C69" s="1364"/>
      <c r="D69" s="1364"/>
      <c r="E69" s="1364"/>
      <c r="F69" s="1364"/>
      <c r="G69" s="1364"/>
      <c r="H69" s="1364"/>
      <c r="I69" s="1364"/>
      <c r="J69" s="1364"/>
      <c r="K69" s="1364"/>
      <c r="L69" s="1364"/>
      <c r="M69" s="1364"/>
      <c r="N69" s="1364"/>
      <c r="O69" s="1364"/>
      <c r="P69" s="1364"/>
      <c r="Q69" s="1364"/>
      <c r="R69" s="1364"/>
      <c r="S69" s="1364"/>
      <c r="T69" s="1364"/>
      <c r="U69" s="1364"/>
      <c r="V69" s="1364"/>
    </row>
    <row r="70" spans="1:22">
      <c r="A70" s="1349"/>
      <c r="B70" s="1364"/>
      <c r="C70" s="1364"/>
      <c r="D70" s="1364"/>
      <c r="E70" s="1364"/>
      <c r="F70" s="1364"/>
      <c r="G70" s="1364"/>
      <c r="H70" s="1364"/>
      <c r="I70" s="1364"/>
      <c r="J70" s="1364"/>
      <c r="K70" s="1364"/>
      <c r="L70" s="1364"/>
      <c r="M70" s="1364"/>
      <c r="N70" s="1364"/>
      <c r="O70" s="1364"/>
      <c r="P70" s="1364"/>
      <c r="Q70" s="1364"/>
      <c r="R70" s="1364"/>
      <c r="S70" s="1364"/>
      <c r="T70" s="1364"/>
      <c r="U70" s="1364"/>
      <c r="V70" s="1364"/>
    </row>
    <row r="71" spans="1:22">
      <c r="A71" s="1349"/>
      <c r="B71" s="1364"/>
      <c r="C71" s="1364"/>
      <c r="D71" s="1364"/>
      <c r="E71" s="1364"/>
      <c r="F71" s="1364"/>
      <c r="G71" s="1364"/>
      <c r="H71" s="1364"/>
      <c r="I71" s="1364"/>
      <c r="J71" s="1364"/>
      <c r="K71" s="1364"/>
      <c r="L71" s="1364"/>
      <c r="M71" s="1364"/>
      <c r="N71" s="1364"/>
      <c r="O71" s="1364"/>
      <c r="P71" s="1364"/>
      <c r="Q71" s="1364"/>
      <c r="R71" s="1364"/>
      <c r="S71" s="1364"/>
      <c r="T71" s="1364"/>
      <c r="U71" s="1364"/>
      <c r="V71" s="1364"/>
    </row>
    <row r="72" spans="1:22">
      <c r="A72" s="1349"/>
      <c r="B72" s="1364"/>
      <c r="C72" s="1364"/>
      <c r="D72" s="1364"/>
      <c r="E72" s="1364"/>
      <c r="F72" s="1364"/>
      <c r="G72" s="1364"/>
      <c r="H72" s="1364"/>
      <c r="I72" s="1364"/>
      <c r="J72" s="1364"/>
      <c r="K72" s="1364"/>
      <c r="L72" s="1364"/>
      <c r="M72" s="1364"/>
      <c r="N72" s="1364"/>
      <c r="O72" s="1364"/>
      <c r="P72" s="1364"/>
      <c r="Q72" s="1364"/>
      <c r="R72" s="1364"/>
      <c r="S72" s="1364"/>
      <c r="T72" s="1364"/>
      <c r="U72" s="1364"/>
      <c r="V72" s="1364"/>
    </row>
    <row r="73" spans="1:22">
      <c r="A73" s="1349"/>
      <c r="B73" s="1364"/>
      <c r="C73" s="1364"/>
      <c r="D73" s="1364"/>
      <c r="E73" s="1364"/>
      <c r="F73" s="1364"/>
      <c r="G73" s="1364"/>
      <c r="H73" s="1364"/>
      <c r="I73" s="1364"/>
      <c r="J73" s="1364"/>
      <c r="K73" s="1364"/>
      <c r="L73" s="1364"/>
      <c r="M73" s="1364"/>
      <c r="N73" s="1364"/>
      <c r="O73" s="1364"/>
      <c r="P73" s="1364"/>
      <c r="Q73" s="1364"/>
      <c r="R73" s="1364"/>
      <c r="S73" s="1364"/>
      <c r="T73" s="1364"/>
      <c r="U73" s="1364"/>
      <c r="V73" s="1364"/>
    </row>
    <row r="74" spans="1:22">
      <c r="A74" s="1349"/>
      <c r="B74" s="1364"/>
      <c r="C74" s="1364"/>
      <c r="D74" s="1364"/>
      <c r="E74" s="1364"/>
      <c r="F74" s="1364"/>
      <c r="G74" s="1364"/>
      <c r="H74" s="1364"/>
      <c r="I74" s="1364"/>
      <c r="J74" s="1364"/>
      <c r="K74" s="1364"/>
      <c r="L74" s="1364"/>
      <c r="M74" s="1364"/>
      <c r="N74" s="1364"/>
      <c r="O74" s="1364"/>
      <c r="P74" s="1364"/>
      <c r="Q74" s="1364"/>
      <c r="R74" s="1364"/>
      <c r="S74" s="1364"/>
      <c r="T74" s="1364"/>
      <c r="U74" s="1364"/>
      <c r="V74" s="1364"/>
    </row>
    <row r="75" spans="1:22">
      <c r="A75" s="1349"/>
      <c r="B75" s="1364"/>
      <c r="C75" s="1364"/>
      <c r="D75" s="1364"/>
      <c r="E75" s="1364"/>
      <c r="F75" s="1364"/>
      <c r="G75" s="1364"/>
      <c r="H75" s="1364"/>
      <c r="I75" s="1364"/>
      <c r="J75" s="1364"/>
      <c r="K75" s="1364"/>
      <c r="L75" s="1364"/>
      <c r="M75" s="1364"/>
      <c r="N75" s="1364"/>
      <c r="O75" s="1364"/>
      <c r="P75" s="1364"/>
      <c r="Q75" s="1364"/>
      <c r="R75" s="1364"/>
      <c r="S75" s="1364"/>
      <c r="T75" s="1364"/>
      <c r="U75" s="1364"/>
      <c r="V75" s="1364"/>
    </row>
    <row r="76" spans="1:22">
      <c r="A76" s="1349"/>
      <c r="B76" s="1364"/>
      <c r="C76" s="1364"/>
      <c r="D76" s="1364"/>
      <c r="E76" s="1364"/>
      <c r="F76" s="1364"/>
      <c r="G76" s="1364"/>
      <c r="H76" s="1364"/>
      <c r="I76" s="1364"/>
      <c r="J76" s="1364"/>
      <c r="K76" s="1364"/>
      <c r="L76" s="1364"/>
      <c r="M76" s="1364"/>
      <c r="N76" s="1364"/>
      <c r="O76" s="1364"/>
      <c r="P76" s="1364"/>
      <c r="Q76" s="1364"/>
      <c r="R76" s="1364"/>
      <c r="S76" s="1364"/>
      <c r="T76" s="1364"/>
      <c r="U76" s="1364"/>
      <c r="V76" s="1364"/>
    </row>
    <row r="77" spans="1:22">
      <c r="A77" s="1349"/>
      <c r="B77" s="1364"/>
      <c r="C77" s="1364"/>
      <c r="D77" s="1364"/>
      <c r="E77" s="1364"/>
      <c r="F77" s="1364"/>
      <c r="G77" s="1364"/>
      <c r="H77" s="1364"/>
      <c r="I77" s="1364"/>
      <c r="J77" s="1364"/>
      <c r="K77" s="1364"/>
      <c r="L77" s="1364"/>
      <c r="M77" s="1364"/>
      <c r="N77" s="1364"/>
      <c r="O77" s="1364"/>
      <c r="P77" s="1364"/>
      <c r="Q77" s="1364"/>
      <c r="R77" s="1364"/>
      <c r="S77" s="1364"/>
      <c r="T77" s="1364"/>
      <c r="U77" s="1364"/>
      <c r="V77" s="1364"/>
    </row>
    <row r="78" spans="1:22">
      <c r="A78" s="1349"/>
      <c r="B78" s="1364"/>
      <c r="C78" s="1364"/>
      <c r="D78" s="1364"/>
      <c r="E78" s="1364"/>
      <c r="F78" s="1364"/>
      <c r="G78" s="1364"/>
      <c r="H78" s="1364"/>
      <c r="I78" s="1364"/>
      <c r="J78" s="1364"/>
      <c r="K78" s="1364"/>
      <c r="L78" s="1364"/>
      <c r="M78" s="1364"/>
      <c r="N78" s="1364"/>
      <c r="O78" s="1364"/>
      <c r="P78" s="1364"/>
      <c r="Q78" s="1364"/>
      <c r="R78" s="1364"/>
      <c r="S78" s="1364"/>
      <c r="T78" s="1364"/>
      <c r="U78" s="1364"/>
      <c r="V78" s="1364"/>
    </row>
    <row r="79" spans="1:22">
      <c r="A79" s="1349"/>
      <c r="B79" s="1364"/>
      <c r="C79" s="1364"/>
      <c r="D79" s="1364"/>
      <c r="E79" s="1364"/>
      <c r="F79" s="1364"/>
      <c r="G79" s="1364"/>
      <c r="H79" s="1364"/>
      <c r="I79" s="1364"/>
      <c r="J79" s="1364"/>
      <c r="K79" s="1364"/>
      <c r="L79" s="1364"/>
      <c r="M79" s="1364"/>
      <c r="N79" s="1364"/>
      <c r="O79" s="1364"/>
      <c r="P79" s="1364"/>
      <c r="Q79" s="1364"/>
      <c r="R79" s="1364"/>
      <c r="S79" s="1364"/>
      <c r="T79" s="1364"/>
      <c r="U79" s="1364"/>
      <c r="V79" s="1364"/>
    </row>
    <row r="80" spans="1:22">
      <c r="A80" s="1349"/>
      <c r="B80" s="1364"/>
      <c r="C80" s="1364"/>
      <c r="D80" s="1364"/>
      <c r="E80" s="1364"/>
      <c r="F80" s="1364"/>
      <c r="G80" s="1364"/>
      <c r="H80" s="1364"/>
      <c r="I80" s="1364"/>
      <c r="J80" s="1364"/>
      <c r="K80" s="1364"/>
      <c r="L80" s="1364"/>
      <c r="M80" s="1364"/>
      <c r="N80" s="1364"/>
      <c r="O80" s="1364"/>
      <c r="P80" s="1364"/>
      <c r="Q80" s="1364"/>
      <c r="R80" s="1364"/>
      <c r="S80" s="1364"/>
      <c r="T80" s="1364"/>
      <c r="U80" s="1364"/>
      <c r="V80" s="1364"/>
    </row>
    <row r="81" spans="1:22">
      <c r="A81" s="1349"/>
      <c r="B81" s="1364"/>
      <c r="C81" s="1364"/>
      <c r="D81" s="1364"/>
      <c r="E81" s="1364"/>
      <c r="F81" s="1364"/>
      <c r="G81" s="1364"/>
      <c r="H81" s="1364"/>
      <c r="I81" s="1364"/>
      <c r="J81" s="1364"/>
      <c r="K81" s="1364"/>
      <c r="L81" s="1364"/>
      <c r="M81" s="1364"/>
      <c r="N81" s="1364"/>
      <c r="O81" s="1364"/>
      <c r="P81" s="1364"/>
      <c r="Q81" s="1364"/>
      <c r="R81" s="1364"/>
      <c r="S81" s="1364"/>
      <c r="T81" s="1364"/>
      <c r="U81" s="1364"/>
      <c r="V81" s="1364"/>
    </row>
    <row r="82" spans="1:22">
      <c r="A82" s="1349"/>
      <c r="B82" s="1364"/>
      <c r="C82" s="1364"/>
      <c r="D82" s="1364"/>
      <c r="E82" s="1364"/>
      <c r="F82" s="1364"/>
      <c r="G82" s="1364"/>
      <c r="H82" s="1364"/>
      <c r="I82" s="1364"/>
      <c r="J82" s="1364"/>
      <c r="K82" s="1364"/>
      <c r="L82" s="1364"/>
      <c r="M82" s="1364"/>
      <c r="N82" s="1364"/>
      <c r="O82" s="1364"/>
      <c r="P82" s="1364"/>
      <c r="Q82" s="1364"/>
      <c r="R82" s="1364"/>
      <c r="S82" s="1364"/>
      <c r="T82" s="1364"/>
      <c r="U82" s="1364"/>
      <c r="V82" s="1364"/>
    </row>
    <row r="83" spans="1:22">
      <c r="A83" s="1349"/>
      <c r="B83" s="1364"/>
      <c r="C83" s="1364"/>
      <c r="D83" s="1364"/>
      <c r="E83" s="1364"/>
      <c r="F83" s="1364"/>
      <c r="G83" s="1364"/>
      <c r="H83" s="1364"/>
      <c r="I83" s="1364"/>
      <c r="J83" s="1364"/>
      <c r="K83" s="1364"/>
      <c r="L83" s="1364"/>
      <c r="M83" s="1364"/>
      <c r="N83" s="1364"/>
      <c r="O83" s="1364"/>
      <c r="P83" s="1364"/>
      <c r="Q83" s="1364"/>
      <c r="R83" s="1364"/>
      <c r="S83" s="1364"/>
      <c r="T83" s="1364"/>
      <c r="U83" s="1364"/>
      <c r="V83" s="1364"/>
    </row>
    <row r="84" spans="1:22">
      <c r="A84" s="1349"/>
      <c r="B84" s="1364"/>
      <c r="C84" s="1364"/>
      <c r="D84" s="1364"/>
      <c r="E84" s="1364"/>
      <c r="F84" s="1364"/>
      <c r="G84" s="1364"/>
      <c r="H84" s="1364"/>
      <c r="I84" s="1364"/>
      <c r="J84" s="1364"/>
      <c r="K84" s="1364"/>
      <c r="L84" s="1364"/>
      <c r="M84" s="1364"/>
      <c r="N84" s="1364"/>
      <c r="O84" s="1364"/>
      <c r="P84" s="1364"/>
      <c r="Q84" s="1364"/>
      <c r="R84" s="1364"/>
      <c r="S84" s="1364"/>
      <c r="T84" s="1364"/>
      <c r="U84" s="1364"/>
      <c r="V84" s="1364"/>
    </row>
    <row r="85" spans="1:22">
      <c r="A85" s="1349"/>
      <c r="B85" s="1364"/>
      <c r="C85" s="1364"/>
      <c r="D85" s="1364"/>
      <c r="E85" s="1364"/>
      <c r="F85" s="1364"/>
      <c r="G85" s="1364"/>
      <c r="H85" s="1364"/>
      <c r="I85" s="1364"/>
      <c r="J85" s="1364"/>
      <c r="K85" s="1364"/>
      <c r="L85" s="1364"/>
      <c r="M85" s="1364"/>
      <c r="N85" s="1364"/>
      <c r="O85" s="1364"/>
      <c r="P85" s="1364"/>
      <c r="Q85" s="1364"/>
      <c r="R85" s="1364"/>
      <c r="S85" s="1364"/>
      <c r="T85" s="1364"/>
      <c r="U85" s="1364"/>
      <c r="V85" s="1364"/>
    </row>
    <row r="86" spans="1:22">
      <c r="A86" s="1349"/>
      <c r="B86" s="1364"/>
      <c r="C86" s="1364"/>
      <c r="D86" s="1364"/>
      <c r="E86" s="1364"/>
      <c r="F86" s="1364"/>
      <c r="G86" s="1364"/>
      <c r="H86" s="1364"/>
      <c r="I86" s="1364"/>
      <c r="J86" s="1364"/>
      <c r="K86" s="1364"/>
      <c r="L86" s="1364"/>
      <c r="M86" s="1364"/>
      <c r="N86" s="1364"/>
      <c r="O86" s="1364"/>
      <c r="P86" s="1364"/>
      <c r="Q86" s="1364"/>
      <c r="R86" s="1364"/>
      <c r="S86" s="1364"/>
      <c r="T86" s="1364"/>
      <c r="U86" s="1364"/>
      <c r="V86" s="1364"/>
    </row>
    <row r="87" spans="1:22">
      <c r="A87" s="1349"/>
      <c r="B87" s="1364"/>
      <c r="C87" s="1364"/>
      <c r="D87" s="1364"/>
      <c r="E87" s="1364"/>
      <c r="F87" s="1364"/>
      <c r="G87" s="1364"/>
      <c r="H87" s="1364"/>
      <c r="I87" s="1364"/>
      <c r="J87" s="1364"/>
      <c r="K87" s="1364"/>
      <c r="L87" s="1364"/>
      <c r="M87" s="1364"/>
      <c r="N87" s="1364"/>
      <c r="O87" s="1364"/>
      <c r="P87" s="1364"/>
      <c r="Q87" s="1364"/>
      <c r="R87" s="1364"/>
      <c r="S87" s="1364"/>
      <c r="T87" s="1364"/>
      <c r="U87" s="1364"/>
      <c r="V87" s="1364"/>
    </row>
    <row r="88" spans="1:22">
      <c r="A88" s="1349"/>
      <c r="B88" s="1364"/>
      <c r="C88" s="1364"/>
      <c r="D88" s="1364"/>
      <c r="E88" s="1364"/>
      <c r="F88" s="1364"/>
      <c r="G88" s="1364"/>
      <c r="H88" s="1364"/>
      <c r="I88" s="1364"/>
      <c r="J88" s="1364"/>
      <c r="K88" s="1364"/>
      <c r="L88" s="1364"/>
      <c r="M88" s="1364"/>
      <c r="N88" s="1364"/>
      <c r="O88" s="1364"/>
      <c r="P88" s="1364"/>
      <c r="Q88" s="1364"/>
      <c r="R88" s="1364"/>
      <c r="S88" s="1364"/>
      <c r="T88" s="1364"/>
      <c r="U88" s="1364"/>
      <c r="V88" s="1364"/>
    </row>
    <row r="89" spans="1:22">
      <c r="A89" s="1349"/>
      <c r="B89" s="1364"/>
      <c r="C89" s="1364"/>
      <c r="D89" s="1364"/>
      <c r="E89" s="1364"/>
      <c r="F89" s="1364"/>
      <c r="G89" s="1364"/>
      <c r="H89" s="1364"/>
      <c r="I89" s="1364"/>
      <c r="J89" s="1364"/>
      <c r="K89" s="1364"/>
      <c r="L89" s="1364"/>
      <c r="M89" s="1364"/>
      <c r="N89" s="1364"/>
      <c r="O89" s="1364"/>
      <c r="P89" s="1364"/>
      <c r="Q89" s="1364"/>
      <c r="R89" s="1364"/>
      <c r="S89" s="1364"/>
      <c r="T89" s="1364"/>
      <c r="U89" s="1364"/>
      <c r="V89" s="1364"/>
    </row>
    <row r="90" spans="1:22">
      <c r="A90" s="1349"/>
      <c r="B90" s="1364"/>
      <c r="C90" s="1364"/>
      <c r="D90" s="1364"/>
      <c r="E90" s="1364"/>
      <c r="F90" s="1364"/>
      <c r="G90" s="1364"/>
      <c r="H90" s="1364"/>
      <c r="I90" s="1364"/>
      <c r="J90" s="1364"/>
      <c r="K90" s="1364"/>
      <c r="L90" s="1364"/>
      <c r="M90" s="1364"/>
      <c r="N90" s="1364"/>
      <c r="O90" s="1364"/>
      <c r="P90" s="1364"/>
      <c r="Q90" s="1364"/>
      <c r="R90" s="1364"/>
      <c r="S90" s="1364"/>
      <c r="T90" s="1364"/>
      <c r="U90" s="1364"/>
      <c r="V90" s="1364"/>
    </row>
    <row r="91" spans="1:22">
      <c r="A91" s="1349"/>
      <c r="B91" s="1364"/>
      <c r="C91" s="1364"/>
      <c r="D91" s="1364"/>
      <c r="E91" s="1364"/>
      <c r="F91" s="1364"/>
      <c r="G91" s="1364"/>
      <c r="H91" s="1364"/>
      <c r="I91" s="1364"/>
      <c r="J91" s="1364"/>
      <c r="K91" s="1364"/>
      <c r="L91" s="1364"/>
      <c r="M91" s="1364"/>
      <c r="N91" s="1364"/>
      <c r="O91" s="1364"/>
      <c r="P91" s="1364"/>
      <c r="Q91" s="1364"/>
      <c r="R91" s="1364"/>
      <c r="S91" s="1364"/>
      <c r="T91" s="1364"/>
      <c r="U91" s="1364"/>
      <c r="V91" s="1364"/>
    </row>
    <row r="92" spans="1:22">
      <c r="A92" s="1349"/>
      <c r="B92" s="1364"/>
      <c r="C92" s="1364"/>
      <c r="D92" s="1364"/>
      <c r="E92" s="1364"/>
      <c r="F92" s="1364"/>
      <c r="G92" s="1364"/>
      <c r="H92" s="1364"/>
      <c r="I92" s="1364"/>
      <c r="J92" s="1364"/>
      <c r="K92" s="1364"/>
      <c r="L92" s="1364"/>
      <c r="M92" s="1364"/>
      <c r="N92" s="1364"/>
      <c r="O92" s="1364"/>
      <c r="P92" s="1364"/>
      <c r="Q92" s="1364"/>
      <c r="R92" s="1364"/>
      <c r="S92" s="1364"/>
      <c r="T92" s="1364"/>
      <c r="U92" s="1364"/>
      <c r="V92" s="1364"/>
    </row>
    <row r="93" spans="1:22">
      <c r="A93" s="1349"/>
      <c r="B93" s="1364"/>
      <c r="C93" s="1364"/>
      <c r="D93" s="1364"/>
      <c r="E93" s="1364"/>
      <c r="F93" s="1364"/>
      <c r="G93" s="1364"/>
      <c r="H93" s="1364"/>
      <c r="I93" s="1364"/>
      <c r="J93" s="1364"/>
      <c r="K93" s="1364"/>
      <c r="L93" s="1364"/>
      <c r="M93" s="1364"/>
      <c r="N93" s="1364"/>
      <c r="O93" s="1364"/>
      <c r="P93" s="1364"/>
      <c r="Q93" s="1364"/>
      <c r="R93" s="1364"/>
      <c r="S93" s="1364"/>
      <c r="T93" s="1364"/>
      <c r="U93" s="1364"/>
      <c r="V93" s="1364"/>
    </row>
    <row r="94" spans="1:22">
      <c r="A94" s="1349"/>
      <c r="B94" s="1364"/>
      <c r="C94" s="1364"/>
      <c r="D94" s="1364"/>
      <c r="E94" s="1364"/>
      <c r="F94" s="1364"/>
      <c r="G94" s="1364"/>
      <c r="H94" s="1364"/>
      <c r="I94" s="1364"/>
      <c r="J94" s="1364"/>
      <c r="K94" s="1364"/>
      <c r="L94" s="1364"/>
      <c r="M94" s="1364"/>
      <c r="N94" s="1364"/>
      <c r="O94" s="1364"/>
      <c r="P94" s="1364"/>
      <c r="Q94" s="1364"/>
      <c r="R94" s="1364"/>
      <c r="S94" s="1364"/>
      <c r="T94" s="1364"/>
      <c r="U94" s="1364"/>
      <c r="V94" s="1364"/>
    </row>
    <row r="95" spans="1:22">
      <c r="A95" s="1349"/>
      <c r="B95" s="1364"/>
      <c r="C95" s="1364"/>
      <c r="D95" s="1364"/>
      <c r="E95" s="1364"/>
      <c r="F95" s="1364"/>
      <c r="G95" s="1364"/>
      <c r="H95" s="1364"/>
      <c r="I95" s="1364"/>
      <c r="J95" s="1364"/>
      <c r="K95" s="1364"/>
      <c r="L95" s="1364"/>
      <c r="M95" s="1364"/>
      <c r="N95" s="1364"/>
      <c r="O95" s="1364"/>
      <c r="P95" s="1364"/>
      <c r="Q95" s="1364"/>
      <c r="R95" s="1364"/>
      <c r="S95" s="1364"/>
      <c r="T95" s="1364"/>
      <c r="U95" s="1364"/>
      <c r="V95" s="1364"/>
    </row>
    <row r="96" spans="1:22">
      <c r="A96" s="1349"/>
      <c r="B96" s="1364"/>
      <c r="C96" s="1364"/>
      <c r="D96" s="1364"/>
      <c r="E96" s="1364"/>
      <c r="F96" s="1364"/>
      <c r="G96" s="1364"/>
      <c r="H96" s="1364"/>
      <c r="I96" s="1364"/>
      <c r="J96" s="1364"/>
      <c r="K96" s="1364"/>
      <c r="L96" s="1364"/>
      <c r="M96" s="1364"/>
      <c r="N96" s="1364"/>
      <c r="O96" s="1364"/>
      <c r="P96" s="1364"/>
      <c r="Q96" s="1364"/>
      <c r="R96" s="1364"/>
      <c r="S96" s="1364"/>
      <c r="T96" s="1364"/>
      <c r="U96" s="1364"/>
      <c r="V96" s="1364"/>
    </row>
    <row r="97" spans="1:22">
      <c r="A97" s="1349"/>
      <c r="B97" s="1364"/>
      <c r="C97" s="1364"/>
      <c r="D97" s="1364"/>
      <c r="E97" s="1364"/>
      <c r="F97" s="1364"/>
      <c r="G97" s="1364"/>
      <c r="H97" s="1364"/>
      <c r="I97" s="1364"/>
      <c r="J97" s="1364"/>
      <c r="K97" s="1364"/>
      <c r="L97" s="1364"/>
      <c r="M97" s="1364"/>
      <c r="N97" s="1364"/>
      <c r="O97" s="1364"/>
      <c r="P97" s="1364"/>
      <c r="Q97" s="1364"/>
      <c r="R97" s="1364"/>
      <c r="S97" s="1364"/>
      <c r="T97" s="1364"/>
      <c r="U97" s="1364"/>
      <c r="V97" s="1364"/>
    </row>
    <row r="98" spans="1:22">
      <c r="A98" s="1349"/>
      <c r="B98" s="1364"/>
      <c r="C98" s="1364"/>
      <c r="D98" s="1364"/>
      <c r="E98" s="1364"/>
      <c r="F98" s="1364"/>
      <c r="G98" s="1364"/>
      <c r="H98" s="1364"/>
      <c r="I98" s="1364"/>
      <c r="J98" s="1364"/>
      <c r="K98" s="1364"/>
      <c r="L98" s="1364"/>
      <c r="M98" s="1364"/>
      <c r="N98" s="1364"/>
      <c r="O98" s="1364"/>
      <c r="P98" s="1364"/>
      <c r="Q98" s="1364"/>
      <c r="R98" s="1364"/>
      <c r="S98" s="1364"/>
      <c r="T98" s="1364"/>
      <c r="U98" s="1364"/>
      <c r="V98" s="1364"/>
    </row>
    <row r="99" spans="1:22">
      <c r="A99" s="1349"/>
      <c r="B99" s="1364"/>
      <c r="C99" s="1364"/>
      <c r="D99" s="1364"/>
      <c r="E99" s="1364"/>
      <c r="F99" s="1364"/>
      <c r="G99" s="1364"/>
      <c r="H99" s="1364"/>
      <c r="I99" s="1364"/>
      <c r="J99" s="1364"/>
      <c r="K99" s="1364"/>
      <c r="L99" s="1364"/>
      <c r="M99" s="1364"/>
      <c r="N99" s="1364"/>
      <c r="O99" s="1364"/>
      <c r="P99" s="1364"/>
      <c r="Q99" s="1364"/>
      <c r="R99" s="1364"/>
      <c r="S99" s="1364"/>
      <c r="T99" s="1364"/>
      <c r="U99" s="1364"/>
      <c r="V99" s="1364"/>
    </row>
    <row r="100" spans="1:22">
      <c r="A100" s="1349"/>
      <c r="B100" s="1364"/>
      <c r="C100" s="1364"/>
      <c r="D100" s="1364"/>
      <c r="E100" s="1364"/>
      <c r="F100" s="1364"/>
      <c r="G100" s="1364"/>
      <c r="H100" s="1364"/>
      <c r="I100" s="1364"/>
      <c r="J100" s="1364"/>
      <c r="K100" s="1364"/>
      <c r="L100" s="1364"/>
      <c r="M100" s="1364"/>
      <c r="N100" s="1364"/>
      <c r="O100" s="1364"/>
      <c r="P100" s="1364"/>
      <c r="Q100" s="1364"/>
      <c r="R100" s="1364"/>
      <c r="S100" s="1364"/>
      <c r="T100" s="1364"/>
      <c r="U100" s="1364"/>
      <c r="V100" s="1364"/>
    </row>
    <row r="101" spans="1:22">
      <c r="A101" s="1349"/>
      <c r="B101" s="1364"/>
      <c r="C101" s="1364"/>
      <c r="D101" s="1364"/>
      <c r="E101" s="1364"/>
      <c r="F101" s="1364"/>
      <c r="G101" s="1364"/>
      <c r="H101" s="1364"/>
      <c r="I101" s="1364"/>
      <c r="J101" s="1364"/>
      <c r="K101" s="1364"/>
      <c r="L101" s="1364"/>
      <c r="M101" s="1364"/>
      <c r="N101" s="1364"/>
      <c r="O101" s="1364"/>
      <c r="P101" s="1364"/>
      <c r="Q101" s="1364"/>
      <c r="R101" s="1364"/>
      <c r="S101" s="1364"/>
      <c r="T101" s="1364"/>
      <c r="U101" s="1364"/>
      <c r="V101" s="1364"/>
    </row>
    <row r="102" spans="1:22">
      <c r="A102" s="1349"/>
      <c r="B102" s="1364"/>
      <c r="C102" s="1364"/>
      <c r="D102" s="1364"/>
      <c r="E102" s="1364"/>
      <c r="F102" s="1364"/>
      <c r="G102" s="1364"/>
      <c r="H102" s="1364"/>
      <c r="I102" s="1364"/>
      <c r="J102" s="1364"/>
      <c r="K102" s="1364"/>
      <c r="L102" s="1364"/>
      <c r="M102" s="1364"/>
      <c r="N102" s="1364"/>
      <c r="O102" s="1364"/>
      <c r="P102" s="1364"/>
      <c r="Q102" s="1364"/>
      <c r="R102" s="1364"/>
      <c r="S102" s="1364"/>
      <c r="T102" s="1364"/>
      <c r="U102" s="1364"/>
      <c r="V102" s="1364"/>
    </row>
    <row r="103" spans="1:22">
      <c r="A103" s="1349"/>
      <c r="B103" s="1364"/>
      <c r="C103" s="1364"/>
      <c r="D103" s="1364"/>
      <c r="E103" s="1364"/>
      <c r="F103" s="1364"/>
      <c r="G103" s="1364"/>
      <c r="H103" s="1364"/>
      <c r="I103" s="1364"/>
      <c r="J103" s="1364"/>
      <c r="K103" s="1364"/>
      <c r="L103" s="1364"/>
      <c r="M103" s="1364"/>
      <c r="N103" s="1364"/>
      <c r="O103" s="1364"/>
      <c r="P103" s="1364"/>
      <c r="Q103" s="1364"/>
      <c r="R103" s="1364"/>
      <c r="S103" s="1364"/>
      <c r="T103" s="1364"/>
      <c r="U103" s="1364"/>
      <c r="V103" s="1364"/>
    </row>
    <row r="104" spans="1:22">
      <c r="A104" s="1349"/>
      <c r="B104" s="1364"/>
      <c r="C104" s="1364"/>
      <c r="D104" s="1364"/>
      <c r="E104" s="1364"/>
      <c r="F104" s="1364"/>
      <c r="G104" s="1364"/>
      <c r="H104" s="1364"/>
      <c r="I104" s="1364"/>
      <c r="J104" s="1364"/>
      <c r="K104" s="1364"/>
      <c r="L104" s="1364"/>
      <c r="M104" s="1364"/>
      <c r="N104" s="1364"/>
      <c r="O104" s="1364"/>
      <c r="P104" s="1364"/>
      <c r="Q104" s="1364"/>
      <c r="R104" s="1364"/>
      <c r="S104" s="1364"/>
      <c r="T104" s="1364"/>
      <c r="U104" s="1364"/>
      <c r="V104" s="1364"/>
    </row>
    <row r="105" spans="1:22">
      <c r="A105" s="1349"/>
      <c r="B105" s="1364"/>
      <c r="C105" s="1364"/>
      <c r="D105" s="1364"/>
      <c r="E105" s="1364"/>
      <c r="F105" s="1364"/>
      <c r="G105" s="1364"/>
      <c r="H105" s="1364"/>
      <c r="I105" s="1364"/>
      <c r="J105" s="1364"/>
      <c r="K105" s="1364"/>
      <c r="L105" s="1364"/>
      <c r="M105" s="1364"/>
      <c r="N105" s="1364"/>
      <c r="O105" s="1364"/>
      <c r="P105" s="1364"/>
      <c r="Q105" s="1364"/>
      <c r="R105" s="1364"/>
      <c r="S105" s="1364"/>
      <c r="T105" s="1364"/>
      <c r="U105" s="1364"/>
      <c r="V105" s="1364"/>
    </row>
    <row r="106" spans="1:22">
      <c r="A106" s="1349"/>
      <c r="B106" s="1364"/>
      <c r="C106" s="1364"/>
      <c r="D106" s="1364"/>
      <c r="E106" s="1364"/>
      <c r="F106" s="1364"/>
      <c r="G106" s="1364"/>
      <c r="H106" s="1364"/>
      <c r="I106" s="1364"/>
      <c r="J106" s="1364"/>
      <c r="K106" s="1364"/>
      <c r="L106" s="1364"/>
      <c r="M106" s="1364"/>
      <c r="N106" s="1364"/>
      <c r="O106" s="1364"/>
      <c r="P106" s="1364"/>
      <c r="Q106" s="1364"/>
      <c r="R106" s="1364"/>
      <c r="S106" s="1364"/>
      <c r="T106" s="1364"/>
      <c r="U106" s="1364"/>
      <c r="V106" s="1364"/>
    </row>
    <row r="107" spans="1:22">
      <c r="A107" s="1349"/>
      <c r="B107" s="1364"/>
      <c r="C107" s="1364"/>
      <c r="D107" s="1364"/>
      <c r="E107" s="1364"/>
      <c r="F107" s="1364"/>
      <c r="G107" s="1364"/>
      <c r="H107" s="1364"/>
      <c r="I107" s="1364"/>
      <c r="J107" s="1364"/>
      <c r="K107" s="1364"/>
      <c r="L107" s="1364"/>
      <c r="M107" s="1364"/>
      <c r="N107" s="1364"/>
      <c r="O107" s="1364"/>
      <c r="P107" s="1364"/>
      <c r="Q107" s="1364"/>
      <c r="R107" s="1364"/>
      <c r="S107" s="1364"/>
      <c r="T107" s="1364"/>
      <c r="U107" s="1364"/>
      <c r="V107" s="1364"/>
    </row>
    <row r="108" spans="1:22">
      <c r="A108" s="1349"/>
      <c r="B108" s="1364"/>
      <c r="C108" s="1364"/>
      <c r="D108" s="1364"/>
      <c r="E108" s="1364"/>
      <c r="F108" s="1364"/>
      <c r="G108" s="1364"/>
      <c r="H108" s="1364"/>
      <c r="I108" s="1364"/>
      <c r="J108" s="1364"/>
      <c r="K108" s="1364"/>
      <c r="L108" s="1364"/>
      <c r="M108" s="1364"/>
      <c r="N108" s="1364"/>
      <c r="O108" s="1364"/>
      <c r="P108" s="1364"/>
      <c r="Q108" s="1364"/>
      <c r="R108" s="1364"/>
      <c r="S108" s="1364"/>
      <c r="T108" s="1364"/>
      <c r="U108" s="1364"/>
      <c r="V108" s="1364"/>
    </row>
    <row r="109" spans="1:22">
      <c r="A109" s="1349"/>
      <c r="B109" s="1364"/>
      <c r="C109" s="1364"/>
      <c r="D109" s="1364"/>
      <c r="E109" s="1364"/>
      <c r="F109" s="1364"/>
      <c r="G109" s="1364"/>
      <c r="H109" s="1364"/>
      <c r="I109" s="1364"/>
      <c r="J109" s="1364"/>
      <c r="K109" s="1364"/>
      <c r="L109" s="1364"/>
      <c r="M109" s="1364"/>
      <c r="N109" s="1364"/>
      <c r="O109" s="1364"/>
      <c r="P109" s="1364"/>
      <c r="Q109" s="1364"/>
      <c r="R109" s="1364"/>
      <c r="S109" s="1364"/>
      <c r="T109" s="1364"/>
      <c r="U109" s="1364"/>
      <c r="V109" s="1364"/>
    </row>
    <row r="110" spans="1:22">
      <c r="A110" s="1349"/>
      <c r="B110" s="1364"/>
      <c r="C110" s="1364"/>
      <c r="D110" s="1364"/>
      <c r="E110" s="1364"/>
      <c r="F110" s="1364"/>
      <c r="G110" s="1364"/>
      <c r="H110" s="1364"/>
      <c r="I110" s="1364"/>
      <c r="J110" s="1364"/>
      <c r="K110" s="1364"/>
      <c r="L110" s="1364"/>
      <c r="M110" s="1364"/>
      <c r="N110" s="1364"/>
      <c r="O110" s="1364"/>
      <c r="P110" s="1364"/>
      <c r="Q110" s="1364"/>
      <c r="R110" s="1364"/>
      <c r="S110" s="1364"/>
      <c r="T110" s="1364"/>
      <c r="U110" s="1364"/>
      <c r="V110" s="1364"/>
    </row>
    <row r="111" spans="1:22">
      <c r="A111" s="1349"/>
      <c r="B111" s="1364"/>
      <c r="C111" s="1364"/>
      <c r="D111" s="1364"/>
      <c r="E111" s="1364"/>
      <c r="F111" s="1364"/>
      <c r="G111" s="1364"/>
      <c r="H111" s="1364"/>
      <c r="I111" s="1364"/>
      <c r="J111" s="1364"/>
      <c r="K111" s="1364"/>
      <c r="L111" s="1364"/>
      <c r="M111" s="1364"/>
      <c r="N111" s="1364"/>
      <c r="O111" s="1364"/>
      <c r="P111" s="1364"/>
      <c r="Q111" s="1364"/>
      <c r="R111" s="1364"/>
      <c r="S111" s="1364"/>
      <c r="T111" s="1364"/>
      <c r="U111" s="1364"/>
      <c r="V111" s="1364"/>
    </row>
    <row r="112" spans="1:22">
      <c r="A112" s="1349"/>
      <c r="B112" s="1364"/>
      <c r="C112" s="1364"/>
      <c r="D112" s="1364"/>
      <c r="E112" s="1364"/>
      <c r="F112" s="1364"/>
      <c r="G112" s="1364"/>
      <c r="H112" s="1364"/>
      <c r="I112" s="1364"/>
      <c r="J112" s="1364"/>
      <c r="K112" s="1364"/>
      <c r="L112" s="1364"/>
      <c r="M112" s="1364"/>
      <c r="N112" s="1364"/>
      <c r="O112" s="1364"/>
      <c r="P112" s="1364"/>
      <c r="Q112" s="1364"/>
      <c r="R112" s="1364"/>
      <c r="S112" s="1364"/>
      <c r="T112" s="1364"/>
      <c r="U112" s="1364"/>
      <c r="V112" s="1364"/>
    </row>
    <row r="113" spans="1:22">
      <c r="A113" s="1349"/>
      <c r="B113" s="1364"/>
      <c r="C113" s="1364"/>
      <c r="D113" s="1364"/>
      <c r="E113" s="1364"/>
      <c r="F113" s="1364"/>
      <c r="G113" s="1364"/>
      <c r="H113" s="1364"/>
      <c r="I113" s="1364"/>
      <c r="J113" s="1364"/>
      <c r="K113" s="1364"/>
      <c r="L113" s="1364"/>
      <c r="M113" s="1364"/>
      <c r="N113" s="1364"/>
      <c r="O113" s="1364"/>
      <c r="P113" s="1364"/>
      <c r="Q113" s="1364"/>
      <c r="R113" s="1364"/>
      <c r="S113" s="1364"/>
      <c r="T113" s="1364"/>
      <c r="U113" s="1364"/>
      <c r="V113" s="1364"/>
    </row>
    <row r="114" spans="1:22">
      <c r="A114" s="1349"/>
      <c r="B114" s="1364"/>
      <c r="C114" s="1364"/>
      <c r="D114" s="1364"/>
      <c r="E114" s="1364"/>
      <c r="F114" s="1364"/>
      <c r="G114" s="1364"/>
      <c r="H114" s="1364"/>
      <c r="I114" s="1364"/>
      <c r="J114" s="1364"/>
      <c r="K114" s="1364"/>
      <c r="L114" s="1364"/>
      <c r="M114" s="1364"/>
      <c r="N114" s="1364"/>
      <c r="O114" s="1364"/>
      <c r="P114" s="1364"/>
      <c r="Q114" s="1364"/>
      <c r="R114" s="1364"/>
      <c r="S114" s="1364"/>
      <c r="T114" s="1364"/>
      <c r="U114" s="1364"/>
      <c r="V114" s="1364"/>
    </row>
    <row r="115" spans="1:22">
      <c r="A115" s="1349"/>
      <c r="B115" s="1364"/>
      <c r="C115" s="1364"/>
      <c r="D115" s="1364"/>
      <c r="E115" s="1364"/>
      <c r="F115" s="1364"/>
      <c r="G115" s="1364"/>
      <c r="H115" s="1364"/>
      <c r="I115" s="1364"/>
      <c r="J115" s="1364"/>
      <c r="K115" s="1364"/>
      <c r="L115" s="1364"/>
      <c r="M115" s="1364"/>
      <c r="N115" s="1364"/>
      <c r="O115" s="1364"/>
      <c r="P115" s="1364"/>
      <c r="Q115" s="1364"/>
      <c r="R115" s="1364"/>
      <c r="S115" s="1364"/>
      <c r="T115" s="1364"/>
      <c r="U115" s="1364"/>
      <c r="V115" s="1364"/>
    </row>
    <row r="116" spans="1:22">
      <c r="A116" s="1349"/>
      <c r="B116" s="1364"/>
      <c r="C116" s="1364"/>
      <c r="D116" s="1364"/>
      <c r="E116" s="1364"/>
      <c r="F116" s="1364"/>
      <c r="G116" s="1364"/>
      <c r="H116" s="1364"/>
      <c r="I116" s="1364"/>
      <c r="J116" s="1364"/>
      <c r="K116" s="1364"/>
      <c r="L116" s="1364"/>
      <c r="M116" s="1364"/>
      <c r="N116" s="1364"/>
      <c r="O116" s="1364"/>
      <c r="P116" s="1364"/>
      <c r="Q116" s="1364"/>
      <c r="R116" s="1364"/>
      <c r="S116" s="1364"/>
      <c r="T116" s="1364"/>
      <c r="U116" s="1364"/>
      <c r="V116" s="1364"/>
    </row>
    <row r="117" spans="1:22">
      <c r="A117" s="1349"/>
      <c r="B117" s="1364"/>
      <c r="C117" s="1364"/>
      <c r="D117" s="1364"/>
      <c r="E117" s="1364"/>
      <c r="F117" s="1364"/>
      <c r="G117" s="1364"/>
      <c r="H117" s="1364"/>
      <c r="I117" s="1364"/>
      <c r="J117" s="1364"/>
      <c r="K117" s="1364"/>
      <c r="L117" s="1364"/>
      <c r="M117" s="1364"/>
      <c r="N117" s="1364"/>
      <c r="O117" s="1364"/>
      <c r="P117" s="1364"/>
      <c r="Q117" s="1364"/>
      <c r="R117" s="1364"/>
      <c r="S117" s="1364"/>
      <c r="T117" s="1364"/>
      <c r="U117" s="1364"/>
      <c r="V117" s="1364"/>
    </row>
    <row r="118" spans="1:22">
      <c r="A118" s="1349"/>
      <c r="B118" s="1364"/>
      <c r="C118" s="1364"/>
      <c r="D118" s="1364"/>
      <c r="E118" s="1364"/>
      <c r="F118" s="1364"/>
      <c r="G118" s="1364"/>
      <c r="H118" s="1364"/>
      <c r="I118" s="1364"/>
      <c r="J118" s="1364"/>
      <c r="K118" s="1364"/>
      <c r="L118" s="1364"/>
      <c r="M118" s="1364"/>
      <c r="N118" s="1364"/>
      <c r="O118" s="1364"/>
      <c r="P118" s="1364"/>
      <c r="Q118" s="1364"/>
      <c r="R118" s="1364"/>
      <c r="S118" s="1364"/>
      <c r="T118" s="1364"/>
      <c r="U118" s="1364"/>
      <c r="V118" s="1364"/>
    </row>
    <row r="119" spans="1:22">
      <c r="A119" s="1349"/>
      <c r="B119" s="1364"/>
      <c r="C119" s="1364"/>
      <c r="D119" s="1364"/>
      <c r="E119" s="1364"/>
      <c r="F119" s="1364"/>
      <c r="G119" s="1364"/>
      <c r="H119" s="1364"/>
      <c r="I119" s="1364"/>
      <c r="J119" s="1364"/>
      <c r="K119" s="1364"/>
      <c r="L119" s="1364"/>
      <c r="M119" s="1364"/>
      <c r="N119" s="1364"/>
      <c r="O119" s="1364"/>
      <c r="P119" s="1364"/>
      <c r="Q119" s="1364"/>
      <c r="R119" s="1364"/>
      <c r="S119" s="1364"/>
      <c r="T119" s="1364"/>
      <c r="U119" s="1364"/>
      <c r="V119" s="1364"/>
    </row>
    <row r="120" spans="1:22">
      <c r="A120" s="1349"/>
      <c r="B120" s="1364"/>
      <c r="C120" s="1364"/>
      <c r="D120" s="1364"/>
      <c r="E120" s="1364"/>
      <c r="F120" s="1364"/>
      <c r="G120" s="1364"/>
      <c r="H120" s="1364"/>
      <c r="I120" s="1364"/>
      <c r="J120" s="1364"/>
      <c r="K120" s="1364"/>
      <c r="L120" s="1364"/>
      <c r="M120" s="1364"/>
      <c r="N120" s="1364"/>
      <c r="O120" s="1364"/>
      <c r="P120" s="1364"/>
      <c r="Q120" s="1364"/>
      <c r="R120" s="1364"/>
      <c r="S120" s="1364"/>
      <c r="T120" s="1364"/>
      <c r="U120" s="1364"/>
      <c r="V120" s="1364"/>
    </row>
    <row r="121" spans="1:22">
      <c r="A121" s="1349"/>
      <c r="B121" s="1364"/>
      <c r="C121" s="1364"/>
      <c r="D121" s="1364"/>
      <c r="E121" s="1364"/>
      <c r="F121" s="1364"/>
      <c r="G121" s="1364"/>
      <c r="H121" s="1364"/>
      <c r="I121" s="1364"/>
      <c r="J121" s="1364"/>
      <c r="K121" s="1364"/>
      <c r="L121" s="1364"/>
      <c r="M121" s="1364"/>
      <c r="N121" s="1364"/>
      <c r="O121" s="1364"/>
      <c r="P121" s="1364"/>
      <c r="Q121" s="1364"/>
      <c r="R121" s="1364"/>
      <c r="S121" s="1364"/>
      <c r="T121" s="1364"/>
      <c r="U121" s="1364"/>
      <c r="V121" s="1364"/>
    </row>
    <row r="122" spans="1:22">
      <c r="A122" s="1349"/>
      <c r="B122" s="1364"/>
      <c r="C122" s="1364"/>
      <c r="D122" s="1364"/>
      <c r="E122" s="1364"/>
      <c r="F122" s="1364"/>
      <c r="G122" s="1364"/>
      <c r="H122" s="1364"/>
      <c r="I122" s="1364"/>
      <c r="J122" s="1364"/>
      <c r="K122" s="1364"/>
      <c r="L122" s="1364"/>
      <c r="M122" s="1364"/>
      <c r="N122" s="1364"/>
      <c r="O122" s="1364"/>
      <c r="P122" s="1364"/>
      <c r="Q122" s="1364"/>
      <c r="R122" s="1364"/>
      <c r="S122" s="1364"/>
      <c r="T122" s="1364"/>
      <c r="U122" s="1364"/>
      <c r="V122" s="1364"/>
    </row>
    <row r="123" spans="1:22">
      <c r="A123" s="1349"/>
      <c r="B123" s="1364"/>
      <c r="C123" s="1364"/>
      <c r="D123" s="1364"/>
      <c r="E123" s="1364"/>
      <c r="F123" s="1364"/>
      <c r="G123" s="1364"/>
      <c r="H123" s="1364"/>
      <c r="I123" s="1364"/>
      <c r="J123" s="1364"/>
      <c r="K123" s="1364"/>
      <c r="L123" s="1364"/>
      <c r="M123" s="1364"/>
      <c r="N123" s="1364"/>
      <c r="O123" s="1364"/>
      <c r="P123" s="1364"/>
      <c r="Q123" s="1364"/>
      <c r="R123" s="1364"/>
      <c r="S123" s="1364"/>
      <c r="T123" s="1364"/>
      <c r="U123" s="1364"/>
      <c r="V123" s="1364"/>
    </row>
    <row r="124" spans="1:22">
      <c r="A124" s="1349"/>
      <c r="B124" s="1364"/>
      <c r="C124" s="1364"/>
      <c r="D124" s="1364"/>
      <c r="E124" s="1364"/>
      <c r="F124" s="1364"/>
      <c r="G124" s="1364"/>
      <c r="H124" s="1364"/>
      <c r="I124" s="1364"/>
      <c r="J124" s="1364"/>
      <c r="K124" s="1364"/>
      <c r="L124" s="1364"/>
      <c r="M124" s="1364"/>
      <c r="N124" s="1364"/>
      <c r="O124" s="1364"/>
      <c r="P124" s="1364"/>
      <c r="Q124" s="1364"/>
      <c r="R124" s="1364"/>
      <c r="S124" s="1364"/>
      <c r="T124" s="1364"/>
      <c r="U124" s="1364"/>
      <c r="V124" s="1364"/>
    </row>
    <row r="125" spans="1:22">
      <c r="A125" s="1349"/>
      <c r="B125" s="1364"/>
      <c r="C125" s="1364"/>
      <c r="D125" s="1364"/>
      <c r="E125" s="1364"/>
      <c r="F125" s="1364"/>
      <c r="G125" s="1364"/>
      <c r="H125" s="1364"/>
      <c r="I125" s="1364"/>
      <c r="J125" s="1364"/>
      <c r="K125" s="1364"/>
      <c r="L125" s="1364"/>
      <c r="M125" s="1364"/>
      <c r="N125" s="1364"/>
      <c r="O125" s="1364"/>
      <c r="P125" s="1364"/>
      <c r="Q125" s="1364"/>
      <c r="R125" s="1364"/>
      <c r="S125" s="1364"/>
      <c r="T125" s="1364"/>
      <c r="U125" s="1364"/>
      <c r="V125" s="1364"/>
    </row>
    <row r="126" spans="1:22">
      <c r="A126" s="1349"/>
      <c r="B126" s="1364"/>
      <c r="C126" s="1364"/>
      <c r="D126" s="1364"/>
      <c r="E126" s="1364"/>
      <c r="F126" s="1364"/>
      <c r="G126" s="1364"/>
      <c r="H126" s="1364"/>
      <c r="I126" s="1364"/>
      <c r="J126" s="1364"/>
      <c r="K126" s="1364"/>
      <c r="L126" s="1364"/>
      <c r="M126" s="1364"/>
      <c r="N126" s="1364"/>
      <c r="O126" s="1364"/>
      <c r="P126" s="1364"/>
      <c r="Q126" s="1364"/>
      <c r="R126" s="1364"/>
      <c r="S126" s="1364"/>
      <c r="T126" s="1364"/>
      <c r="U126" s="1364"/>
      <c r="V126" s="1364"/>
    </row>
    <row r="127" spans="1:22">
      <c r="A127" s="1349"/>
      <c r="B127" s="1364"/>
      <c r="C127" s="1364"/>
      <c r="D127" s="1364"/>
      <c r="E127" s="1364"/>
      <c r="F127" s="1364"/>
      <c r="G127" s="1364"/>
      <c r="H127" s="1364"/>
      <c r="I127" s="1364"/>
      <c r="J127" s="1364"/>
      <c r="K127" s="1364"/>
      <c r="L127" s="1364"/>
      <c r="M127" s="1364"/>
      <c r="N127" s="1364"/>
      <c r="O127" s="1364"/>
      <c r="P127" s="1364"/>
      <c r="Q127" s="1364"/>
      <c r="R127" s="1364"/>
      <c r="S127" s="1364"/>
      <c r="T127" s="1364"/>
      <c r="U127" s="1364"/>
      <c r="V127" s="1364"/>
    </row>
    <row r="128" spans="1:22">
      <c r="A128" s="1349"/>
      <c r="B128" s="1364"/>
      <c r="C128" s="1364"/>
      <c r="D128" s="1364"/>
      <c r="E128" s="1364"/>
      <c r="F128" s="1364"/>
      <c r="G128" s="1364"/>
      <c r="H128" s="1364"/>
      <c r="I128" s="1364"/>
      <c r="J128" s="1364"/>
      <c r="K128" s="1364"/>
      <c r="L128" s="1364"/>
      <c r="M128" s="1364"/>
      <c r="N128" s="1364"/>
      <c r="O128" s="1364"/>
      <c r="P128" s="1364"/>
      <c r="Q128" s="1364"/>
      <c r="R128" s="1364"/>
      <c r="S128" s="1364"/>
      <c r="T128" s="1364"/>
      <c r="U128" s="1364"/>
      <c r="V128" s="1364"/>
    </row>
    <row r="129" spans="1:22">
      <c r="A129" s="1349"/>
      <c r="B129" s="1364"/>
      <c r="C129" s="1364"/>
      <c r="D129" s="1364"/>
      <c r="E129" s="1364"/>
      <c r="F129" s="1364"/>
      <c r="G129" s="1364"/>
      <c r="H129" s="1364"/>
      <c r="I129" s="1364"/>
      <c r="J129" s="1364"/>
      <c r="K129" s="1364"/>
      <c r="L129" s="1364"/>
      <c r="M129" s="1364"/>
      <c r="N129" s="1364"/>
      <c r="O129" s="1364"/>
      <c r="P129" s="1364"/>
      <c r="Q129" s="1364"/>
      <c r="R129" s="1364"/>
      <c r="S129" s="1364"/>
      <c r="T129" s="1364"/>
      <c r="U129" s="1364"/>
      <c r="V129" s="1364"/>
    </row>
    <row r="130" spans="1:22">
      <c r="A130" s="1349"/>
      <c r="B130" s="1364"/>
      <c r="C130" s="1364"/>
      <c r="D130" s="1364"/>
      <c r="E130" s="1364"/>
      <c r="F130" s="1364"/>
      <c r="G130" s="1364"/>
      <c r="H130" s="1364"/>
      <c r="I130" s="1364"/>
      <c r="J130" s="1364"/>
      <c r="K130" s="1364"/>
      <c r="L130" s="1364"/>
      <c r="M130" s="1364"/>
      <c r="N130" s="1364"/>
      <c r="O130" s="1364"/>
      <c r="P130" s="1364"/>
      <c r="Q130" s="1364"/>
      <c r="R130" s="1364"/>
      <c r="S130" s="1364"/>
      <c r="T130" s="1364"/>
      <c r="U130" s="1364"/>
      <c r="V130" s="1364"/>
    </row>
    <row r="131" spans="1:22">
      <c r="A131" s="1349"/>
      <c r="B131" s="1364"/>
      <c r="C131" s="1364"/>
      <c r="D131" s="1364"/>
      <c r="E131" s="1364"/>
      <c r="F131" s="1364"/>
      <c r="G131" s="1364"/>
      <c r="H131" s="1364"/>
      <c r="I131" s="1364"/>
      <c r="J131" s="1364"/>
      <c r="K131" s="1364"/>
      <c r="L131" s="1364"/>
      <c r="M131" s="1364"/>
      <c r="N131" s="1364"/>
      <c r="O131" s="1364"/>
      <c r="P131" s="1364"/>
      <c r="Q131" s="1364"/>
      <c r="R131" s="1364"/>
      <c r="S131" s="1364"/>
      <c r="T131" s="1364"/>
      <c r="U131" s="1364"/>
      <c r="V131" s="1364"/>
    </row>
    <row r="132" spans="1:22">
      <c r="A132" s="1349"/>
      <c r="B132" s="1364"/>
      <c r="C132" s="1364"/>
      <c r="D132" s="1364"/>
      <c r="E132" s="1364"/>
      <c r="F132" s="1364"/>
      <c r="G132" s="1364"/>
      <c r="H132" s="1364"/>
      <c r="I132" s="1364"/>
      <c r="J132" s="1364"/>
      <c r="K132" s="1364"/>
      <c r="L132" s="1364"/>
      <c r="M132" s="1364"/>
      <c r="N132" s="1364"/>
      <c r="O132" s="1364"/>
      <c r="P132" s="1364"/>
      <c r="Q132" s="1364"/>
      <c r="R132" s="1364"/>
      <c r="S132" s="1364"/>
      <c r="T132" s="1364"/>
      <c r="U132" s="1364"/>
      <c r="V132" s="1364"/>
    </row>
    <row r="133" spans="1:22">
      <c r="A133" s="1349"/>
      <c r="B133" s="1364"/>
      <c r="C133" s="1364"/>
      <c r="D133" s="1364"/>
      <c r="E133" s="1364"/>
      <c r="F133" s="1364"/>
      <c r="G133" s="1364"/>
      <c r="H133" s="1364"/>
      <c r="I133" s="1364"/>
      <c r="J133" s="1364"/>
      <c r="K133" s="1364"/>
      <c r="L133" s="1364"/>
      <c r="M133" s="1364"/>
      <c r="N133" s="1364"/>
      <c r="O133" s="1364"/>
      <c r="P133" s="1364"/>
      <c r="Q133" s="1364"/>
      <c r="R133" s="1364"/>
      <c r="S133" s="1364"/>
      <c r="T133" s="1364"/>
      <c r="U133" s="1364"/>
      <c r="V133" s="1364"/>
    </row>
    <row r="134" spans="1:22">
      <c r="A134" s="1349"/>
      <c r="B134" s="1364"/>
      <c r="C134" s="1364"/>
      <c r="D134" s="1364"/>
      <c r="E134" s="1364"/>
      <c r="F134" s="1364"/>
      <c r="G134" s="1364"/>
      <c r="H134" s="1364"/>
      <c r="I134" s="1364"/>
      <c r="J134" s="1364"/>
      <c r="K134" s="1364"/>
      <c r="L134" s="1364"/>
      <c r="M134" s="1364"/>
      <c r="N134" s="1364"/>
      <c r="O134" s="1364"/>
      <c r="P134" s="1364"/>
      <c r="Q134" s="1364"/>
      <c r="R134" s="1364"/>
      <c r="S134" s="1364"/>
      <c r="T134" s="1364"/>
      <c r="U134" s="1364"/>
      <c r="V134" s="1364"/>
    </row>
    <row r="135" spans="1:22">
      <c r="A135" s="1349"/>
      <c r="B135" s="1364"/>
      <c r="C135" s="1364"/>
      <c r="D135" s="1364"/>
      <c r="E135" s="1364"/>
      <c r="F135" s="1364"/>
      <c r="G135" s="1364"/>
      <c r="H135" s="1364"/>
      <c r="I135" s="1364"/>
      <c r="J135" s="1364"/>
      <c r="K135" s="1364"/>
      <c r="L135" s="1364"/>
      <c r="M135" s="1364"/>
      <c r="N135" s="1364"/>
      <c r="O135" s="1364"/>
      <c r="P135" s="1364"/>
      <c r="Q135" s="1364"/>
      <c r="R135" s="1364"/>
      <c r="S135" s="1364"/>
      <c r="T135" s="1364"/>
      <c r="U135" s="1364"/>
      <c r="V135" s="1364"/>
    </row>
    <row r="136" spans="1:22">
      <c r="A136" s="1349"/>
      <c r="B136" s="1364"/>
      <c r="C136" s="1364"/>
      <c r="D136" s="1364"/>
      <c r="E136" s="1364"/>
      <c r="F136" s="1364"/>
      <c r="G136" s="1364"/>
      <c r="H136" s="1364"/>
      <c r="I136" s="1364"/>
      <c r="J136" s="1364"/>
      <c r="K136" s="1364"/>
      <c r="L136" s="1364"/>
      <c r="M136" s="1364"/>
      <c r="N136" s="1364"/>
      <c r="O136" s="1364"/>
      <c r="P136" s="1364"/>
      <c r="Q136" s="1364"/>
      <c r="R136" s="1364"/>
      <c r="S136" s="1364"/>
      <c r="T136" s="1364"/>
      <c r="U136" s="1364"/>
      <c r="V136" s="1364"/>
    </row>
    <row r="137" spans="1:22">
      <c r="A137" s="1349"/>
      <c r="B137" s="1364"/>
      <c r="C137" s="1364"/>
      <c r="D137" s="1364"/>
      <c r="E137" s="1364"/>
      <c r="F137" s="1364"/>
      <c r="G137" s="1364"/>
      <c r="H137" s="1364"/>
      <c r="I137" s="1364"/>
      <c r="J137" s="1364"/>
      <c r="K137" s="1364"/>
      <c r="L137" s="1364"/>
      <c r="M137" s="1364"/>
      <c r="N137" s="1364"/>
      <c r="O137" s="1364"/>
      <c r="P137" s="1364"/>
      <c r="Q137" s="1364"/>
      <c r="R137" s="1364"/>
      <c r="S137" s="1364"/>
      <c r="T137" s="1364"/>
      <c r="U137" s="1364"/>
      <c r="V137" s="1364"/>
    </row>
    <row r="138" spans="1:22">
      <c r="A138" s="1349"/>
      <c r="B138" s="1364"/>
      <c r="C138" s="1364"/>
      <c r="D138" s="1364"/>
      <c r="E138" s="1364"/>
      <c r="F138" s="1364"/>
      <c r="G138" s="1364"/>
      <c r="H138" s="1364"/>
      <c r="I138" s="1364"/>
      <c r="J138" s="1364"/>
      <c r="K138" s="1364"/>
      <c r="L138" s="1364"/>
      <c r="M138" s="1364"/>
      <c r="N138" s="1364"/>
      <c r="O138" s="1364"/>
      <c r="P138" s="1364"/>
      <c r="Q138" s="1364"/>
      <c r="R138" s="1364"/>
      <c r="S138" s="1364"/>
      <c r="T138" s="1364"/>
      <c r="U138" s="1364"/>
      <c r="V138" s="1364"/>
    </row>
    <row r="139" spans="1:22">
      <c r="A139" s="1349"/>
      <c r="B139" s="1364"/>
      <c r="C139" s="1364"/>
      <c r="D139" s="1364"/>
      <c r="E139" s="1364"/>
      <c r="F139" s="1364"/>
      <c r="G139" s="1364"/>
      <c r="H139" s="1364"/>
      <c r="I139" s="1364"/>
      <c r="J139" s="1364"/>
      <c r="K139" s="1364"/>
      <c r="L139" s="1364"/>
      <c r="M139" s="1364"/>
      <c r="N139" s="1364"/>
      <c r="O139" s="1364"/>
      <c r="P139" s="1364"/>
      <c r="Q139" s="1364"/>
      <c r="R139" s="1364"/>
      <c r="S139" s="1364"/>
      <c r="T139" s="1364"/>
      <c r="U139" s="1364"/>
      <c r="V139" s="1364"/>
    </row>
    <row r="140" spans="1:22">
      <c r="A140" s="1349"/>
      <c r="B140" s="1364"/>
      <c r="C140" s="1364"/>
      <c r="D140" s="1364"/>
      <c r="E140" s="1364"/>
      <c r="F140" s="1364"/>
      <c r="G140" s="1364"/>
      <c r="H140" s="1364"/>
      <c r="I140" s="1364"/>
      <c r="J140" s="1364"/>
      <c r="K140" s="1364"/>
      <c r="L140" s="1364"/>
      <c r="M140" s="1364"/>
      <c r="N140" s="1364"/>
      <c r="O140" s="1364"/>
      <c r="P140" s="1364"/>
      <c r="Q140" s="1364"/>
      <c r="R140" s="1364"/>
      <c r="S140" s="1364"/>
      <c r="T140" s="1364"/>
      <c r="U140" s="1364"/>
      <c r="V140" s="1364"/>
    </row>
    <row r="141" spans="1:22">
      <c r="A141" s="1349"/>
      <c r="B141" s="1364"/>
      <c r="C141" s="1364"/>
      <c r="D141" s="1364"/>
      <c r="E141" s="1364"/>
      <c r="F141" s="1364"/>
      <c r="G141" s="1364"/>
      <c r="H141" s="1364"/>
      <c r="I141" s="1364"/>
      <c r="J141" s="1364"/>
      <c r="K141" s="1364"/>
      <c r="L141" s="1364"/>
      <c r="M141" s="1364"/>
      <c r="N141" s="1364"/>
      <c r="O141" s="1364"/>
      <c r="P141" s="1364"/>
      <c r="Q141" s="1364"/>
      <c r="R141" s="1364"/>
      <c r="S141" s="1364"/>
      <c r="T141" s="1364"/>
      <c r="U141" s="1364"/>
      <c r="V141" s="1364"/>
    </row>
    <row r="142" spans="1:22">
      <c r="A142" s="1349"/>
      <c r="B142" s="1364"/>
      <c r="C142" s="1364"/>
      <c r="D142" s="1364"/>
      <c r="E142" s="1364"/>
      <c r="F142" s="1364"/>
      <c r="G142" s="1364"/>
      <c r="H142" s="1364"/>
      <c r="I142" s="1364"/>
      <c r="J142" s="1364"/>
      <c r="K142" s="1364"/>
      <c r="L142" s="1364"/>
      <c r="M142" s="1364"/>
      <c r="N142" s="1364"/>
      <c r="O142" s="1364"/>
      <c r="P142" s="1364"/>
      <c r="Q142" s="1364"/>
      <c r="R142" s="1364"/>
      <c r="S142" s="1364"/>
      <c r="T142" s="1364"/>
      <c r="U142" s="1364"/>
      <c r="V142" s="1364"/>
    </row>
    <row r="143" spans="1:22">
      <c r="A143" s="1349"/>
      <c r="B143" s="1364"/>
      <c r="C143" s="1364"/>
      <c r="D143" s="1364"/>
      <c r="E143" s="1364"/>
      <c r="F143" s="1364"/>
      <c r="G143" s="1364"/>
      <c r="H143" s="1364"/>
      <c r="I143" s="1364"/>
      <c r="J143" s="1364"/>
      <c r="K143" s="1364"/>
      <c r="L143" s="1364"/>
      <c r="M143" s="1364"/>
      <c r="N143" s="1364"/>
      <c r="O143" s="1364"/>
      <c r="P143" s="1364"/>
      <c r="Q143" s="1364"/>
      <c r="R143" s="1364"/>
      <c r="S143" s="1364"/>
      <c r="T143" s="1364"/>
      <c r="U143" s="1364"/>
      <c r="V143" s="1364"/>
    </row>
    <row r="144" spans="1:22">
      <c r="A144" s="1349"/>
      <c r="B144" s="1364"/>
      <c r="C144" s="1364"/>
      <c r="D144" s="1364"/>
      <c r="E144" s="1364"/>
      <c r="F144" s="1364"/>
      <c r="G144" s="1364"/>
      <c r="H144" s="1364"/>
      <c r="I144" s="1364"/>
      <c r="J144" s="1364"/>
      <c r="K144" s="1364"/>
      <c r="L144" s="1364"/>
      <c r="M144" s="1364"/>
      <c r="N144" s="1364"/>
      <c r="O144" s="1364"/>
      <c r="P144" s="1364"/>
      <c r="Q144" s="1364"/>
      <c r="R144" s="1364"/>
      <c r="S144" s="1364"/>
      <c r="T144" s="1364"/>
      <c r="U144" s="1364"/>
      <c r="V144" s="1364"/>
    </row>
    <row r="145" spans="1:22">
      <c r="A145" s="1349"/>
      <c r="B145" s="1364"/>
      <c r="C145" s="1364"/>
      <c r="D145" s="1364"/>
      <c r="E145" s="1364"/>
      <c r="F145" s="1364"/>
      <c r="G145" s="1364"/>
      <c r="H145" s="1364"/>
      <c r="I145" s="1364"/>
      <c r="J145" s="1364"/>
      <c r="K145" s="1364"/>
      <c r="L145" s="1364"/>
      <c r="M145" s="1364"/>
      <c r="N145" s="1364"/>
      <c r="O145" s="1364"/>
      <c r="P145" s="1364"/>
      <c r="Q145" s="1364"/>
      <c r="R145" s="1364"/>
      <c r="S145" s="1364"/>
      <c r="T145" s="1364"/>
      <c r="U145" s="1364"/>
      <c r="V145" s="1364"/>
    </row>
    <row r="146" spans="1:22">
      <c r="A146" s="1349"/>
      <c r="B146" s="1364"/>
      <c r="C146" s="1364"/>
      <c r="D146" s="1364"/>
      <c r="E146" s="1364"/>
      <c r="F146" s="1364"/>
      <c r="G146" s="1364"/>
      <c r="H146" s="1364"/>
      <c r="I146" s="1364"/>
      <c r="J146" s="1364"/>
      <c r="K146" s="1364"/>
      <c r="L146" s="1364"/>
      <c r="M146" s="1364"/>
      <c r="N146" s="1364"/>
      <c r="O146" s="1364"/>
      <c r="P146" s="1364"/>
      <c r="Q146" s="1364"/>
      <c r="R146" s="1364"/>
      <c r="S146" s="1364"/>
      <c r="T146" s="1364"/>
      <c r="U146" s="1364"/>
      <c r="V146" s="1364"/>
    </row>
    <row r="147" spans="1:22">
      <c r="A147" s="1349"/>
      <c r="B147" s="1364"/>
      <c r="C147" s="1364"/>
      <c r="D147" s="1364"/>
      <c r="E147" s="1364"/>
      <c r="F147" s="1364"/>
      <c r="G147" s="1364"/>
      <c r="H147" s="1364"/>
      <c r="I147" s="1364"/>
      <c r="J147" s="1364"/>
      <c r="K147" s="1364"/>
      <c r="L147" s="1364"/>
      <c r="M147" s="1364"/>
      <c r="N147" s="1364"/>
      <c r="O147" s="1364"/>
      <c r="P147" s="1364"/>
      <c r="Q147" s="1364"/>
      <c r="R147" s="1364"/>
      <c r="S147" s="1364"/>
      <c r="T147" s="1364"/>
      <c r="U147" s="1364"/>
      <c r="V147" s="1364"/>
    </row>
    <row r="148" spans="1:22">
      <c r="A148" s="1349"/>
      <c r="B148" s="1364"/>
      <c r="C148" s="1364"/>
      <c r="D148" s="1364"/>
      <c r="E148" s="1364"/>
      <c r="F148" s="1364"/>
      <c r="G148" s="1364"/>
      <c r="H148" s="1364"/>
      <c r="I148" s="1364"/>
      <c r="J148" s="1364"/>
      <c r="K148" s="1364"/>
      <c r="L148" s="1364"/>
      <c r="M148" s="1364"/>
      <c r="N148" s="1364"/>
      <c r="O148" s="1364"/>
      <c r="P148" s="1364"/>
      <c r="Q148" s="1364"/>
      <c r="R148" s="1364"/>
      <c r="S148" s="1364"/>
      <c r="T148" s="1364"/>
      <c r="U148" s="1364"/>
      <c r="V148" s="1364"/>
    </row>
    <row r="149" spans="1:22">
      <c r="A149" s="1349"/>
      <c r="B149" s="1364"/>
      <c r="C149" s="1364"/>
      <c r="D149" s="1364"/>
      <c r="E149" s="1364"/>
      <c r="F149" s="1364"/>
      <c r="G149" s="1364"/>
      <c r="H149" s="1364"/>
      <c r="I149" s="1364"/>
      <c r="J149" s="1364"/>
      <c r="K149" s="1364"/>
      <c r="L149" s="1364"/>
      <c r="M149" s="1364"/>
      <c r="N149" s="1364"/>
      <c r="O149" s="1364"/>
      <c r="P149" s="1364"/>
      <c r="Q149" s="1364"/>
      <c r="R149" s="1364"/>
      <c r="S149" s="1364"/>
      <c r="T149" s="1364"/>
      <c r="U149" s="1364"/>
      <c r="V149" s="1364"/>
    </row>
    <row r="150" spans="1:22">
      <c r="A150" s="1349"/>
      <c r="B150" s="1364"/>
      <c r="C150" s="1364"/>
      <c r="D150" s="1364"/>
      <c r="E150" s="1364"/>
      <c r="F150" s="1364"/>
      <c r="G150" s="1364"/>
      <c r="H150" s="1364"/>
      <c r="I150" s="1364"/>
      <c r="J150" s="1364"/>
      <c r="K150" s="1364"/>
      <c r="L150" s="1364"/>
      <c r="M150" s="1364"/>
      <c r="N150" s="1364"/>
      <c r="O150" s="1364"/>
      <c r="P150" s="1364"/>
      <c r="Q150" s="1364"/>
      <c r="R150" s="1364"/>
      <c r="S150" s="1364"/>
      <c r="T150" s="1364"/>
      <c r="U150" s="1364"/>
      <c r="V150" s="1364"/>
    </row>
    <row r="151" spans="1:22">
      <c r="A151" s="1349"/>
      <c r="B151" s="1364"/>
      <c r="C151" s="1364"/>
      <c r="D151" s="1364"/>
      <c r="E151" s="1364"/>
      <c r="F151" s="1364"/>
      <c r="G151" s="1364"/>
      <c r="H151" s="1364"/>
      <c r="I151" s="1364"/>
      <c r="J151" s="1364"/>
      <c r="K151" s="1364"/>
      <c r="L151" s="1364"/>
      <c r="M151" s="1364"/>
      <c r="N151" s="1364"/>
      <c r="O151" s="1364"/>
      <c r="P151" s="1364"/>
      <c r="Q151" s="1364"/>
      <c r="R151" s="1364"/>
      <c r="S151" s="1364"/>
      <c r="T151" s="1364"/>
      <c r="U151" s="1364"/>
      <c r="V151" s="1364"/>
    </row>
    <row r="152" spans="1:22">
      <c r="A152" s="1349"/>
      <c r="B152" s="1364"/>
      <c r="C152" s="1364"/>
      <c r="D152" s="1364"/>
      <c r="E152" s="1364"/>
      <c r="F152" s="1364"/>
      <c r="G152" s="1364"/>
      <c r="H152" s="1364"/>
      <c r="I152" s="1364"/>
      <c r="J152" s="1364"/>
      <c r="K152" s="1364"/>
      <c r="L152" s="1364"/>
      <c r="M152" s="1364"/>
      <c r="N152" s="1364"/>
      <c r="O152" s="1364"/>
      <c r="P152" s="1364"/>
      <c r="Q152" s="1364"/>
      <c r="R152" s="1364"/>
      <c r="S152" s="1364"/>
      <c r="T152" s="1364"/>
      <c r="U152" s="1364"/>
      <c r="V152" s="1364"/>
    </row>
    <row r="153" spans="1:22">
      <c r="A153" s="1349"/>
      <c r="B153" s="1364"/>
      <c r="C153" s="1364"/>
      <c r="D153" s="1364"/>
      <c r="E153" s="1364"/>
      <c r="F153" s="1364"/>
      <c r="G153" s="1364"/>
      <c r="H153" s="1364"/>
      <c r="I153" s="1364"/>
      <c r="J153" s="1364"/>
      <c r="K153" s="1364"/>
      <c r="L153" s="1364"/>
      <c r="M153" s="1364"/>
      <c r="N153" s="1364"/>
      <c r="O153" s="1364"/>
      <c r="P153" s="1364"/>
      <c r="Q153" s="1364"/>
      <c r="R153" s="1364"/>
      <c r="S153" s="1364"/>
      <c r="T153" s="1364"/>
      <c r="U153" s="1364"/>
      <c r="V153" s="1364"/>
    </row>
    <row r="154" spans="1:22">
      <c r="A154" s="1349"/>
      <c r="B154" s="1364"/>
      <c r="C154" s="1364"/>
      <c r="D154" s="1364"/>
      <c r="E154" s="1364"/>
      <c r="F154" s="1364"/>
      <c r="G154" s="1364"/>
      <c r="H154" s="1364"/>
      <c r="I154" s="1364"/>
      <c r="J154" s="1364"/>
      <c r="K154" s="1364"/>
      <c r="L154" s="1364"/>
      <c r="M154" s="1364"/>
      <c r="N154" s="1364"/>
      <c r="O154" s="1364"/>
      <c r="P154" s="1364"/>
      <c r="Q154" s="1364"/>
      <c r="R154" s="1364"/>
      <c r="S154" s="1364"/>
      <c r="T154" s="1364"/>
      <c r="U154" s="1364"/>
      <c r="V154" s="1364"/>
    </row>
    <row r="155" spans="1:22">
      <c r="A155" s="1349"/>
      <c r="B155" s="1364"/>
      <c r="C155" s="1364"/>
      <c r="D155" s="1364"/>
      <c r="E155" s="1364"/>
      <c r="F155" s="1364"/>
      <c r="G155" s="1364"/>
      <c r="H155" s="1364"/>
      <c r="I155" s="1364"/>
      <c r="J155" s="1364"/>
      <c r="K155" s="1364"/>
      <c r="L155" s="1364"/>
      <c r="M155" s="1364"/>
      <c r="N155" s="1364"/>
      <c r="O155" s="1364"/>
      <c r="P155" s="1364"/>
      <c r="Q155" s="1364"/>
      <c r="R155" s="1364"/>
      <c r="S155" s="1364"/>
      <c r="T155" s="1364"/>
      <c r="U155" s="1364"/>
      <c r="V155" s="1364"/>
    </row>
    <row r="156" spans="1:22">
      <c r="A156" s="1349"/>
      <c r="B156" s="1364"/>
      <c r="C156" s="1364"/>
      <c r="D156" s="1364"/>
      <c r="E156" s="1364"/>
      <c r="F156" s="1364"/>
      <c r="G156" s="1364"/>
      <c r="H156" s="1364"/>
      <c r="I156" s="1364"/>
      <c r="J156" s="1364"/>
      <c r="K156" s="1364"/>
      <c r="L156" s="1364"/>
      <c r="M156" s="1364"/>
      <c r="N156" s="1364"/>
      <c r="O156" s="1364"/>
      <c r="P156" s="1364"/>
      <c r="Q156" s="1364"/>
      <c r="R156" s="1364"/>
      <c r="S156" s="1364"/>
      <c r="T156" s="1364"/>
      <c r="U156" s="1364"/>
      <c r="V156" s="1364"/>
    </row>
    <row r="157" spans="1:22">
      <c r="A157" s="1349"/>
      <c r="B157" s="1364"/>
      <c r="C157" s="1364"/>
      <c r="D157" s="1364"/>
      <c r="E157" s="1364"/>
      <c r="F157" s="1364"/>
      <c r="G157" s="1364"/>
      <c r="H157" s="1364"/>
      <c r="I157" s="1364"/>
      <c r="J157" s="1364"/>
      <c r="K157" s="1364"/>
      <c r="L157" s="1364"/>
      <c r="M157" s="1364"/>
      <c r="N157" s="1364"/>
      <c r="O157" s="1364"/>
      <c r="P157" s="1364"/>
      <c r="Q157" s="1364"/>
      <c r="R157" s="1364"/>
      <c r="S157" s="1364"/>
      <c r="T157" s="1364"/>
      <c r="U157" s="1364"/>
      <c r="V157" s="1364"/>
    </row>
    <row r="158" spans="1:22">
      <c r="A158" s="1349"/>
      <c r="B158" s="1364"/>
      <c r="C158" s="1364"/>
      <c r="D158" s="1364"/>
      <c r="E158" s="1364"/>
      <c r="F158" s="1364"/>
      <c r="G158" s="1364"/>
      <c r="H158" s="1364"/>
      <c r="I158" s="1364"/>
      <c r="J158" s="1364"/>
      <c r="K158" s="1364"/>
      <c r="L158" s="1364"/>
      <c r="M158" s="1364"/>
      <c r="N158" s="1364"/>
      <c r="O158" s="1364"/>
      <c r="P158" s="1364"/>
      <c r="Q158" s="1364"/>
      <c r="R158" s="1364"/>
      <c r="S158" s="1364"/>
      <c r="T158" s="1364"/>
      <c r="U158" s="1364"/>
      <c r="V158" s="1364"/>
    </row>
    <row r="159" spans="1:22">
      <c r="A159" s="1349"/>
      <c r="B159" s="1364"/>
      <c r="C159" s="1364"/>
      <c r="D159" s="1364"/>
      <c r="E159" s="1364"/>
      <c r="F159" s="1364"/>
      <c r="G159" s="1364"/>
      <c r="H159" s="1364"/>
      <c r="I159" s="1364"/>
      <c r="J159" s="1364"/>
      <c r="K159" s="1364"/>
      <c r="L159" s="1364"/>
      <c r="M159" s="1364"/>
      <c r="N159" s="1364"/>
      <c r="O159" s="1364"/>
      <c r="P159" s="1364"/>
      <c r="Q159" s="1364"/>
      <c r="R159" s="1364"/>
      <c r="S159" s="1364"/>
      <c r="T159" s="1364"/>
      <c r="U159" s="1364"/>
      <c r="V159" s="1364"/>
    </row>
    <row r="160" spans="1:22">
      <c r="A160" s="1349"/>
      <c r="B160" s="1364"/>
      <c r="C160" s="1364"/>
      <c r="D160" s="1364"/>
      <c r="E160" s="1364"/>
      <c r="F160" s="1364"/>
      <c r="G160" s="1364"/>
      <c r="H160" s="1364"/>
      <c r="I160" s="1364"/>
      <c r="J160" s="1364"/>
      <c r="K160" s="1364"/>
      <c r="L160" s="1364"/>
      <c r="M160" s="1364"/>
      <c r="N160" s="1364"/>
      <c r="O160" s="1364"/>
      <c r="P160" s="1364"/>
      <c r="Q160" s="1364"/>
      <c r="R160" s="1364"/>
      <c r="S160" s="1364"/>
      <c r="T160" s="1364"/>
      <c r="U160" s="1364"/>
      <c r="V160" s="1364"/>
    </row>
    <row r="161" spans="1:22">
      <c r="A161" s="1349"/>
      <c r="B161" s="1364"/>
      <c r="C161" s="1364"/>
      <c r="D161" s="1364"/>
      <c r="E161" s="1364"/>
      <c r="F161" s="1364"/>
      <c r="G161" s="1364"/>
      <c r="H161" s="1364"/>
      <c r="I161" s="1364"/>
      <c r="J161" s="1364"/>
      <c r="K161" s="1364"/>
      <c r="L161" s="1364"/>
      <c r="M161" s="1364"/>
      <c r="N161" s="1364"/>
      <c r="O161" s="1364"/>
      <c r="P161" s="1364"/>
      <c r="Q161" s="1364"/>
      <c r="R161" s="1364"/>
      <c r="S161" s="1364"/>
      <c r="T161" s="1364"/>
      <c r="U161" s="1364"/>
      <c r="V161" s="1364"/>
    </row>
    <row r="162" spans="1:22">
      <c r="A162" s="1349"/>
      <c r="B162" s="1364"/>
      <c r="C162" s="1364"/>
      <c r="D162" s="1364"/>
      <c r="E162" s="1364"/>
      <c r="F162" s="1364"/>
      <c r="G162" s="1364"/>
      <c r="H162" s="1364"/>
      <c r="I162" s="1364"/>
      <c r="J162" s="1364"/>
      <c r="K162" s="1364"/>
      <c r="L162" s="1364"/>
      <c r="M162" s="1364"/>
      <c r="N162" s="1364"/>
      <c r="O162" s="1364"/>
      <c r="P162" s="1364"/>
      <c r="Q162" s="1364"/>
      <c r="R162" s="1364"/>
      <c r="S162" s="1364"/>
      <c r="T162" s="1364"/>
      <c r="U162" s="1364"/>
      <c r="V162" s="1364"/>
    </row>
    <row r="163" spans="1:22">
      <c r="A163" s="1349"/>
      <c r="B163" s="1364"/>
      <c r="C163" s="1364"/>
      <c r="D163" s="1364"/>
      <c r="E163" s="1364"/>
      <c r="F163" s="1364"/>
      <c r="G163" s="1364"/>
      <c r="H163" s="1364"/>
      <c r="I163" s="1364"/>
      <c r="J163" s="1364"/>
      <c r="K163" s="1364"/>
      <c r="L163" s="1364"/>
      <c r="M163" s="1364"/>
      <c r="N163" s="1364"/>
      <c r="O163" s="1364"/>
      <c r="P163" s="1364"/>
      <c r="Q163" s="1364"/>
      <c r="R163" s="1364"/>
      <c r="S163" s="1364"/>
      <c r="T163" s="1364"/>
      <c r="U163" s="1364"/>
      <c r="V163" s="1364"/>
    </row>
    <row r="164" spans="1:22">
      <c r="A164" s="1349"/>
      <c r="B164" s="1364"/>
      <c r="C164" s="1364"/>
      <c r="D164" s="1364"/>
      <c r="E164" s="1364"/>
      <c r="F164" s="1364"/>
      <c r="G164" s="1364"/>
      <c r="H164" s="1364"/>
      <c r="I164" s="1364"/>
      <c r="J164" s="1364"/>
      <c r="K164" s="1364"/>
      <c r="L164" s="1364"/>
      <c r="M164" s="1364"/>
      <c r="N164" s="1364"/>
      <c r="O164" s="1364"/>
      <c r="P164" s="1364"/>
      <c r="Q164" s="1364"/>
      <c r="R164" s="1364"/>
      <c r="S164" s="1364"/>
      <c r="T164" s="1364"/>
      <c r="U164" s="1364"/>
      <c r="V164" s="1364"/>
    </row>
    <row r="165" spans="1:22">
      <c r="A165" s="1349"/>
      <c r="B165" s="1364"/>
      <c r="C165" s="1364"/>
      <c r="D165" s="1364"/>
      <c r="E165" s="1364"/>
      <c r="F165" s="1364"/>
      <c r="G165" s="1364"/>
      <c r="H165" s="1364"/>
      <c r="I165" s="1364"/>
      <c r="J165" s="1364"/>
      <c r="K165" s="1364"/>
      <c r="L165" s="1364"/>
      <c r="M165" s="1364"/>
      <c r="N165" s="1364"/>
      <c r="O165" s="1364"/>
      <c r="P165" s="1364"/>
      <c r="Q165" s="1364"/>
      <c r="R165" s="1364"/>
      <c r="S165" s="1364"/>
      <c r="T165" s="1364"/>
      <c r="U165" s="1364"/>
      <c r="V165" s="1364"/>
    </row>
    <row r="166" spans="1:22">
      <c r="A166" s="1349"/>
      <c r="B166" s="1364"/>
      <c r="C166" s="1364"/>
      <c r="D166" s="1364"/>
      <c r="E166" s="1364"/>
      <c r="F166" s="1364"/>
      <c r="G166" s="1364"/>
      <c r="H166" s="1364"/>
      <c r="I166" s="1364"/>
      <c r="J166" s="1364"/>
      <c r="K166" s="1364"/>
      <c r="L166" s="1364"/>
      <c r="M166" s="1364"/>
      <c r="N166" s="1364"/>
      <c r="O166" s="1364"/>
      <c r="P166" s="1364"/>
      <c r="Q166" s="1364"/>
      <c r="R166" s="1364"/>
      <c r="S166" s="1364"/>
      <c r="T166" s="1364"/>
      <c r="U166" s="1364"/>
      <c r="V166" s="1364"/>
    </row>
    <row r="167" spans="1:22">
      <c r="A167" s="1349"/>
      <c r="B167" s="1364"/>
      <c r="C167" s="1364"/>
      <c r="D167" s="1364"/>
      <c r="E167" s="1364"/>
      <c r="F167" s="1364"/>
      <c r="G167" s="1364"/>
      <c r="H167" s="1364"/>
      <c r="I167" s="1364"/>
      <c r="J167" s="1364"/>
      <c r="K167" s="1364"/>
      <c r="L167" s="1364"/>
      <c r="M167" s="1364"/>
      <c r="N167" s="1364"/>
      <c r="O167" s="1364"/>
      <c r="P167" s="1364"/>
      <c r="Q167" s="1364"/>
      <c r="R167" s="1364"/>
      <c r="S167" s="1364"/>
      <c r="T167" s="1364"/>
      <c r="U167" s="1364"/>
      <c r="V167" s="1364"/>
    </row>
    <row r="168" spans="1:22">
      <c r="A168" s="1349"/>
      <c r="B168" s="1364"/>
      <c r="C168" s="1364"/>
      <c r="D168" s="1364"/>
      <c r="E168" s="1364"/>
      <c r="F168" s="1364"/>
      <c r="G168" s="1364"/>
      <c r="H168" s="1364"/>
      <c r="I168" s="1364"/>
      <c r="J168" s="1364"/>
      <c r="K168" s="1364"/>
      <c r="L168" s="1364"/>
      <c r="M168" s="1364"/>
      <c r="N168" s="1364"/>
      <c r="O168" s="1364"/>
      <c r="P168" s="1364"/>
      <c r="Q168" s="1364"/>
      <c r="R168" s="1364"/>
      <c r="S168" s="1364"/>
      <c r="T168" s="1364"/>
      <c r="U168" s="1364"/>
      <c r="V168" s="1364"/>
    </row>
    <row r="169" spans="1:22">
      <c r="A169" s="1349"/>
      <c r="B169" s="1364"/>
      <c r="C169" s="1364"/>
      <c r="D169" s="1364"/>
      <c r="E169" s="1364"/>
      <c r="F169" s="1364"/>
      <c r="G169" s="1364"/>
      <c r="H169" s="1364"/>
      <c r="I169" s="1364"/>
      <c r="J169" s="1364"/>
      <c r="K169" s="1364"/>
      <c r="L169" s="1364"/>
      <c r="M169" s="1364"/>
      <c r="N169" s="1364"/>
      <c r="O169" s="1364"/>
      <c r="P169" s="1364"/>
      <c r="Q169" s="1364"/>
      <c r="R169" s="1364"/>
      <c r="S169" s="1364"/>
      <c r="T169" s="1364"/>
      <c r="U169" s="1364"/>
      <c r="V169" s="1364"/>
    </row>
    <row r="170" spans="1:22">
      <c r="A170" s="1349"/>
      <c r="B170" s="1364"/>
      <c r="C170" s="1364"/>
      <c r="D170" s="1364"/>
      <c r="E170" s="1364"/>
      <c r="F170" s="1364"/>
      <c r="G170" s="1364"/>
      <c r="H170" s="1364"/>
      <c r="I170" s="1364"/>
      <c r="J170" s="1364"/>
      <c r="K170" s="1364"/>
      <c r="L170" s="1364"/>
      <c r="M170" s="1364"/>
      <c r="N170" s="1364"/>
      <c r="O170" s="1364"/>
      <c r="P170" s="1364"/>
      <c r="Q170" s="1364"/>
      <c r="R170" s="1364"/>
      <c r="S170" s="1364"/>
      <c r="T170" s="1364"/>
      <c r="U170" s="1364"/>
      <c r="V170" s="1364"/>
    </row>
    <row r="171" spans="1:22">
      <c r="A171" s="1349"/>
      <c r="B171" s="1364"/>
      <c r="C171" s="1364"/>
      <c r="D171" s="1364"/>
      <c r="E171" s="1364"/>
      <c r="F171" s="1364"/>
      <c r="G171" s="1364"/>
      <c r="H171" s="1364"/>
      <c r="I171" s="1364"/>
      <c r="J171" s="1364"/>
      <c r="K171" s="1364"/>
      <c r="L171" s="1364"/>
      <c r="M171" s="1364"/>
      <c r="N171" s="1364"/>
      <c r="O171" s="1364"/>
      <c r="P171" s="1364"/>
      <c r="Q171" s="1364"/>
      <c r="R171" s="1364"/>
      <c r="S171" s="1364"/>
      <c r="T171" s="1364"/>
      <c r="U171" s="1364"/>
      <c r="V171" s="1364"/>
    </row>
    <row r="172" spans="1:22">
      <c r="A172" s="1349"/>
      <c r="B172" s="1364"/>
      <c r="C172" s="1364"/>
      <c r="D172" s="1364"/>
      <c r="E172" s="1364"/>
      <c r="F172" s="1364"/>
      <c r="G172" s="1364"/>
      <c r="H172" s="1364"/>
      <c r="I172" s="1364"/>
      <c r="J172" s="1364"/>
      <c r="K172" s="1364"/>
      <c r="L172" s="1364"/>
      <c r="M172" s="1364"/>
      <c r="N172" s="1364"/>
      <c r="O172" s="1364"/>
      <c r="P172" s="1364"/>
      <c r="Q172" s="1364"/>
      <c r="R172" s="1364"/>
      <c r="S172" s="1364"/>
      <c r="T172" s="1364"/>
      <c r="U172" s="1364"/>
      <c r="V172" s="1364"/>
    </row>
    <row r="173" spans="1:22">
      <c r="A173" s="1349"/>
      <c r="B173" s="1364"/>
      <c r="C173" s="1364"/>
      <c r="D173" s="1364"/>
      <c r="E173" s="1364"/>
      <c r="F173" s="1364"/>
      <c r="G173" s="1364"/>
      <c r="H173" s="1364"/>
      <c r="I173" s="1364"/>
      <c r="J173" s="1364"/>
      <c r="K173" s="1364"/>
      <c r="L173" s="1364"/>
      <c r="M173" s="1364"/>
      <c r="N173" s="1364"/>
      <c r="O173" s="1364"/>
      <c r="P173" s="1364"/>
      <c r="Q173" s="1364"/>
      <c r="R173" s="1364"/>
      <c r="S173" s="1364"/>
      <c r="T173" s="1364"/>
      <c r="U173" s="1364"/>
      <c r="V173" s="1364"/>
    </row>
    <row r="174" spans="1:22">
      <c r="A174" s="1349"/>
      <c r="B174" s="1364"/>
      <c r="C174" s="1364"/>
      <c r="D174" s="1364"/>
      <c r="E174" s="1364"/>
      <c r="F174" s="1364"/>
      <c r="G174" s="1364"/>
      <c r="H174" s="1364"/>
      <c r="I174" s="1364"/>
      <c r="J174" s="1364"/>
      <c r="K174" s="1364"/>
      <c r="L174" s="1364"/>
      <c r="M174" s="1364"/>
      <c r="N174" s="1364"/>
      <c r="O174" s="1364"/>
      <c r="P174" s="1364"/>
      <c r="Q174" s="1364"/>
      <c r="R174" s="1364"/>
      <c r="S174" s="1364"/>
      <c r="T174" s="1364"/>
      <c r="U174" s="1364"/>
      <c r="V174" s="1364"/>
    </row>
    <row r="175" spans="1:22">
      <c r="A175" s="1349"/>
      <c r="B175" s="1364"/>
      <c r="C175" s="1364"/>
      <c r="D175" s="1364"/>
      <c r="E175" s="1364"/>
      <c r="F175" s="1364"/>
      <c r="G175" s="1364"/>
      <c r="H175" s="1364"/>
      <c r="I175" s="1364"/>
      <c r="J175" s="1364"/>
      <c r="K175" s="1364"/>
      <c r="L175" s="1364"/>
      <c r="M175" s="1364"/>
      <c r="N175" s="1364"/>
      <c r="O175" s="1364"/>
      <c r="P175" s="1364"/>
      <c r="Q175" s="1364"/>
      <c r="R175" s="1364"/>
      <c r="S175" s="1364"/>
      <c r="T175" s="1364"/>
      <c r="U175" s="1364"/>
      <c r="V175" s="1364"/>
    </row>
    <row r="176" spans="1:22">
      <c r="A176" s="1349"/>
      <c r="B176" s="1364"/>
      <c r="C176" s="1364"/>
      <c r="D176" s="1364"/>
      <c r="E176" s="1364"/>
      <c r="F176" s="1364"/>
      <c r="G176" s="1364"/>
      <c r="H176" s="1364"/>
      <c r="I176" s="1364"/>
      <c r="J176" s="1364"/>
      <c r="K176" s="1364"/>
      <c r="L176" s="1364"/>
      <c r="M176" s="1364"/>
      <c r="N176" s="1364"/>
      <c r="O176" s="1364"/>
      <c r="P176" s="1364"/>
      <c r="Q176" s="1364"/>
      <c r="R176" s="1364"/>
      <c r="S176" s="1364"/>
      <c r="T176" s="1364"/>
      <c r="U176" s="1364"/>
      <c r="V176" s="1364"/>
    </row>
    <row r="177" spans="1:22">
      <c r="A177" s="1349"/>
      <c r="B177" s="1364"/>
      <c r="C177" s="1364"/>
      <c r="D177" s="1364"/>
      <c r="E177" s="1364"/>
      <c r="F177" s="1364"/>
      <c r="G177" s="1364"/>
      <c r="H177" s="1364"/>
      <c r="I177" s="1364"/>
      <c r="J177" s="1364"/>
      <c r="K177" s="1364"/>
      <c r="L177" s="1364"/>
      <c r="M177" s="1364"/>
      <c r="N177" s="1364"/>
      <c r="O177" s="1364"/>
      <c r="P177" s="1364"/>
      <c r="Q177" s="1364"/>
      <c r="R177" s="1364"/>
      <c r="S177" s="1364"/>
      <c r="T177" s="1364"/>
      <c r="U177" s="1364"/>
      <c r="V177" s="1364"/>
    </row>
    <row r="178" spans="1:22">
      <c r="A178" s="1349"/>
      <c r="B178" s="1364"/>
      <c r="C178" s="1364"/>
      <c r="D178" s="1364"/>
      <c r="E178" s="1364"/>
      <c r="F178" s="1364"/>
      <c r="G178" s="1364"/>
      <c r="H178" s="1364"/>
      <c r="I178" s="1364"/>
      <c r="J178" s="1364"/>
      <c r="K178" s="1364"/>
      <c r="L178" s="1364"/>
      <c r="M178" s="1364"/>
      <c r="N178" s="1364"/>
      <c r="O178" s="1364"/>
      <c r="P178" s="1364"/>
      <c r="Q178" s="1364"/>
      <c r="R178" s="1364"/>
      <c r="S178" s="1364"/>
      <c r="T178" s="1364"/>
      <c r="U178" s="1364"/>
      <c r="V178" s="1364"/>
    </row>
    <row r="179" spans="1:22">
      <c r="A179" s="1349"/>
      <c r="B179" s="1364"/>
      <c r="C179" s="1364"/>
      <c r="D179" s="1364"/>
      <c r="E179" s="1364"/>
      <c r="F179" s="1364"/>
      <c r="G179" s="1364"/>
      <c r="H179" s="1364"/>
      <c r="I179" s="1364"/>
      <c r="J179" s="1364"/>
      <c r="K179" s="1364"/>
      <c r="L179" s="1364"/>
      <c r="M179" s="1364"/>
      <c r="N179" s="1364"/>
      <c r="O179" s="1364"/>
      <c r="P179" s="1364"/>
      <c r="Q179" s="1364"/>
      <c r="R179" s="1364"/>
      <c r="S179" s="1364"/>
      <c r="T179" s="1364"/>
      <c r="U179" s="1364"/>
      <c r="V179" s="1364"/>
    </row>
    <row r="180" spans="1:22">
      <c r="A180" s="1349"/>
      <c r="B180" s="1364"/>
      <c r="C180" s="1364"/>
      <c r="D180" s="1364"/>
      <c r="E180" s="1364"/>
      <c r="F180" s="1364"/>
      <c r="G180" s="1364"/>
      <c r="H180" s="1364"/>
      <c r="I180" s="1364"/>
      <c r="J180" s="1364"/>
      <c r="K180" s="1364"/>
      <c r="L180" s="1364"/>
      <c r="M180" s="1364"/>
      <c r="N180" s="1364"/>
      <c r="O180" s="1364"/>
      <c r="P180" s="1364"/>
      <c r="Q180" s="1364"/>
      <c r="R180" s="1364"/>
      <c r="S180" s="1364"/>
      <c r="T180" s="1364"/>
      <c r="U180" s="1364"/>
      <c r="V180" s="1364"/>
    </row>
    <row r="181" spans="1:22">
      <c r="A181" s="1349"/>
      <c r="B181" s="1364"/>
      <c r="C181" s="1364"/>
      <c r="D181" s="1364"/>
      <c r="E181" s="1364"/>
      <c r="F181" s="1364"/>
      <c r="G181" s="1364"/>
      <c r="H181" s="1364"/>
      <c r="I181" s="1364"/>
      <c r="J181" s="1364"/>
      <c r="K181" s="1364"/>
      <c r="L181" s="1364"/>
      <c r="M181" s="1364"/>
      <c r="N181" s="1364"/>
      <c r="O181" s="1364"/>
      <c r="P181" s="1364"/>
      <c r="Q181" s="1364"/>
      <c r="R181" s="1364"/>
      <c r="S181" s="1364"/>
      <c r="T181" s="1364"/>
      <c r="U181" s="1364"/>
      <c r="V181" s="1364"/>
    </row>
    <row r="182" spans="1:22">
      <c r="A182" s="1349"/>
      <c r="B182" s="1364"/>
      <c r="C182" s="1364"/>
      <c r="D182" s="1364"/>
      <c r="E182" s="1364"/>
      <c r="F182" s="1364"/>
      <c r="G182" s="1364"/>
      <c r="H182" s="1364"/>
      <c r="I182" s="1364"/>
      <c r="J182" s="1364"/>
      <c r="K182" s="1364"/>
      <c r="L182" s="1364"/>
      <c r="M182" s="1364"/>
      <c r="N182" s="1364"/>
      <c r="O182" s="1364"/>
      <c r="P182" s="1364"/>
      <c r="Q182" s="1364"/>
      <c r="R182" s="1364"/>
      <c r="S182" s="1364"/>
      <c r="T182" s="1364"/>
      <c r="U182" s="1364"/>
      <c r="V182" s="1364"/>
    </row>
    <row r="183" spans="1:22">
      <c r="A183" s="1349"/>
      <c r="B183" s="1364"/>
      <c r="C183" s="1364"/>
      <c r="D183" s="1364"/>
      <c r="E183" s="1364"/>
      <c r="F183" s="1364"/>
      <c r="G183" s="1364"/>
      <c r="H183" s="1364"/>
      <c r="I183" s="1364"/>
      <c r="J183" s="1364"/>
      <c r="K183" s="1364"/>
      <c r="L183" s="1364"/>
      <c r="M183" s="1364"/>
      <c r="N183" s="1364"/>
      <c r="O183" s="1364"/>
      <c r="P183" s="1364"/>
      <c r="Q183" s="1364"/>
      <c r="R183" s="1364"/>
      <c r="S183" s="1364"/>
      <c r="T183" s="1364"/>
      <c r="U183" s="1364"/>
      <c r="V183" s="1364"/>
    </row>
    <row r="184" spans="1:22">
      <c r="A184" s="1349"/>
      <c r="B184" s="1364"/>
      <c r="C184" s="1364"/>
      <c r="D184" s="1364"/>
      <c r="E184" s="1364"/>
      <c r="F184" s="1364"/>
      <c r="G184" s="1364"/>
      <c r="H184" s="1364"/>
      <c r="I184" s="1364"/>
      <c r="J184" s="1364"/>
      <c r="K184" s="1364"/>
      <c r="L184" s="1364"/>
      <c r="M184" s="1364"/>
      <c r="N184" s="1364"/>
      <c r="O184" s="1364"/>
      <c r="P184" s="1364"/>
      <c r="Q184" s="1364"/>
      <c r="R184" s="1364"/>
      <c r="S184" s="1364"/>
      <c r="T184" s="1364"/>
      <c r="U184" s="1364"/>
      <c r="V184" s="1364"/>
    </row>
    <row r="185" spans="1:22">
      <c r="A185" s="1349"/>
      <c r="B185" s="1364"/>
      <c r="C185" s="1364"/>
      <c r="D185" s="1364"/>
      <c r="E185" s="1364"/>
      <c r="F185" s="1364"/>
      <c r="G185" s="1364"/>
      <c r="H185" s="1364"/>
      <c r="I185" s="1364"/>
      <c r="J185" s="1364"/>
      <c r="K185" s="1364"/>
      <c r="L185" s="1364"/>
      <c r="M185" s="1364"/>
      <c r="N185" s="1364"/>
      <c r="O185" s="1364"/>
      <c r="P185" s="1364"/>
      <c r="Q185" s="1364"/>
      <c r="R185" s="1364"/>
      <c r="S185" s="1364"/>
      <c r="T185" s="1364"/>
      <c r="U185" s="1364"/>
      <c r="V185" s="1364"/>
    </row>
    <row r="186" spans="1:22">
      <c r="A186" s="1349"/>
      <c r="B186" s="1364"/>
      <c r="C186" s="1364"/>
      <c r="D186" s="1364"/>
      <c r="E186" s="1364"/>
      <c r="F186" s="1364"/>
      <c r="G186" s="1364"/>
      <c r="H186" s="1364"/>
      <c r="I186" s="1364"/>
      <c r="J186" s="1364"/>
      <c r="K186" s="1364"/>
      <c r="L186" s="1364"/>
      <c r="M186" s="1364"/>
      <c r="N186" s="1364"/>
      <c r="O186" s="1364"/>
      <c r="P186" s="1364"/>
      <c r="Q186" s="1364"/>
      <c r="R186" s="1364"/>
      <c r="S186" s="1364"/>
      <c r="T186" s="1364"/>
      <c r="U186" s="1364"/>
      <c r="V186" s="1364"/>
    </row>
    <row r="187" spans="1:22">
      <c r="A187" s="1349"/>
      <c r="B187" s="1364"/>
      <c r="C187" s="1364"/>
      <c r="D187" s="1364"/>
      <c r="E187" s="1364"/>
      <c r="F187" s="1364"/>
      <c r="G187" s="1364"/>
      <c r="H187" s="1364"/>
      <c r="I187" s="1364"/>
      <c r="J187" s="1364"/>
      <c r="K187" s="1364"/>
      <c r="L187" s="1364"/>
      <c r="M187" s="1364"/>
      <c r="N187" s="1364"/>
      <c r="O187" s="1364"/>
      <c r="P187" s="1364"/>
      <c r="Q187" s="1364"/>
      <c r="R187" s="1364"/>
      <c r="S187" s="1364"/>
      <c r="T187" s="1364"/>
      <c r="U187" s="1364"/>
      <c r="V187" s="1364"/>
    </row>
    <row r="188" spans="1:22">
      <c r="A188" s="1349"/>
      <c r="B188" s="1364"/>
      <c r="C188" s="1364"/>
      <c r="D188" s="1364"/>
      <c r="E188" s="1364"/>
      <c r="F188" s="1364"/>
      <c r="G188" s="1364"/>
      <c r="H188" s="1364"/>
      <c r="I188" s="1364"/>
      <c r="J188" s="1364"/>
      <c r="K188" s="1364"/>
      <c r="L188" s="1364"/>
      <c r="M188" s="1364"/>
      <c r="N188" s="1364"/>
      <c r="O188" s="1364"/>
      <c r="P188" s="1364"/>
      <c r="Q188" s="1364"/>
      <c r="R188" s="1364"/>
      <c r="S188" s="1364"/>
      <c r="T188" s="1364"/>
      <c r="U188" s="1364"/>
      <c r="V188" s="1364"/>
    </row>
    <row r="189" spans="1:22">
      <c r="A189" s="1349"/>
      <c r="B189" s="1364"/>
      <c r="C189" s="1364"/>
      <c r="D189" s="1364"/>
      <c r="E189" s="1364"/>
      <c r="F189" s="1364"/>
      <c r="G189" s="1364"/>
      <c r="H189" s="1364"/>
      <c r="I189" s="1364"/>
      <c r="J189" s="1364"/>
      <c r="K189" s="1364"/>
      <c r="L189" s="1364"/>
      <c r="M189" s="1364"/>
      <c r="N189" s="1364"/>
      <c r="O189" s="1364"/>
      <c r="P189" s="1364"/>
      <c r="Q189" s="1364"/>
      <c r="R189" s="1364"/>
      <c r="S189" s="1364"/>
      <c r="T189" s="1364"/>
      <c r="U189" s="1364"/>
      <c r="V189" s="1364"/>
    </row>
    <row r="190" spans="1:22">
      <c r="A190" s="1349"/>
      <c r="B190" s="1364"/>
      <c r="C190" s="1364"/>
      <c r="D190" s="1364"/>
      <c r="E190" s="1364"/>
      <c r="F190" s="1364"/>
      <c r="G190" s="1364"/>
      <c r="H190" s="1364"/>
      <c r="I190" s="1364"/>
      <c r="J190" s="1364"/>
      <c r="K190" s="1364"/>
      <c r="L190" s="1364"/>
      <c r="M190" s="1364"/>
      <c r="N190" s="1364"/>
      <c r="O190" s="1364"/>
      <c r="P190" s="1364"/>
      <c r="Q190" s="1364"/>
      <c r="R190" s="1364"/>
      <c r="S190" s="1364"/>
      <c r="T190" s="1364"/>
      <c r="U190" s="1364"/>
      <c r="V190" s="1364"/>
    </row>
    <row r="191" spans="1:22">
      <c r="A191" s="1349"/>
      <c r="B191" s="1364"/>
      <c r="C191" s="1364"/>
      <c r="D191" s="1364"/>
      <c r="E191" s="1364"/>
      <c r="F191" s="1364"/>
      <c r="G191" s="1364"/>
      <c r="H191" s="1364"/>
      <c r="I191" s="1364"/>
      <c r="J191" s="1364"/>
      <c r="K191" s="1364"/>
      <c r="L191" s="1364"/>
      <c r="M191" s="1364"/>
      <c r="N191" s="1364"/>
      <c r="O191" s="1364"/>
      <c r="P191" s="1364"/>
      <c r="Q191" s="1364"/>
      <c r="R191" s="1364"/>
      <c r="S191" s="1364"/>
      <c r="T191" s="1364"/>
      <c r="U191" s="1364"/>
      <c r="V191" s="1364"/>
    </row>
    <row r="192" spans="1:22">
      <c r="A192" s="1349"/>
      <c r="B192" s="1364"/>
      <c r="C192" s="1364"/>
      <c r="D192" s="1364"/>
      <c r="E192" s="1364"/>
      <c r="F192" s="1364"/>
      <c r="G192" s="1364"/>
      <c r="H192" s="1364"/>
      <c r="I192" s="1364"/>
      <c r="J192" s="1364"/>
      <c r="K192" s="1364"/>
      <c r="L192" s="1364"/>
      <c r="M192" s="1364"/>
      <c r="N192" s="1364"/>
      <c r="O192" s="1364"/>
      <c r="P192" s="1364"/>
      <c r="Q192" s="1364"/>
      <c r="R192" s="1364"/>
      <c r="S192" s="1364"/>
      <c r="T192" s="1364"/>
      <c r="U192" s="1364"/>
      <c r="V192" s="1364"/>
    </row>
    <row r="193" spans="1:22">
      <c r="A193" s="1349"/>
      <c r="B193" s="1364"/>
      <c r="C193" s="1364"/>
      <c r="D193" s="1364"/>
      <c r="E193" s="1364"/>
      <c r="F193" s="1364"/>
      <c r="G193" s="1364"/>
      <c r="H193" s="1364"/>
      <c r="I193" s="1364"/>
      <c r="J193" s="1364"/>
      <c r="K193" s="1364"/>
      <c r="L193" s="1364"/>
      <c r="M193" s="1364"/>
      <c r="N193" s="1364"/>
      <c r="O193" s="1364"/>
      <c r="P193" s="1364"/>
      <c r="Q193" s="1364"/>
      <c r="R193" s="1364"/>
      <c r="S193" s="1364"/>
      <c r="T193" s="1364"/>
      <c r="U193" s="1364"/>
      <c r="V193" s="1364"/>
    </row>
    <row r="194" spans="1:22">
      <c r="A194" s="1349"/>
      <c r="B194" s="1364"/>
      <c r="C194" s="1364"/>
      <c r="D194" s="1364"/>
      <c r="E194" s="1364"/>
      <c r="F194" s="1364"/>
      <c r="G194" s="1364"/>
      <c r="H194" s="1364"/>
      <c r="I194" s="1364"/>
      <c r="J194" s="1364"/>
      <c r="K194" s="1364"/>
      <c r="L194" s="1364"/>
      <c r="M194" s="1364"/>
      <c r="N194" s="1364"/>
      <c r="O194" s="1364"/>
      <c r="P194" s="1364"/>
      <c r="Q194" s="1364"/>
      <c r="R194" s="1364"/>
      <c r="S194" s="1364"/>
      <c r="T194" s="1364"/>
      <c r="U194" s="1364"/>
      <c r="V194" s="1364"/>
    </row>
    <row r="195" spans="1:22">
      <c r="A195" s="1349"/>
      <c r="B195" s="1364"/>
      <c r="C195" s="1364"/>
      <c r="D195" s="1364"/>
      <c r="E195" s="1364"/>
      <c r="F195" s="1364"/>
      <c r="G195" s="1364"/>
      <c r="H195" s="1364"/>
      <c r="I195" s="1364"/>
      <c r="J195" s="1364"/>
      <c r="K195" s="1364"/>
      <c r="L195" s="1364"/>
      <c r="M195" s="1364"/>
      <c r="N195" s="1364"/>
      <c r="O195" s="1364"/>
      <c r="P195" s="1364"/>
      <c r="Q195" s="1364"/>
      <c r="R195" s="1364"/>
      <c r="S195" s="1364"/>
      <c r="T195" s="1364"/>
      <c r="U195" s="1364"/>
      <c r="V195" s="1364"/>
    </row>
    <row r="196" spans="1:22">
      <c r="A196" s="1349"/>
      <c r="B196" s="1364"/>
      <c r="C196" s="1364"/>
      <c r="D196" s="1364"/>
      <c r="E196" s="1364"/>
      <c r="F196" s="1364"/>
      <c r="G196" s="1364"/>
      <c r="H196" s="1364"/>
      <c r="I196" s="1364"/>
      <c r="J196" s="1364"/>
      <c r="K196" s="1364"/>
      <c r="L196" s="1364"/>
      <c r="M196" s="1364"/>
      <c r="N196" s="1364"/>
      <c r="O196" s="1364"/>
      <c r="P196" s="1364"/>
      <c r="Q196" s="1364"/>
      <c r="R196" s="1364"/>
      <c r="S196" s="1364"/>
      <c r="T196" s="1364"/>
      <c r="U196" s="1364"/>
      <c r="V196" s="1364"/>
    </row>
    <row r="197" spans="1:22">
      <c r="A197" s="1349"/>
      <c r="B197" s="1364"/>
      <c r="C197" s="1364"/>
      <c r="D197" s="1364"/>
      <c r="E197" s="1364"/>
      <c r="F197" s="1364"/>
      <c r="G197" s="1364"/>
      <c r="H197" s="1364"/>
      <c r="I197" s="1364"/>
      <c r="J197" s="1364"/>
      <c r="K197" s="1364"/>
      <c r="L197" s="1364"/>
      <c r="M197" s="1364"/>
      <c r="N197" s="1364"/>
      <c r="O197" s="1364"/>
      <c r="P197" s="1364"/>
      <c r="Q197" s="1364"/>
      <c r="R197" s="1364"/>
      <c r="S197" s="1364"/>
      <c r="T197" s="1364"/>
      <c r="U197" s="1364"/>
      <c r="V197" s="1364"/>
    </row>
    <row r="198" spans="1:22">
      <c r="A198" s="1349"/>
      <c r="B198" s="1364"/>
      <c r="C198" s="1364"/>
      <c r="D198" s="1364"/>
      <c r="E198" s="1364"/>
      <c r="F198" s="1364"/>
      <c r="G198" s="1364"/>
      <c r="H198" s="1364"/>
      <c r="I198" s="1364"/>
      <c r="J198" s="1364"/>
      <c r="K198" s="1364"/>
      <c r="L198" s="1364"/>
      <c r="M198" s="1364"/>
      <c r="N198" s="1364"/>
      <c r="O198" s="1364"/>
      <c r="P198" s="1364"/>
      <c r="Q198" s="1364"/>
      <c r="R198" s="1364"/>
      <c r="S198" s="1364"/>
      <c r="T198" s="1364"/>
      <c r="U198" s="1364"/>
      <c r="V198" s="1364"/>
    </row>
    <row r="199" spans="1:22">
      <c r="A199" s="1349"/>
      <c r="B199" s="1364"/>
      <c r="C199" s="1364"/>
      <c r="D199" s="1364"/>
      <c r="E199" s="1364"/>
      <c r="F199" s="1364"/>
      <c r="G199" s="1364"/>
      <c r="H199" s="1364"/>
      <c r="I199" s="1364"/>
      <c r="J199" s="1364"/>
      <c r="K199" s="1364"/>
      <c r="L199" s="1364"/>
      <c r="M199" s="1364"/>
      <c r="N199" s="1364"/>
      <c r="O199" s="1364"/>
      <c r="P199" s="1364"/>
      <c r="Q199" s="1364"/>
      <c r="R199" s="1364"/>
      <c r="S199" s="1364"/>
      <c r="T199" s="1364"/>
      <c r="U199" s="1364"/>
      <c r="V199" s="1364"/>
    </row>
    <row r="200" spans="1:22">
      <c r="A200" s="1349"/>
      <c r="B200" s="1364"/>
      <c r="C200" s="1364"/>
      <c r="D200" s="1364"/>
      <c r="E200" s="1364"/>
      <c r="F200" s="1364"/>
      <c r="G200" s="1364"/>
      <c r="H200" s="1364"/>
      <c r="I200" s="1364"/>
      <c r="J200" s="1364"/>
      <c r="K200" s="1364"/>
      <c r="L200" s="1364"/>
      <c r="M200" s="1364"/>
      <c r="N200" s="1364"/>
      <c r="O200" s="1364"/>
      <c r="P200" s="1364"/>
      <c r="Q200" s="1364"/>
      <c r="R200" s="1364"/>
      <c r="S200" s="1364"/>
      <c r="T200" s="1364"/>
      <c r="U200" s="1364"/>
      <c r="V200" s="1364"/>
    </row>
    <row r="201" spans="1:22">
      <c r="A201" s="1349"/>
      <c r="B201" s="1364"/>
      <c r="C201" s="1364"/>
      <c r="D201" s="1364"/>
      <c r="E201" s="1364"/>
      <c r="F201" s="1364"/>
      <c r="G201" s="1364"/>
      <c r="H201" s="1364"/>
      <c r="I201" s="1364"/>
      <c r="J201" s="1364"/>
      <c r="K201" s="1364"/>
      <c r="L201" s="1364"/>
      <c r="M201" s="1364"/>
      <c r="N201" s="1364"/>
      <c r="O201" s="1364"/>
      <c r="P201" s="1364"/>
      <c r="Q201" s="1364"/>
      <c r="R201" s="1364"/>
      <c r="S201" s="1364"/>
      <c r="T201" s="1364"/>
      <c r="U201" s="1364"/>
      <c r="V201" s="1364"/>
    </row>
    <row r="202" spans="1:22">
      <c r="A202" s="1349"/>
      <c r="B202" s="1364"/>
      <c r="C202" s="1364"/>
      <c r="D202" s="1364"/>
      <c r="E202" s="1364"/>
      <c r="F202" s="1364"/>
      <c r="G202" s="1364"/>
      <c r="H202" s="1364"/>
      <c r="I202" s="1364"/>
      <c r="J202" s="1364"/>
      <c r="K202" s="1364"/>
      <c r="L202" s="1364"/>
      <c r="M202" s="1364"/>
      <c r="N202" s="1364"/>
      <c r="O202" s="1364"/>
      <c r="P202" s="1364"/>
      <c r="Q202" s="1364"/>
      <c r="R202" s="1364"/>
      <c r="S202" s="1364"/>
      <c r="T202" s="1364"/>
      <c r="U202" s="1364"/>
      <c r="V202" s="1364"/>
    </row>
    <row r="203" spans="1:22">
      <c r="A203" s="1349"/>
      <c r="B203" s="1364"/>
      <c r="C203" s="1364"/>
      <c r="D203" s="1364"/>
      <c r="E203" s="1364"/>
      <c r="F203" s="1364"/>
      <c r="G203" s="1364"/>
      <c r="H203" s="1364"/>
      <c r="I203" s="1364"/>
      <c r="J203" s="1364"/>
      <c r="K203" s="1364"/>
      <c r="L203" s="1364"/>
      <c r="M203" s="1364"/>
      <c r="N203" s="1364"/>
      <c r="O203" s="1364"/>
      <c r="P203" s="1364"/>
      <c r="Q203" s="1364"/>
      <c r="R203" s="1364"/>
      <c r="S203" s="1364"/>
      <c r="T203" s="1364"/>
      <c r="U203" s="1364"/>
      <c r="V203" s="1364"/>
    </row>
    <row r="204" spans="1:22">
      <c r="A204" s="1349"/>
      <c r="B204" s="1364"/>
      <c r="C204" s="1364"/>
      <c r="D204" s="1364"/>
      <c r="E204" s="1364"/>
      <c r="F204" s="1364"/>
      <c r="G204" s="1364"/>
      <c r="H204" s="1364"/>
      <c r="I204" s="1364"/>
      <c r="J204" s="1364"/>
      <c r="K204" s="1364"/>
      <c r="L204" s="1364"/>
      <c r="M204" s="1364"/>
      <c r="N204" s="1364"/>
      <c r="O204" s="1364"/>
      <c r="P204" s="1364"/>
      <c r="Q204" s="1364"/>
      <c r="R204" s="1364"/>
      <c r="S204" s="1364"/>
      <c r="T204" s="1364"/>
      <c r="U204" s="1364"/>
      <c r="V204" s="1364"/>
    </row>
    <row r="205" spans="1:22">
      <c r="A205" s="1349"/>
      <c r="B205" s="1364"/>
      <c r="C205" s="1364"/>
      <c r="D205" s="1364"/>
      <c r="E205" s="1364"/>
      <c r="F205" s="1364"/>
      <c r="G205" s="1364"/>
      <c r="H205" s="1364"/>
      <c r="I205" s="1364"/>
      <c r="J205" s="1364"/>
      <c r="K205" s="1364"/>
      <c r="L205" s="1364"/>
      <c r="M205" s="1364"/>
      <c r="N205" s="1364"/>
      <c r="O205" s="1364"/>
      <c r="P205" s="1364"/>
      <c r="Q205" s="1364"/>
      <c r="R205" s="1364"/>
      <c r="S205" s="1364"/>
      <c r="T205" s="1364"/>
      <c r="U205" s="1364"/>
      <c r="V205" s="1364"/>
    </row>
    <row r="206" spans="1:22">
      <c r="A206" s="1349"/>
      <c r="B206" s="1364"/>
      <c r="C206" s="1364"/>
      <c r="D206" s="1364"/>
      <c r="E206" s="1364"/>
      <c r="F206" s="1364"/>
      <c r="G206" s="1364"/>
      <c r="H206" s="1364"/>
      <c r="I206" s="1364"/>
      <c r="J206" s="1364"/>
      <c r="K206" s="1364"/>
      <c r="L206" s="1364"/>
      <c r="M206" s="1364"/>
      <c r="N206" s="1364"/>
      <c r="O206" s="1364"/>
      <c r="P206" s="1364"/>
      <c r="Q206" s="1364"/>
      <c r="R206" s="1364"/>
      <c r="S206" s="1364"/>
      <c r="T206" s="1364"/>
      <c r="U206" s="1364"/>
      <c r="V206" s="1364"/>
    </row>
    <row r="207" spans="1:22">
      <c r="A207" s="1349"/>
      <c r="B207" s="1364"/>
      <c r="C207" s="1364"/>
      <c r="D207" s="1364"/>
      <c r="E207" s="1364"/>
      <c r="F207" s="1364"/>
      <c r="G207" s="1364"/>
      <c r="H207" s="1364"/>
      <c r="I207" s="1364"/>
      <c r="J207" s="1364"/>
      <c r="K207" s="1364"/>
      <c r="L207" s="1364"/>
      <c r="M207" s="1364"/>
      <c r="N207" s="1364"/>
      <c r="O207" s="1364"/>
      <c r="P207" s="1364"/>
      <c r="Q207" s="1364"/>
      <c r="R207" s="1364"/>
      <c r="S207" s="1364"/>
      <c r="T207" s="1364"/>
      <c r="U207" s="1364"/>
      <c r="V207" s="1364"/>
    </row>
    <row r="208" spans="1:22">
      <c r="A208" s="1349"/>
      <c r="B208" s="1364"/>
      <c r="C208" s="1364"/>
      <c r="D208" s="1364"/>
      <c r="E208" s="1364"/>
      <c r="F208" s="1364"/>
      <c r="G208" s="1364"/>
      <c r="H208" s="1364"/>
      <c r="I208" s="1364"/>
      <c r="J208" s="1364"/>
      <c r="K208" s="1364"/>
      <c r="L208" s="1364"/>
      <c r="M208" s="1364"/>
      <c r="N208" s="1364"/>
      <c r="O208" s="1364"/>
      <c r="P208" s="1364"/>
      <c r="Q208" s="1364"/>
      <c r="R208" s="1364"/>
      <c r="S208" s="1364"/>
      <c r="T208" s="1364"/>
      <c r="U208" s="1364"/>
      <c r="V208" s="1364"/>
    </row>
    <row r="209" spans="1:22">
      <c r="A209" s="1349"/>
      <c r="B209" s="1364"/>
      <c r="C209" s="1364"/>
      <c r="D209" s="1364"/>
      <c r="E209" s="1364"/>
      <c r="F209" s="1364"/>
      <c r="G209" s="1364"/>
      <c r="H209" s="1364"/>
      <c r="I209" s="1364"/>
      <c r="J209" s="1364"/>
      <c r="K209" s="1364"/>
      <c r="L209" s="1364"/>
      <c r="M209" s="1364"/>
      <c r="N209" s="1364"/>
      <c r="O209" s="1364"/>
      <c r="P209" s="1364"/>
      <c r="Q209" s="1364"/>
      <c r="R209" s="1364"/>
      <c r="S209" s="1364"/>
      <c r="T209" s="1364"/>
      <c r="U209" s="1364"/>
      <c r="V209" s="1364"/>
    </row>
    <row r="210" spans="1:22">
      <c r="A210" s="1349"/>
      <c r="B210" s="1364"/>
      <c r="C210" s="1364"/>
      <c r="D210" s="1364"/>
      <c r="E210" s="1364"/>
      <c r="F210" s="1364"/>
      <c r="G210" s="1364"/>
      <c r="H210" s="1364"/>
      <c r="I210" s="1364"/>
      <c r="J210" s="1364"/>
      <c r="K210" s="1364"/>
      <c r="L210" s="1364"/>
      <c r="M210" s="1364"/>
      <c r="N210" s="1364"/>
      <c r="O210" s="1364"/>
      <c r="P210" s="1364"/>
      <c r="Q210" s="1364"/>
      <c r="R210" s="1364"/>
      <c r="S210" s="1364"/>
      <c r="T210" s="1364"/>
      <c r="U210" s="1364"/>
      <c r="V210" s="1364"/>
    </row>
    <row r="211" spans="1:22">
      <c r="A211" s="1349"/>
      <c r="B211" s="1364"/>
      <c r="C211" s="1364"/>
      <c r="D211" s="1364"/>
      <c r="E211" s="1364"/>
      <c r="F211" s="1364"/>
      <c r="G211" s="1364"/>
      <c r="H211" s="1364"/>
      <c r="I211" s="1364"/>
      <c r="J211" s="1364"/>
      <c r="K211" s="1364"/>
      <c r="L211" s="1364"/>
      <c r="M211" s="1364"/>
      <c r="N211" s="1364"/>
      <c r="O211" s="1364"/>
      <c r="P211" s="1364"/>
      <c r="Q211" s="1364"/>
      <c r="R211" s="1364"/>
      <c r="S211" s="1364"/>
      <c r="T211" s="1364"/>
      <c r="U211" s="1364"/>
      <c r="V211" s="1364"/>
    </row>
    <row r="212" spans="1:22">
      <c r="A212" s="1349"/>
      <c r="B212" s="1364"/>
      <c r="C212" s="1364"/>
      <c r="D212" s="1364"/>
      <c r="E212" s="1364"/>
      <c r="F212" s="1364"/>
      <c r="G212" s="1364"/>
      <c r="H212" s="1364"/>
      <c r="I212" s="1364"/>
      <c r="J212" s="1364"/>
      <c r="K212" s="1364"/>
      <c r="L212" s="1364"/>
      <c r="M212" s="1364"/>
      <c r="N212" s="1364"/>
      <c r="O212" s="1364"/>
      <c r="P212" s="1364"/>
      <c r="Q212" s="1364"/>
      <c r="R212" s="1364"/>
      <c r="S212" s="1364"/>
      <c r="T212" s="1364"/>
      <c r="U212" s="1364"/>
      <c r="V212" s="1364"/>
    </row>
    <row r="213" spans="1:22">
      <c r="A213" s="1349"/>
      <c r="B213" s="1364"/>
      <c r="C213" s="1364"/>
      <c r="D213" s="1364"/>
      <c r="E213" s="1364"/>
      <c r="F213" s="1364"/>
      <c r="G213" s="1364"/>
      <c r="H213" s="1364"/>
      <c r="I213" s="1364"/>
      <c r="J213" s="1364"/>
      <c r="K213" s="1364"/>
      <c r="L213" s="1364"/>
      <c r="M213" s="1364"/>
      <c r="N213" s="1364"/>
      <c r="O213" s="1364"/>
      <c r="P213" s="1364"/>
      <c r="Q213" s="1364"/>
      <c r="R213" s="1364"/>
      <c r="S213" s="1364"/>
      <c r="T213" s="1364"/>
      <c r="U213" s="1364"/>
      <c r="V213" s="1364"/>
    </row>
    <row r="214" spans="1:22">
      <c r="A214" s="1349"/>
      <c r="B214" s="1364"/>
      <c r="C214" s="1364"/>
      <c r="D214" s="1364"/>
      <c r="E214" s="1364"/>
      <c r="F214" s="1364"/>
      <c r="G214" s="1364"/>
      <c r="H214" s="1364"/>
      <c r="I214" s="1364"/>
      <c r="J214" s="1364"/>
      <c r="K214" s="1364"/>
      <c r="L214" s="1364"/>
      <c r="M214" s="1364"/>
      <c r="N214" s="1364"/>
      <c r="O214" s="1364"/>
      <c r="P214" s="1364"/>
      <c r="Q214" s="1364"/>
      <c r="R214" s="1364"/>
      <c r="S214" s="1364"/>
      <c r="T214" s="1364"/>
      <c r="U214" s="1364"/>
      <c r="V214" s="1364"/>
    </row>
    <row r="215" spans="1:22">
      <c r="A215" s="1349"/>
      <c r="B215" s="1364"/>
      <c r="C215" s="1364"/>
      <c r="D215" s="1364"/>
      <c r="E215" s="1364"/>
      <c r="F215" s="1364"/>
      <c r="G215" s="1364"/>
      <c r="H215" s="1364"/>
      <c r="I215" s="1364"/>
      <c r="J215" s="1364"/>
      <c r="K215" s="1364"/>
      <c r="L215" s="1364"/>
      <c r="M215" s="1364"/>
      <c r="N215" s="1364"/>
      <c r="O215" s="1364"/>
      <c r="P215" s="1364"/>
      <c r="Q215" s="1364"/>
      <c r="R215" s="1364"/>
      <c r="S215" s="1364"/>
      <c r="T215" s="1364"/>
      <c r="U215" s="1364"/>
      <c r="V215" s="1364"/>
    </row>
    <row r="216" spans="1:22">
      <c r="A216" s="1349"/>
      <c r="B216" s="1364"/>
      <c r="C216" s="1364"/>
      <c r="D216" s="1364"/>
      <c r="E216" s="1364"/>
      <c r="F216" s="1364"/>
      <c r="G216" s="1364"/>
      <c r="H216" s="1364"/>
      <c r="I216" s="1364"/>
      <c r="J216" s="1364"/>
      <c r="K216" s="1364"/>
      <c r="L216" s="1364"/>
      <c r="M216" s="1364"/>
      <c r="N216" s="1364"/>
      <c r="O216" s="1364"/>
      <c r="P216" s="1364"/>
      <c r="Q216" s="1364"/>
      <c r="R216" s="1364"/>
      <c r="S216" s="1364"/>
      <c r="T216" s="1364"/>
      <c r="U216" s="1364"/>
      <c r="V216" s="1364"/>
    </row>
    <row r="217" spans="1:22">
      <c r="A217" s="1349"/>
      <c r="B217" s="1364"/>
      <c r="C217" s="1364"/>
      <c r="D217" s="1364"/>
      <c r="E217" s="1364"/>
      <c r="F217" s="1364"/>
      <c r="G217" s="1364"/>
      <c r="H217" s="1364"/>
      <c r="I217" s="1364"/>
      <c r="J217" s="1364"/>
      <c r="K217" s="1364"/>
      <c r="L217" s="1364"/>
      <c r="M217" s="1364"/>
      <c r="N217" s="1364"/>
      <c r="O217" s="1364"/>
      <c r="P217" s="1364"/>
      <c r="Q217" s="1364"/>
      <c r="R217" s="1364"/>
      <c r="S217" s="1364"/>
      <c r="T217" s="1364"/>
      <c r="U217" s="1364"/>
      <c r="V217" s="1364"/>
    </row>
    <row r="218" spans="1:22">
      <c r="A218" s="1349"/>
      <c r="B218" s="1364"/>
      <c r="C218" s="1364"/>
      <c r="D218" s="1364"/>
      <c r="E218" s="1364"/>
      <c r="F218" s="1364"/>
      <c r="G218" s="1364"/>
      <c r="H218" s="1364"/>
      <c r="I218" s="1364"/>
      <c r="J218" s="1364"/>
      <c r="K218" s="1364"/>
      <c r="L218" s="1364"/>
      <c r="M218" s="1364"/>
      <c r="N218" s="1364"/>
      <c r="O218" s="1364"/>
      <c r="P218" s="1364"/>
      <c r="Q218" s="1364"/>
      <c r="R218" s="1364"/>
      <c r="S218" s="1364"/>
      <c r="T218" s="1364"/>
      <c r="U218" s="1364"/>
      <c r="V218" s="1364"/>
    </row>
    <row r="219" spans="1:22">
      <c r="A219" s="1349"/>
      <c r="B219" s="1364"/>
      <c r="C219" s="1364"/>
      <c r="D219" s="1364"/>
      <c r="E219" s="1364"/>
      <c r="F219" s="1364"/>
      <c r="G219" s="1364"/>
      <c r="H219" s="1364"/>
      <c r="I219" s="1364"/>
      <c r="J219" s="1364"/>
      <c r="K219" s="1364"/>
      <c r="L219" s="1364"/>
      <c r="M219" s="1364"/>
      <c r="N219" s="1364"/>
      <c r="O219" s="1364"/>
      <c r="P219" s="1364"/>
      <c r="Q219" s="1364"/>
      <c r="R219" s="1364"/>
      <c r="S219" s="1364"/>
      <c r="T219" s="1364"/>
      <c r="U219" s="1364"/>
      <c r="V219" s="1364"/>
    </row>
    <row r="220" spans="1:22">
      <c r="A220" s="1349"/>
      <c r="B220" s="1364"/>
      <c r="C220" s="1364"/>
      <c r="D220" s="1364"/>
      <c r="E220" s="1364"/>
      <c r="F220" s="1364"/>
      <c r="G220" s="1364"/>
      <c r="H220" s="1364"/>
      <c r="I220" s="1364"/>
      <c r="J220" s="1364"/>
      <c r="K220" s="1364"/>
      <c r="L220" s="1364"/>
      <c r="M220" s="1364"/>
      <c r="N220" s="1364"/>
      <c r="O220" s="1364"/>
      <c r="P220" s="1364"/>
      <c r="Q220" s="1364"/>
      <c r="R220" s="1364"/>
      <c r="S220" s="1364"/>
      <c r="T220" s="1364"/>
      <c r="U220" s="1364"/>
      <c r="V220" s="1364"/>
    </row>
    <row r="221" spans="1:22">
      <c r="A221" s="1349"/>
      <c r="B221" s="1364"/>
      <c r="C221" s="1364"/>
      <c r="D221" s="1364"/>
      <c r="E221" s="1364"/>
      <c r="F221" s="1364"/>
      <c r="G221" s="1364"/>
      <c r="H221" s="1364"/>
      <c r="I221" s="1364"/>
      <c r="J221" s="1364"/>
      <c r="K221" s="1364"/>
      <c r="L221" s="1364"/>
      <c r="M221" s="1364"/>
      <c r="N221" s="1364"/>
      <c r="O221" s="1364"/>
      <c r="P221" s="1364"/>
      <c r="Q221" s="1364"/>
      <c r="R221" s="1364"/>
      <c r="S221" s="1364"/>
      <c r="T221" s="1364"/>
      <c r="U221" s="1364"/>
      <c r="V221" s="1364"/>
    </row>
    <row r="222" spans="1:22">
      <c r="A222" s="1349"/>
      <c r="B222" s="1364"/>
      <c r="C222" s="1364"/>
      <c r="D222" s="1364"/>
      <c r="E222" s="1364"/>
      <c r="F222" s="1364"/>
      <c r="G222" s="1364"/>
      <c r="H222" s="1364"/>
      <c r="I222" s="1364"/>
      <c r="J222" s="1364"/>
      <c r="K222" s="1364"/>
      <c r="L222" s="1364"/>
      <c r="M222" s="1364"/>
      <c r="N222" s="1364"/>
      <c r="O222" s="1364"/>
      <c r="P222" s="1364"/>
      <c r="Q222" s="1364"/>
      <c r="R222" s="1364"/>
      <c r="S222" s="1364"/>
      <c r="T222" s="1364"/>
      <c r="U222" s="1364"/>
      <c r="V222" s="1364"/>
    </row>
    <row r="223" spans="1:22">
      <c r="A223" s="1349"/>
      <c r="B223" s="1364"/>
      <c r="C223" s="1364"/>
      <c r="D223" s="1364"/>
      <c r="E223" s="1364"/>
      <c r="F223" s="1364"/>
      <c r="G223" s="1364"/>
      <c r="H223" s="1364"/>
      <c r="I223" s="1364"/>
      <c r="J223" s="1364"/>
      <c r="K223" s="1364"/>
      <c r="L223" s="1364"/>
      <c r="M223" s="1364"/>
      <c r="N223" s="1364"/>
      <c r="O223" s="1364"/>
      <c r="P223" s="1364"/>
      <c r="Q223" s="1364"/>
      <c r="R223" s="1364"/>
      <c r="S223" s="1364"/>
      <c r="T223" s="1364"/>
      <c r="U223" s="1364"/>
      <c r="V223" s="1364"/>
    </row>
    <row r="224" spans="1:22">
      <c r="A224" s="1349"/>
      <c r="B224" s="1364"/>
      <c r="C224" s="1364"/>
      <c r="D224" s="1364"/>
      <c r="E224" s="1364"/>
      <c r="F224" s="1364"/>
      <c r="G224" s="1364"/>
      <c r="H224" s="1364"/>
      <c r="I224" s="1364"/>
      <c r="J224" s="1364"/>
      <c r="K224" s="1364"/>
      <c r="L224" s="1364"/>
      <c r="M224" s="1364"/>
      <c r="N224" s="1364"/>
      <c r="O224" s="1364"/>
      <c r="P224" s="1364"/>
      <c r="Q224" s="1364"/>
      <c r="R224" s="1364"/>
      <c r="S224" s="1364"/>
      <c r="T224" s="1364"/>
      <c r="U224" s="1364"/>
      <c r="V224" s="1364"/>
    </row>
    <row r="225" spans="1:22">
      <c r="A225" s="1349"/>
      <c r="B225" s="1364"/>
      <c r="C225" s="1364"/>
      <c r="D225" s="1364"/>
      <c r="E225" s="1364"/>
      <c r="F225" s="1364"/>
      <c r="G225" s="1364"/>
      <c r="H225" s="1364"/>
      <c r="I225" s="1364"/>
      <c r="J225" s="1364"/>
      <c r="K225" s="1364"/>
      <c r="L225" s="1364"/>
      <c r="M225" s="1364"/>
      <c r="N225" s="1364"/>
      <c r="O225" s="1364"/>
      <c r="P225" s="1364"/>
      <c r="Q225" s="1364"/>
      <c r="R225" s="1364"/>
      <c r="S225" s="1364"/>
      <c r="T225" s="1364"/>
      <c r="U225" s="1364"/>
      <c r="V225" s="1364"/>
    </row>
    <row r="226" spans="1:22">
      <c r="A226" s="1349"/>
      <c r="B226" s="1364"/>
      <c r="C226" s="1364"/>
      <c r="D226" s="1364"/>
      <c r="E226" s="1364"/>
      <c r="F226" s="1364"/>
      <c r="G226" s="1364"/>
      <c r="H226" s="1364"/>
      <c r="I226" s="1364"/>
      <c r="J226" s="1364"/>
      <c r="K226" s="1364"/>
      <c r="L226" s="1364"/>
      <c r="M226" s="1364"/>
      <c r="N226" s="1364"/>
      <c r="O226" s="1364"/>
      <c r="P226" s="1364"/>
      <c r="Q226" s="1364"/>
      <c r="R226" s="1364"/>
      <c r="S226" s="1364"/>
      <c r="T226" s="1364"/>
      <c r="U226" s="1364"/>
      <c r="V226" s="1364"/>
    </row>
    <row r="227" spans="1:22">
      <c r="A227" s="1349"/>
      <c r="B227" s="1364"/>
      <c r="C227" s="1364"/>
      <c r="D227" s="1364"/>
      <c r="E227" s="1364"/>
      <c r="F227" s="1364"/>
      <c r="G227" s="1364"/>
      <c r="H227" s="1364"/>
      <c r="I227" s="1364"/>
      <c r="J227" s="1364"/>
      <c r="K227" s="1364"/>
      <c r="L227" s="1364"/>
      <c r="M227" s="1364"/>
      <c r="N227" s="1364"/>
      <c r="O227" s="1364"/>
      <c r="P227" s="1364"/>
      <c r="Q227" s="1364"/>
      <c r="R227" s="1364"/>
      <c r="S227" s="1364"/>
      <c r="T227" s="1364"/>
      <c r="U227" s="1364"/>
      <c r="V227" s="1364"/>
    </row>
    <row r="228" spans="1:22">
      <c r="A228" s="1349"/>
      <c r="B228" s="1364"/>
      <c r="C228" s="1364"/>
      <c r="D228" s="1364"/>
      <c r="E228" s="1364"/>
      <c r="F228" s="1364"/>
      <c r="G228" s="1364"/>
      <c r="H228" s="1364"/>
      <c r="I228" s="1364"/>
      <c r="J228" s="1364"/>
      <c r="K228" s="1364"/>
      <c r="L228" s="1364"/>
      <c r="M228" s="1364"/>
      <c r="N228" s="1364"/>
      <c r="O228" s="1364"/>
      <c r="P228" s="1364"/>
      <c r="Q228" s="1364"/>
      <c r="R228" s="1364"/>
      <c r="S228" s="1364"/>
      <c r="T228" s="1364"/>
      <c r="U228" s="1364"/>
      <c r="V228" s="1364"/>
    </row>
    <row r="229" spans="1:22">
      <c r="A229" s="1349"/>
      <c r="B229" s="1364"/>
      <c r="C229" s="1364"/>
      <c r="D229" s="1364"/>
      <c r="E229" s="1364"/>
      <c r="F229" s="1364"/>
      <c r="G229" s="1364"/>
      <c r="H229" s="1364"/>
      <c r="I229" s="1364"/>
      <c r="J229" s="1364"/>
      <c r="K229" s="1364"/>
      <c r="L229" s="1364"/>
      <c r="M229" s="1364"/>
      <c r="N229" s="1364"/>
      <c r="O229" s="1364"/>
      <c r="P229" s="1364"/>
      <c r="Q229" s="1364"/>
      <c r="R229" s="1364"/>
      <c r="S229" s="1364"/>
      <c r="T229" s="1364"/>
      <c r="U229" s="1364"/>
      <c r="V229" s="1364"/>
    </row>
    <row r="230" spans="1:22">
      <c r="A230" s="1349"/>
      <c r="B230" s="1364"/>
      <c r="C230" s="1364"/>
      <c r="D230" s="1364"/>
      <c r="E230" s="1364"/>
      <c r="F230" s="1364"/>
      <c r="G230" s="1364"/>
      <c r="H230" s="1364"/>
      <c r="I230" s="1364"/>
      <c r="J230" s="1364"/>
      <c r="K230" s="1364"/>
      <c r="L230" s="1364"/>
      <c r="M230" s="1364"/>
      <c r="N230" s="1364"/>
      <c r="O230" s="1364"/>
      <c r="P230" s="1364"/>
      <c r="Q230" s="1364"/>
      <c r="R230" s="1364"/>
      <c r="S230" s="1364"/>
      <c r="T230" s="1364"/>
      <c r="U230" s="1364"/>
      <c r="V230" s="1364"/>
    </row>
    <row r="231" spans="1:22">
      <c r="A231" s="1349"/>
      <c r="B231" s="1364"/>
      <c r="C231" s="1364"/>
      <c r="D231" s="1364"/>
      <c r="E231" s="1364"/>
      <c r="F231" s="1364"/>
      <c r="G231" s="1364"/>
      <c r="H231" s="1364"/>
      <c r="I231" s="1364"/>
      <c r="J231" s="1364"/>
      <c r="K231" s="1364"/>
      <c r="L231" s="1364"/>
      <c r="M231" s="1364"/>
      <c r="N231" s="1364"/>
      <c r="O231" s="1364"/>
      <c r="P231" s="1364"/>
      <c r="Q231" s="1364"/>
      <c r="R231" s="1364"/>
      <c r="S231" s="1364"/>
      <c r="T231" s="1364"/>
      <c r="U231" s="1364"/>
      <c r="V231" s="1364"/>
    </row>
    <row r="232" spans="1:22">
      <c r="A232" s="1349"/>
      <c r="B232" s="1364"/>
      <c r="C232" s="1364"/>
      <c r="D232" s="1364"/>
      <c r="E232" s="1364"/>
      <c r="F232" s="1364"/>
      <c r="G232" s="1364"/>
      <c r="H232" s="1364"/>
      <c r="I232" s="1364"/>
      <c r="J232" s="1364"/>
      <c r="K232" s="1364"/>
      <c r="L232" s="1364"/>
      <c r="M232" s="1364"/>
      <c r="N232" s="1364"/>
      <c r="O232" s="1364"/>
      <c r="P232" s="1364"/>
      <c r="Q232" s="1364"/>
      <c r="R232" s="1364"/>
      <c r="S232" s="1364"/>
      <c r="T232" s="1364"/>
      <c r="U232" s="1364"/>
      <c r="V232" s="1364"/>
    </row>
    <row r="233" spans="1:22">
      <c r="A233" s="1349"/>
      <c r="B233" s="1364"/>
      <c r="C233" s="1364"/>
      <c r="D233" s="1364"/>
      <c r="E233" s="1364"/>
      <c r="F233" s="1364"/>
      <c r="G233" s="1364"/>
      <c r="H233" s="1364"/>
      <c r="I233" s="1364"/>
      <c r="J233" s="1364"/>
      <c r="K233" s="1364"/>
      <c r="L233" s="1364"/>
      <c r="M233" s="1364"/>
      <c r="N233" s="1364"/>
      <c r="O233" s="1364"/>
      <c r="P233" s="1364"/>
      <c r="Q233" s="1364"/>
      <c r="R233" s="1364"/>
      <c r="S233" s="1364"/>
      <c r="T233" s="1364"/>
      <c r="U233" s="1364"/>
      <c r="V233" s="1364"/>
    </row>
    <row r="234" spans="1:22">
      <c r="A234" s="1349"/>
      <c r="B234" s="1364"/>
      <c r="C234" s="1364"/>
      <c r="D234" s="1364"/>
      <c r="E234" s="1364"/>
      <c r="F234" s="1364"/>
      <c r="G234" s="1364"/>
      <c r="H234" s="1364"/>
      <c r="I234" s="1364"/>
      <c r="J234" s="1364"/>
      <c r="K234" s="1364"/>
      <c r="L234" s="1364"/>
      <c r="M234" s="1364"/>
      <c r="N234" s="1364"/>
      <c r="O234" s="1364"/>
      <c r="P234" s="1364"/>
      <c r="Q234" s="1364"/>
      <c r="R234" s="1364"/>
      <c r="S234" s="1364"/>
      <c r="T234" s="1364"/>
      <c r="U234" s="1364"/>
      <c r="V234" s="1364"/>
    </row>
    <row r="235" spans="1:22">
      <c r="A235" s="1349"/>
      <c r="B235" s="1364"/>
      <c r="C235" s="1364"/>
      <c r="D235" s="1364"/>
      <c r="E235" s="1364"/>
      <c r="F235" s="1364"/>
      <c r="G235" s="1364"/>
      <c r="H235" s="1364"/>
      <c r="I235" s="1364"/>
      <c r="J235" s="1364"/>
      <c r="K235" s="1364"/>
      <c r="L235" s="1364"/>
      <c r="M235" s="1364"/>
      <c r="N235" s="1364"/>
      <c r="O235" s="1364"/>
      <c r="P235" s="1364"/>
      <c r="Q235" s="1364"/>
      <c r="R235" s="1364"/>
      <c r="S235" s="1364"/>
      <c r="T235" s="1364"/>
      <c r="U235" s="1364"/>
      <c r="V235" s="1364"/>
    </row>
  </sheetData>
  <mergeCells count="8">
    <mergeCell ref="A35:B35"/>
    <mergeCell ref="C35:F35"/>
    <mergeCell ref="A1:F1"/>
    <mergeCell ref="A2:F2"/>
    <mergeCell ref="A3:F3"/>
    <mergeCell ref="A4:F4"/>
    <mergeCell ref="A5:F5"/>
    <mergeCell ref="A28:F28"/>
  </mergeCells>
  <printOptions horizontalCentered="1"/>
  <pageMargins left="0.59055118110236227" right="0.15748031496062992" top="0.47244094488188981" bottom="0.74803149606299213" header="0" footer="0"/>
  <pageSetup scale="77" orientation="portrait"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I244"/>
  <sheetViews>
    <sheetView showGridLines="0" view="pageBreakPreview" zoomScale="89" zoomScaleNormal="145" zoomScaleSheetLayoutView="120" zoomScalePageLayoutView="145" workbookViewId="0">
      <selection sqref="A1:F1"/>
    </sheetView>
  </sheetViews>
  <sheetFormatPr baseColWidth="10" defaultColWidth="14.28515625" defaultRowHeight="12"/>
  <cols>
    <col min="1" max="1" width="45.85546875" style="1039" customWidth="1"/>
    <col min="2" max="5" width="20.140625" style="1000" customWidth="1"/>
    <col min="6" max="6" width="2.140625" style="1000" customWidth="1"/>
    <col min="7" max="7" width="12.28515625" style="1000" bestFit="1" customWidth="1"/>
    <col min="8" max="8" width="16.28515625" style="1000" bestFit="1" customWidth="1"/>
    <col min="9" max="9" width="8" style="1000" customWidth="1"/>
    <col min="10" max="16384" width="14.28515625" style="1000"/>
  </cols>
  <sheetData>
    <row r="1" spans="1:9" ht="12.75" customHeight="1">
      <c r="A1" s="1743" t="s">
        <v>284</v>
      </c>
      <c r="B1" s="1743"/>
      <c r="C1" s="1743"/>
      <c r="D1" s="1743"/>
      <c r="E1" s="1743"/>
      <c r="F1" s="1743"/>
    </row>
    <row r="2" spans="1:9" ht="12.75">
      <c r="A2" s="1743" t="s">
        <v>1080</v>
      </c>
      <c r="B2" s="1743"/>
      <c r="C2" s="1743"/>
      <c r="D2" s="1743"/>
      <c r="E2" s="1743"/>
      <c r="F2" s="1743"/>
    </row>
    <row r="3" spans="1:9" ht="12.75">
      <c r="A3" s="1743" t="s">
        <v>272</v>
      </c>
      <c r="B3" s="1743"/>
      <c r="C3" s="1743"/>
      <c r="D3" s="1743"/>
      <c r="E3" s="1743"/>
      <c r="F3" s="1743"/>
    </row>
    <row r="4" spans="1:9" ht="12.75">
      <c r="A4" s="1743" t="s">
        <v>279</v>
      </c>
      <c r="B4" s="1743"/>
      <c r="C4" s="1743"/>
      <c r="D4" s="1743"/>
      <c r="E4" s="1743"/>
      <c r="F4" s="1743"/>
    </row>
    <row r="5" spans="1:9" ht="12.75">
      <c r="A5" s="1744" t="s">
        <v>264</v>
      </c>
      <c r="B5" s="1744"/>
      <c r="C5" s="1744"/>
      <c r="D5" s="1744"/>
      <c r="E5" s="1744"/>
      <c r="F5" s="1744"/>
    </row>
    <row r="7" spans="1:9" ht="37.5" customHeight="1">
      <c r="A7" s="1001" t="s">
        <v>149</v>
      </c>
      <c r="B7" s="1002" t="s">
        <v>150</v>
      </c>
      <c r="C7" s="1001" t="s">
        <v>151</v>
      </c>
      <c r="D7" s="1001" t="s">
        <v>152</v>
      </c>
      <c r="E7" s="1001" t="s">
        <v>252</v>
      </c>
      <c r="F7" s="1003"/>
      <c r="G7" s="1004"/>
      <c r="H7" s="1004"/>
      <c r="I7" s="1004"/>
    </row>
    <row r="8" spans="1:9" ht="29.25" customHeight="1">
      <c r="A8" s="1005" t="s">
        <v>153</v>
      </c>
      <c r="B8" s="1006"/>
      <c r="C8" s="1007"/>
      <c r="D8" s="1008"/>
      <c r="E8" s="1008"/>
      <c r="F8" s="1003"/>
      <c r="G8" s="1004"/>
      <c r="H8" s="1004"/>
      <c r="I8" s="1004"/>
    </row>
    <row r="9" spans="1:9" ht="17.25" customHeight="1">
      <c r="A9" s="1009"/>
      <c r="B9" s="1010"/>
      <c r="C9" s="1007"/>
      <c r="D9" s="1011"/>
      <c r="E9" s="1011"/>
      <c r="F9" s="1003"/>
      <c r="G9" s="1004"/>
      <c r="H9" s="1004"/>
      <c r="I9" s="1004"/>
    </row>
    <row r="10" spans="1:9" ht="18" customHeight="1">
      <c r="A10" s="1012" t="s">
        <v>154</v>
      </c>
      <c r="B10" s="1013"/>
      <c r="C10" s="1007"/>
      <c r="D10" s="1014"/>
      <c r="E10" s="1014"/>
      <c r="F10" s="1003"/>
      <c r="G10" s="1004"/>
      <c r="H10" s="1004"/>
      <c r="I10" s="1004"/>
    </row>
    <row r="11" spans="1:9" ht="18" customHeight="1">
      <c r="A11" s="1009" t="s">
        <v>155</v>
      </c>
      <c r="B11" s="1015"/>
      <c r="C11" s="1376"/>
      <c r="D11" s="1017">
        <v>0</v>
      </c>
      <c r="E11" s="1017">
        <v>0</v>
      </c>
      <c r="F11" s="1003"/>
      <c r="G11" s="1004"/>
      <c r="H11" s="1004"/>
      <c r="I11" s="1004"/>
    </row>
    <row r="12" spans="1:9" ht="33" customHeight="1">
      <c r="A12" s="1019" t="s">
        <v>244</v>
      </c>
      <c r="B12" s="1010"/>
      <c r="C12" s="1377"/>
      <c r="D12" s="1014">
        <v>0</v>
      </c>
      <c r="E12" s="1014">
        <v>0</v>
      </c>
      <c r="F12" s="1003"/>
      <c r="G12" s="1004"/>
      <c r="H12" s="1004"/>
      <c r="I12" s="1004"/>
    </row>
    <row r="13" spans="1:9" ht="18" customHeight="1">
      <c r="A13" s="1019" t="s">
        <v>245</v>
      </c>
      <c r="B13" s="1020"/>
      <c r="C13" s="1378"/>
      <c r="D13" s="1014">
        <v>0</v>
      </c>
      <c r="E13" s="1014">
        <v>0</v>
      </c>
      <c r="F13" s="1003"/>
      <c r="G13" s="1004"/>
      <c r="H13" s="1004"/>
      <c r="I13" s="1004"/>
    </row>
    <row r="14" spans="1:9" ht="18" customHeight="1">
      <c r="A14" s="1019" t="s">
        <v>246</v>
      </c>
      <c r="B14" s="1020"/>
      <c r="C14" s="1378"/>
      <c r="D14" s="1014">
        <v>0</v>
      </c>
      <c r="E14" s="1014">
        <v>0</v>
      </c>
      <c r="F14" s="1003"/>
      <c r="G14" s="1004"/>
      <c r="H14" s="1004"/>
      <c r="I14" s="1004"/>
    </row>
    <row r="15" spans="1:9" ht="18" customHeight="1">
      <c r="A15" s="1009" t="s">
        <v>158</v>
      </c>
      <c r="B15" s="1020"/>
      <c r="C15" s="1378"/>
      <c r="D15" s="1022">
        <v>0</v>
      </c>
      <c r="E15" s="1022">
        <v>0</v>
      </c>
      <c r="F15" s="1003"/>
      <c r="G15" s="1004"/>
      <c r="H15" s="1004"/>
      <c r="I15" s="1004"/>
    </row>
    <row r="16" spans="1:9" ht="18" customHeight="1">
      <c r="A16" s="1019" t="s">
        <v>247</v>
      </c>
      <c r="B16" s="1020"/>
      <c r="C16" s="1378"/>
      <c r="D16" s="1014">
        <v>0</v>
      </c>
      <c r="E16" s="1014">
        <v>0</v>
      </c>
      <c r="F16" s="1003"/>
      <c r="G16" s="1004"/>
      <c r="H16" s="1004"/>
      <c r="I16" s="1004"/>
    </row>
    <row r="17" spans="1:9" ht="18" customHeight="1">
      <c r="A17" s="1019" t="s">
        <v>248</v>
      </c>
      <c r="B17" s="1020"/>
      <c r="C17" s="1378"/>
      <c r="D17" s="1014">
        <v>0</v>
      </c>
      <c r="E17" s="1014">
        <v>0</v>
      </c>
      <c r="F17" s="1003"/>
      <c r="G17" s="1004"/>
      <c r="H17" s="1004"/>
      <c r="I17" s="1004"/>
    </row>
    <row r="18" spans="1:9" ht="18" customHeight="1">
      <c r="A18" s="1019" t="s">
        <v>245</v>
      </c>
      <c r="B18" s="1020"/>
      <c r="C18" s="1378"/>
      <c r="D18" s="1378">
        <v>0</v>
      </c>
      <c r="E18" s="1014">
        <v>0</v>
      </c>
      <c r="F18" s="1003"/>
      <c r="G18" s="1004"/>
      <c r="H18" s="1004"/>
      <c r="I18" s="1004"/>
    </row>
    <row r="19" spans="1:9" ht="18" customHeight="1">
      <c r="A19" s="1019" t="s">
        <v>246</v>
      </c>
      <c r="B19" s="1020"/>
      <c r="C19" s="1378"/>
      <c r="D19" s="1014">
        <v>0</v>
      </c>
      <c r="E19" s="1014">
        <v>0</v>
      </c>
      <c r="F19" s="1003"/>
      <c r="G19" s="1004"/>
      <c r="H19" s="1004"/>
      <c r="I19" s="1004"/>
    </row>
    <row r="20" spans="1:9" ht="18" customHeight="1">
      <c r="A20" s="1009" t="s">
        <v>250</v>
      </c>
      <c r="B20" s="1010"/>
      <c r="C20" s="1377"/>
      <c r="D20" s="1011">
        <v>0</v>
      </c>
      <c r="E20" s="1011">
        <v>0</v>
      </c>
      <c r="F20" s="1003"/>
      <c r="G20" s="1004"/>
      <c r="H20" s="1004"/>
      <c r="I20" s="1004"/>
    </row>
    <row r="21" spans="1:9" ht="21" customHeight="1">
      <c r="A21" s="1009"/>
      <c r="B21" s="1010"/>
      <c r="C21" s="1377"/>
      <c r="D21" s="1011"/>
      <c r="E21" s="1011"/>
      <c r="F21" s="1003"/>
      <c r="G21" s="1004"/>
      <c r="H21" s="1004"/>
      <c r="I21" s="1004"/>
    </row>
    <row r="22" spans="1:9" ht="18" customHeight="1">
      <c r="A22" s="1012" t="s">
        <v>159</v>
      </c>
      <c r="B22" s="1015"/>
      <c r="C22" s="1376"/>
      <c r="D22" s="1023"/>
      <c r="E22" s="1023"/>
      <c r="F22" s="1003"/>
      <c r="G22" s="1004"/>
      <c r="H22" s="1004"/>
      <c r="I22" s="1004"/>
    </row>
    <row r="23" spans="1:9" ht="18" customHeight="1">
      <c r="A23" s="1009" t="s">
        <v>155</v>
      </c>
      <c r="B23" s="1015"/>
      <c r="C23" s="1376"/>
      <c r="D23" s="1017">
        <v>0</v>
      </c>
      <c r="E23" s="1017">
        <v>0</v>
      </c>
      <c r="F23" s="1024"/>
      <c r="G23" s="1025"/>
      <c r="H23" s="1004"/>
      <c r="I23" s="1004"/>
    </row>
    <row r="24" spans="1:9" ht="18" customHeight="1">
      <c r="A24" s="1019" t="s">
        <v>244</v>
      </c>
      <c r="B24" s="1010"/>
      <c r="C24" s="1377"/>
      <c r="D24" s="1014">
        <v>0</v>
      </c>
      <c r="E24" s="1014">
        <v>0</v>
      </c>
      <c r="F24" s="1003"/>
      <c r="G24" s="1004"/>
      <c r="H24" s="1004"/>
      <c r="I24" s="1004"/>
    </row>
    <row r="25" spans="1:9" ht="18" customHeight="1">
      <c r="A25" s="1019" t="s">
        <v>245</v>
      </c>
      <c r="B25" s="1010"/>
      <c r="C25" s="1377"/>
      <c r="D25" s="1014">
        <v>0</v>
      </c>
      <c r="E25" s="1014">
        <v>0</v>
      </c>
      <c r="F25" s="1003"/>
      <c r="G25" s="1004"/>
      <c r="H25" s="1004"/>
      <c r="I25" s="1004"/>
    </row>
    <row r="26" spans="1:9" ht="18" customHeight="1">
      <c r="A26" s="1019" t="s">
        <v>246</v>
      </c>
      <c r="B26" s="1020"/>
      <c r="C26" s="1378"/>
      <c r="D26" s="1014">
        <v>0</v>
      </c>
      <c r="E26" s="1014">
        <v>0</v>
      </c>
      <c r="F26" s="1003"/>
      <c r="G26" s="1004"/>
      <c r="H26" s="1004"/>
      <c r="I26" s="1004"/>
    </row>
    <row r="27" spans="1:9" ht="18" customHeight="1">
      <c r="A27" s="1009" t="s">
        <v>158</v>
      </c>
      <c r="B27" s="1020"/>
      <c r="C27" s="1378"/>
      <c r="D27" s="1011">
        <v>0</v>
      </c>
      <c r="E27" s="1011">
        <v>0</v>
      </c>
      <c r="F27" s="1003"/>
      <c r="G27" s="1003"/>
      <c r="H27" s="1004"/>
      <c r="I27" s="1004"/>
    </row>
    <row r="28" spans="1:9" ht="18" customHeight="1">
      <c r="A28" s="1019" t="s">
        <v>249</v>
      </c>
      <c r="B28" s="1020"/>
      <c r="C28" s="1378"/>
      <c r="D28" s="1014">
        <v>0</v>
      </c>
      <c r="E28" s="1014">
        <v>0</v>
      </c>
      <c r="F28" s="1003"/>
      <c r="G28" s="1004"/>
      <c r="H28" s="1004"/>
      <c r="I28" s="1004"/>
    </row>
    <row r="29" spans="1:9" ht="18" customHeight="1">
      <c r="A29" s="1019" t="s">
        <v>248</v>
      </c>
      <c r="B29" s="1020"/>
      <c r="C29" s="1378"/>
      <c r="D29" s="1014">
        <v>0</v>
      </c>
      <c r="E29" s="1014">
        <v>0</v>
      </c>
      <c r="F29" s="1003"/>
      <c r="G29" s="1003"/>
      <c r="H29" s="1004"/>
      <c r="I29" s="1004"/>
    </row>
    <row r="30" spans="1:9" ht="18" customHeight="1">
      <c r="A30" s="1019" t="s">
        <v>245</v>
      </c>
      <c r="B30" s="1020"/>
      <c r="C30" s="1378"/>
      <c r="D30" s="1378">
        <v>0</v>
      </c>
      <c r="E30" s="1014">
        <v>0</v>
      </c>
      <c r="F30" s="1003"/>
      <c r="G30" s="1004"/>
      <c r="H30" s="1004"/>
      <c r="I30" s="1004"/>
    </row>
    <row r="31" spans="1:9" ht="18" customHeight="1">
      <c r="A31" s="1019" t="s">
        <v>246</v>
      </c>
      <c r="B31" s="1020"/>
      <c r="C31" s="1378"/>
      <c r="D31" s="1378">
        <v>0</v>
      </c>
      <c r="E31" s="1014">
        <v>0</v>
      </c>
      <c r="F31" s="1026"/>
      <c r="G31" s="1004"/>
      <c r="H31" s="1004"/>
      <c r="I31" s="1004"/>
    </row>
    <row r="32" spans="1:9" ht="18" customHeight="1">
      <c r="A32" s="1009" t="s">
        <v>251</v>
      </c>
      <c r="B32" s="1015"/>
      <c r="C32" s="1376"/>
      <c r="D32" s="1014">
        <v>0</v>
      </c>
      <c r="E32" s="1014">
        <v>0</v>
      </c>
      <c r="F32" s="1026"/>
      <c r="G32" s="1027"/>
      <c r="H32" s="1027"/>
      <c r="I32" s="1004"/>
    </row>
    <row r="33" spans="1:9" ht="17.25" customHeight="1">
      <c r="A33" s="1009"/>
      <c r="B33" s="1010"/>
      <c r="C33" s="1007"/>
      <c r="D33" s="1022"/>
      <c r="E33" s="1022"/>
      <c r="F33" s="1026"/>
      <c r="G33" s="1026"/>
      <c r="H33" s="1004"/>
      <c r="I33" s="1004"/>
    </row>
    <row r="34" spans="1:9" ht="18" customHeight="1">
      <c r="A34" s="1005" t="s">
        <v>160</v>
      </c>
      <c r="B34" s="1015" t="s">
        <v>156</v>
      </c>
      <c r="C34" s="1016" t="s">
        <v>157</v>
      </c>
      <c r="D34" s="1022">
        <f>'ESF DETALLADO PARA ESTATAL'!F56</f>
        <v>19375907445</v>
      </c>
      <c r="E34" s="1022">
        <f>'ESF DETALLADO PARA ESTATAL'!E56</f>
        <v>20883050896</v>
      </c>
      <c r="F34" s="1026"/>
      <c r="G34" s="1027"/>
      <c r="H34" s="1027"/>
      <c r="I34" s="1004"/>
    </row>
    <row r="35" spans="1:9" ht="8.25" customHeight="1">
      <c r="A35" s="1009"/>
      <c r="B35" s="1010"/>
      <c r="C35" s="1007"/>
      <c r="D35" s="1011"/>
      <c r="E35" s="1011"/>
      <c r="F35" s="1003"/>
      <c r="G35" s="1004"/>
      <c r="H35" s="1004"/>
      <c r="I35" s="1004"/>
    </row>
    <row r="36" spans="1:9" ht="18" customHeight="1">
      <c r="A36" s="1009"/>
      <c r="B36" s="1009"/>
      <c r="C36" s="1016"/>
      <c r="D36" s="1028"/>
      <c r="E36" s="1028"/>
      <c r="F36" s="1024"/>
      <c r="G36" s="1025"/>
      <c r="H36" s="1025"/>
      <c r="I36" s="1004"/>
    </row>
    <row r="37" spans="1:9" ht="18" customHeight="1">
      <c r="A37" s="1029" t="s">
        <v>161</v>
      </c>
      <c r="B37" s="1030" t="s">
        <v>156</v>
      </c>
      <c r="C37" s="1031" t="s">
        <v>157</v>
      </c>
      <c r="D37" s="1032">
        <f>D34</f>
        <v>19375907445</v>
      </c>
      <c r="E37" s="1032">
        <f>E34</f>
        <v>20883050896</v>
      </c>
      <c r="F37" s="1024"/>
      <c r="G37" s="1025"/>
      <c r="H37" s="1025"/>
      <c r="I37" s="1004"/>
    </row>
    <row r="38" spans="1:9" ht="19.5" customHeight="1">
      <c r="A38" s="1721" t="s">
        <v>54</v>
      </c>
      <c r="B38" s="1722"/>
      <c r="C38" s="1723"/>
      <c r="D38" s="1723"/>
      <c r="E38" s="1722"/>
      <c r="F38" s="1004"/>
      <c r="G38" s="1004"/>
      <c r="H38" s="1004"/>
      <c r="I38" s="1004"/>
    </row>
    <row r="39" spans="1:9" ht="19.5" customHeight="1">
      <c r="A39" s="1033"/>
      <c r="B39" s="1034"/>
      <c r="C39" s="1034"/>
      <c r="D39" s="1034"/>
      <c r="E39" s="1034"/>
      <c r="F39" s="1379"/>
      <c r="G39" s="1379"/>
      <c r="H39" s="1004"/>
      <c r="I39" s="1004"/>
    </row>
    <row r="40" spans="1:9" ht="19.5" customHeight="1">
      <c r="A40" s="1033"/>
      <c r="B40" s="1034"/>
      <c r="C40" s="1034"/>
      <c r="D40" s="1034"/>
      <c r="E40" s="1034"/>
      <c r="F40" s="1004"/>
      <c r="G40" s="1004"/>
      <c r="H40" s="1004"/>
      <c r="I40" s="1004"/>
    </row>
    <row r="41" spans="1:9" ht="19.5" customHeight="1">
      <c r="A41" s="1033"/>
      <c r="B41" s="1034"/>
      <c r="C41" s="1034"/>
      <c r="D41" s="1034"/>
      <c r="E41" s="1034"/>
      <c r="F41" s="1004"/>
      <c r="G41" s="1004"/>
      <c r="H41" s="1004"/>
      <c r="I41" s="1004"/>
    </row>
    <row r="42" spans="1:9" ht="19.5" customHeight="1">
      <c r="A42" s="1033"/>
      <c r="B42" s="1034"/>
      <c r="C42" s="1034"/>
      <c r="D42" s="1034"/>
      <c r="E42" s="1034"/>
      <c r="F42" s="1380"/>
      <c r="G42" s="1380"/>
      <c r="H42" s="1004"/>
      <c r="I42" s="1004"/>
    </row>
    <row r="43" spans="1:9">
      <c r="A43" s="1035"/>
      <c r="B43" s="1036"/>
      <c r="C43" s="1036"/>
      <c r="D43" s="1036"/>
      <c r="E43" s="1036"/>
      <c r="F43" s="1380"/>
      <c r="G43" s="1380"/>
      <c r="H43" s="1004"/>
      <c r="I43" s="1004"/>
    </row>
    <row r="44" spans="1:9">
      <c r="A44" s="1717"/>
      <c r="B44" s="1718"/>
      <c r="C44" s="1717"/>
      <c r="D44" s="1718"/>
      <c r="E44" s="1718"/>
      <c r="F44" s="1004"/>
      <c r="G44" s="1004"/>
      <c r="H44" s="1004"/>
      <c r="I44" s="1004"/>
    </row>
    <row r="45" spans="1:9">
      <c r="A45" s="1037"/>
      <c r="B45" s="1004"/>
      <c r="C45" s="1038"/>
      <c r="D45" s="1004"/>
      <c r="E45" s="1004"/>
      <c r="F45" s="1004"/>
      <c r="G45" s="1004"/>
      <c r="H45" s="1004"/>
      <c r="I45" s="1004"/>
    </row>
    <row r="46" spans="1:9">
      <c r="A46" s="1037"/>
      <c r="B46" s="1004"/>
      <c r="C46" s="1038"/>
      <c r="D46" s="1004"/>
      <c r="E46" s="1004"/>
      <c r="F46" s="1004"/>
      <c r="G46" s="1004"/>
      <c r="H46" s="1004"/>
      <c r="I46" s="1004"/>
    </row>
    <row r="47" spans="1:9">
      <c r="A47" s="1037"/>
      <c r="B47" s="1004"/>
      <c r="C47" s="1038"/>
      <c r="D47" s="1004"/>
      <c r="E47" s="1004"/>
      <c r="F47" s="1004"/>
      <c r="G47" s="1004"/>
      <c r="H47" s="1004"/>
      <c r="I47" s="1004"/>
    </row>
    <row r="48" spans="1:9">
      <c r="A48" s="1037"/>
      <c r="B48" s="1004"/>
      <c r="C48" s="1038"/>
      <c r="D48" s="1004"/>
      <c r="E48" s="1004"/>
      <c r="F48" s="1004"/>
      <c r="G48" s="1004"/>
      <c r="H48" s="1004"/>
      <c r="I48" s="1004"/>
    </row>
    <row r="49" spans="1:9">
      <c r="A49" s="1037"/>
      <c r="B49" s="1004"/>
      <c r="C49" s="1038"/>
      <c r="D49" s="1004"/>
      <c r="E49" s="1004"/>
      <c r="F49" s="1004"/>
      <c r="G49" s="1004"/>
      <c r="H49" s="1004"/>
      <c r="I49" s="1004"/>
    </row>
    <row r="50" spans="1:9">
      <c r="A50" s="1037"/>
      <c r="B50" s="1004"/>
      <c r="C50" s="1038"/>
      <c r="D50" s="1004"/>
      <c r="E50" s="1004"/>
      <c r="F50" s="1004"/>
      <c r="G50" s="1004"/>
      <c r="H50" s="1004"/>
      <c r="I50" s="1004"/>
    </row>
    <row r="51" spans="1:9">
      <c r="A51" s="1037"/>
      <c r="B51" s="1004"/>
      <c r="C51" s="1038"/>
      <c r="D51" s="1004"/>
      <c r="E51" s="1004"/>
      <c r="F51" s="1004"/>
      <c r="G51" s="1004"/>
      <c r="H51" s="1004"/>
      <c r="I51" s="1004"/>
    </row>
    <row r="52" spans="1:9">
      <c r="A52" s="1037"/>
      <c r="B52" s="1004"/>
      <c r="C52" s="1038"/>
      <c r="D52" s="1004"/>
      <c r="E52" s="1004"/>
      <c r="F52" s="1004"/>
      <c r="G52" s="1004"/>
      <c r="H52" s="1004"/>
      <c r="I52" s="1004"/>
    </row>
    <row r="53" spans="1:9">
      <c r="A53" s="1037"/>
      <c r="B53" s="1004"/>
      <c r="C53" s="1038"/>
      <c r="D53" s="1004"/>
      <c r="E53" s="1004"/>
      <c r="F53" s="1004"/>
      <c r="G53" s="1004"/>
      <c r="H53" s="1004"/>
      <c r="I53" s="1004"/>
    </row>
    <row r="54" spans="1:9">
      <c r="A54" s="1037"/>
      <c r="B54" s="1004"/>
      <c r="C54" s="1038"/>
      <c r="D54" s="1004"/>
      <c r="E54" s="1004"/>
      <c r="F54" s="1004"/>
      <c r="G54" s="1004"/>
      <c r="H54" s="1004"/>
      <c r="I54" s="1004"/>
    </row>
    <row r="55" spans="1:9">
      <c r="A55" s="1037"/>
      <c r="B55" s="1004"/>
      <c r="C55" s="1038"/>
      <c r="D55" s="1004"/>
      <c r="E55" s="1004"/>
      <c r="F55" s="1004"/>
      <c r="G55" s="1004"/>
      <c r="H55" s="1004"/>
      <c r="I55" s="1004"/>
    </row>
    <row r="56" spans="1:9">
      <c r="A56" s="1037"/>
      <c r="B56" s="1004"/>
      <c r="C56" s="1038"/>
      <c r="D56" s="1004"/>
      <c r="E56" s="1004"/>
      <c r="F56" s="1004"/>
      <c r="G56" s="1004"/>
      <c r="H56" s="1004"/>
      <c r="I56" s="1004"/>
    </row>
    <row r="57" spans="1:9">
      <c r="A57" s="1037"/>
      <c r="B57" s="1004"/>
      <c r="C57" s="1038"/>
      <c r="D57" s="1004"/>
      <c r="E57" s="1004"/>
      <c r="F57" s="1004"/>
      <c r="G57" s="1004"/>
      <c r="H57" s="1004"/>
      <c r="I57" s="1004"/>
    </row>
    <row r="58" spans="1:9">
      <c r="A58" s="1037"/>
      <c r="B58" s="1004"/>
      <c r="C58" s="1038"/>
      <c r="D58" s="1004"/>
      <c r="E58" s="1004"/>
      <c r="F58" s="1004"/>
      <c r="G58" s="1004"/>
      <c r="H58" s="1004"/>
      <c r="I58" s="1004"/>
    </row>
    <row r="59" spans="1:9">
      <c r="A59" s="1037"/>
      <c r="B59" s="1004"/>
      <c r="C59" s="1038"/>
      <c r="D59" s="1004"/>
      <c r="E59" s="1004"/>
      <c r="F59" s="1004"/>
      <c r="G59" s="1004"/>
      <c r="H59" s="1004"/>
      <c r="I59" s="1004"/>
    </row>
    <row r="60" spans="1:9">
      <c r="A60" s="1037"/>
      <c r="B60" s="1004"/>
      <c r="C60" s="1038"/>
      <c r="D60" s="1004"/>
      <c r="E60" s="1004"/>
      <c r="F60" s="1004"/>
      <c r="G60" s="1004"/>
      <c r="H60" s="1004"/>
      <c r="I60" s="1004"/>
    </row>
    <row r="61" spans="1:9">
      <c r="A61" s="1037"/>
      <c r="B61" s="1004"/>
      <c r="C61" s="1038"/>
      <c r="D61" s="1004"/>
      <c r="E61" s="1004"/>
      <c r="F61" s="1004"/>
      <c r="G61" s="1004"/>
      <c r="H61" s="1004"/>
      <c r="I61" s="1004"/>
    </row>
    <row r="62" spans="1:9">
      <c r="A62" s="1037"/>
      <c r="B62" s="1004"/>
      <c r="C62" s="1038"/>
      <c r="D62" s="1004"/>
      <c r="E62" s="1004"/>
      <c r="F62" s="1004"/>
      <c r="G62" s="1004"/>
      <c r="H62" s="1004"/>
      <c r="I62" s="1004"/>
    </row>
    <row r="63" spans="1:9">
      <c r="A63" s="1037"/>
      <c r="B63" s="1004"/>
      <c r="C63" s="1038"/>
      <c r="D63" s="1004"/>
      <c r="E63" s="1004"/>
      <c r="F63" s="1004"/>
      <c r="G63" s="1004"/>
      <c r="H63" s="1004"/>
      <c r="I63" s="1004"/>
    </row>
    <row r="64" spans="1:9">
      <c r="A64" s="1037"/>
      <c r="B64" s="1004"/>
      <c r="C64" s="1038"/>
      <c r="D64" s="1004"/>
      <c r="E64" s="1004"/>
      <c r="F64" s="1004"/>
      <c r="G64" s="1004"/>
      <c r="H64" s="1004"/>
      <c r="I64" s="1004"/>
    </row>
    <row r="65" spans="1:9">
      <c r="A65" s="1037"/>
      <c r="B65" s="1004"/>
      <c r="C65" s="1038"/>
      <c r="D65" s="1004"/>
      <c r="E65" s="1004"/>
      <c r="F65" s="1004"/>
      <c r="G65" s="1004"/>
      <c r="H65" s="1004"/>
      <c r="I65" s="1004"/>
    </row>
    <row r="66" spans="1:9">
      <c r="A66" s="1037"/>
      <c r="B66" s="1004"/>
      <c r="C66" s="1038"/>
      <c r="D66" s="1004"/>
      <c r="E66" s="1004"/>
      <c r="F66" s="1004"/>
      <c r="G66" s="1004"/>
      <c r="H66" s="1004"/>
      <c r="I66" s="1004"/>
    </row>
    <row r="67" spans="1:9">
      <c r="A67" s="1037"/>
      <c r="B67" s="1004"/>
      <c r="C67" s="1038"/>
      <c r="D67" s="1004"/>
      <c r="E67" s="1004"/>
      <c r="F67" s="1004"/>
      <c r="G67" s="1004"/>
      <c r="H67" s="1004"/>
      <c r="I67" s="1004"/>
    </row>
    <row r="68" spans="1:9">
      <c r="A68" s="1037"/>
      <c r="B68" s="1004"/>
      <c r="C68" s="1038"/>
      <c r="D68" s="1004"/>
      <c r="E68" s="1004"/>
      <c r="F68" s="1004"/>
      <c r="G68" s="1004"/>
      <c r="H68" s="1004"/>
      <c r="I68" s="1004"/>
    </row>
    <row r="69" spans="1:9">
      <c r="A69" s="1037"/>
      <c r="B69" s="1004"/>
      <c r="C69" s="1038"/>
      <c r="D69" s="1004"/>
      <c r="E69" s="1004"/>
      <c r="F69" s="1004"/>
      <c r="G69" s="1004"/>
      <c r="H69" s="1004"/>
      <c r="I69" s="1004"/>
    </row>
    <row r="70" spans="1:9">
      <c r="A70" s="1037"/>
      <c r="B70" s="1004"/>
      <c r="C70" s="1038"/>
      <c r="D70" s="1004"/>
      <c r="E70" s="1004"/>
      <c r="F70" s="1004"/>
      <c r="G70" s="1004"/>
      <c r="H70" s="1004"/>
      <c r="I70" s="1004"/>
    </row>
    <row r="71" spans="1:9">
      <c r="A71" s="1037"/>
      <c r="B71" s="1004"/>
      <c r="C71" s="1038"/>
      <c r="D71" s="1004"/>
      <c r="E71" s="1004"/>
      <c r="F71" s="1004"/>
      <c r="G71" s="1004"/>
      <c r="H71" s="1004"/>
      <c r="I71" s="1004"/>
    </row>
    <row r="72" spans="1:9">
      <c r="A72" s="1037"/>
      <c r="B72" s="1004"/>
      <c r="C72" s="1038"/>
      <c r="D72" s="1004"/>
      <c r="E72" s="1004"/>
      <c r="F72" s="1004"/>
      <c r="G72" s="1004"/>
      <c r="H72" s="1004"/>
      <c r="I72" s="1004"/>
    </row>
    <row r="73" spans="1:9">
      <c r="A73" s="1037"/>
      <c r="B73" s="1004"/>
      <c r="C73" s="1038"/>
      <c r="D73" s="1004"/>
      <c r="E73" s="1004"/>
      <c r="F73" s="1004"/>
      <c r="G73" s="1004"/>
      <c r="H73" s="1004"/>
      <c r="I73" s="1004"/>
    </row>
    <row r="74" spans="1:9">
      <c r="A74" s="1037"/>
      <c r="B74" s="1004"/>
      <c r="C74" s="1038"/>
      <c r="D74" s="1004"/>
      <c r="E74" s="1004"/>
      <c r="F74" s="1004"/>
      <c r="G74" s="1004"/>
      <c r="H74" s="1004"/>
      <c r="I74" s="1004"/>
    </row>
    <row r="75" spans="1:9">
      <c r="A75" s="1037"/>
      <c r="B75" s="1004"/>
      <c r="C75" s="1038"/>
      <c r="D75" s="1004"/>
      <c r="E75" s="1004"/>
      <c r="F75" s="1004"/>
      <c r="G75" s="1004"/>
      <c r="H75" s="1004"/>
      <c r="I75" s="1004"/>
    </row>
    <row r="76" spans="1:9">
      <c r="A76" s="1037"/>
      <c r="B76" s="1004"/>
      <c r="C76" s="1038"/>
      <c r="D76" s="1004"/>
      <c r="E76" s="1004"/>
      <c r="F76" s="1004"/>
      <c r="G76" s="1004"/>
      <c r="H76" s="1004"/>
      <c r="I76" s="1004"/>
    </row>
    <row r="77" spans="1:9">
      <c r="A77" s="1037"/>
      <c r="B77" s="1004"/>
      <c r="C77" s="1038"/>
      <c r="D77" s="1004"/>
      <c r="E77" s="1004"/>
      <c r="F77" s="1004"/>
      <c r="G77" s="1004"/>
      <c r="H77" s="1004"/>
      <c r="I77" s="1004"/>
    </row>
    <row r="78" spans="1:9">
      <c r="A78" s="1037"/>
      <c r="B78" s="1004"/>
      <c r="C78" s="1038"/>
      <c r="D78" s="1004"/>
      <c r="E78" s="1004"/>
      <c r="F78" s="1004"/>
      <c r="G78" s="1004"/>
      <c r="H78" s="1004"/>
      <c r="I78" s="1004"/>
    </row>
    <row r="79" spans="1:9">
      <c r="A79" s="1037"/>
      <c r="B79" s="1004"/>
      <c r="C79" s="1038"/>
      <c r="D79" s="1004"/>
      <c r="E79" s="1004"/>
      <c r="F79" s="1004"/>
      <c r="G79" s="1004"/>
      <c r="H79" s="1004"/>
      <c r="I79" s="1004"/>
    </row>
    <row r="80" spans="1:9">
      <c r="A80" s="1037"/>
      <c r="B80" s="1004"/>
      <c r="C80" s="1038"/>
      <c r="D80" s="1004"/>
      <c r="E80" s="1004"/>
      <c r="F80" s="1004"/>
      <c r="G80" s="1004"/>
      <c r="H80" s="1004"/>
      <c r="I80" s="1004"/>
    </row>
    <row r="81" spans="1:9">
      <c r="A81" s="1037"/>
      <c r="B81" s="1004"/>
      <c r="C81" s="1038"/>
      <c r="D81" s="1004"/>
      <c r="E81" s="1004"/>
      <c r="F81" s="1004"/>
      <c r="G81" s="1004"/>
      <c r="H81" s="1004"/>
      <c r="I81" s="1004"/>
    </row>
    <row r="82" spans="1:9">
      <c r="A82" s="1037"/>
      <c r="B82" s="1004"/>
      <c r="C82" s="1038"/>
      <c r="D82" s="1004"/>
      <c r="E82" s="1004"/>
      <c r="F82" s="1004"/>
      <c r="G82" s="1004"/>
      <c r="H82" s="1004"/>
      <c r="I82" s="1004"/>
    </row>
    <row r="83" spans="1:9">
      <c r="A83" s="1037"/>
      <c r="B83" s="1004"/>
      <c r="C83" s="1038"/>
      <c r="D83" s="1004"/>
      <c r="E83" s="1004"/>
      <c r="F83" s="1004"/>
      <c r="G83" s="1004"/>
      <c r="H83" s="1004"/>
      <c r="I83" s="1004"/>
    </row>
    <row r="84" spans="1:9">
      <c r="A84" s="1037"/>
      <c r="B84" s="1004"/>
      <c r="C84" s="1038"/>
      <c r="D84" s="1004"/>
      <c r="E84" s="1004"/>
      <c r="F84" s="1004"/>
      <c r="G84" s="1004"/>
      <c r="H84" s="1004"/>
      <c r="I84" s="1004"/>
    </row>
    <row r="85" spans="1:9">
      <c r="A85" s="1037"/>
      <c r="B85" s="1004"/>
      <c r="C85" s="1038"/>
      <c r="D85" s="1004"/>
      <c r="E85" s="1004"/>
      <c r="F85" s="1004"/>
      <c r="G85" s="1004"/>
      <c r="H85" s="1004"/>
      <c r="I85" s="1004"/>
    </row>
    <row r="86" spans="1:9">
      <c r="A86" s="1037"/>
      <c r="B86" s="1004"/>
      <c r="C86" s="1038"/>
      <c r="D86" s="1004"/>
      <c r="E86" s="1004"/>
      <c r="F86" s="1004"/>
      <c r="G86" s="1004"/>
      <c r="H86" s="1004"/>
      <c r="I86" s="1004"/>
    </row>
    <row r="87" spans="1:9">
      <c r="A87" s="1037"/>
      <c r="B87" s="1004"/>
      <c r="C87" s="1038"/>
      <c r="D87" s="1004"/>
      <c r="E87" s="1004"/>
      <c r="F87" s="1004"/>
      <c r="G87" s="1004"/>
      <c r="H87" s="1004"/>
      <c r="I87" s="1004"/>
    </row>
    <row r="88" spans="1:9">
      <c r="A88" s="1037"/>
      <c r="B88" s="1004"/>
      <c r="C88" s="1038"/>
      <c r="D88" s="1004"/>
      <c r="E88" s="1004"/>
      <c r="F88" s="1004"/>
      <c r="G88" s="1004"/>
      <c r="H88" s="1004"/>
      <c r="I88" s="1004"/>
    </row>
    <row r="89" spans="1:9">
      <c r="A89" s="1037"/>
      <c r="B89" s="1004"/>
      <c r="C89" s="1038"/>
      <c r="D89" s="1004"/>
      <c r="E89" s="1004"/>
      <c r="F89" s="1004"/>
      <c r="G89" s="1004"/>
      <c r="H89" s="1004"/>
      <c r="I89" s="1004"/>
    </row>
    <row r="90" spans="1:9">
      <c r="A90" s="1037"/>
      <c r="B90" s="1004"/>
      <c r="C90" s="1038"/>
      <c r="D90" s="1004"/>
      <c r="E90" s="1004"/>
      <c r="F90" s="1004"/>
      <c r="G90" s="1004"/>
      <c r="H90" s="1004"/>
      <c r="I90" s="1004"/>
    </row>
    <row r="91" spans="1:9">
      <c r="A91" s="1037"/>
      <c r="B91" s="1004"/>
      <c r="C91" s="1038"/>
      <c r="D91" s="1004"/>
      <c r="E91" s="1004"/>
      <c r="F91" s="1004"/>
      <c r="G91" s="1004"/>
      <c r="H91" s="1004"/>
      <c r="I91" s="1004"/>
    </row>
    <row r="92" spans="1:9">
      <c r="A92" s="1037"/>
      <c r="B92" s="1004"/>
      <c r="C92" s="1038"/>
      <c r="D92" s="1004"/>
      <c r="E92" s="1004"/>
      <c r="F92" s="1004"/>
      <c r="G92" s="1004"/>
      <c r="H92" s="1004"/>
      <c r="I92" s="1004"/>
    </row>
    <row r="93" spans="1:9">
      <c r="A93" s="1037"/>
      <c r="B93" s="1004"/>
      <c r="C93" s="1038"/>
      <c r="D93" s="1004"/>
      <c r="E93" s="1004"/>
      <c r="F93" s="1004"/>
      <c r="G93" s="1004"/>
      <c r="H93" s="1004"/>
      <c r="I93" s="1004"/>
    </row>
    <row r="94" spans="1:9">
      <c r="A94" s="1037"/>
      <c r="B94" s="1004"/>
      <c r="C94" s="1038"/>
      <c r="D94" s="1004"/>
      <c r="E94" s="1004"/>
      <c r="F94" s="1004"/>
      <c r="G94" s="1004"/>
      <c r="H94" s="1004"/>
      <c r="I94" s="1004"/>
    </row>
    <row r="95" spans="1:9">
      <c r="A95" s="1037"/>
      <c r="B95" s="1004"/>
      <c r="C95" s="1038"/>
      <c r="D95" s="1004"/>
      <c r="E95" s="1004"/>
      <c r="F95" s="1004"/>
      <c r="G95" s="1004"/>
      <c r="H95" s="1004"/>
      <c r="I95" s="1004"/>
    </row>
    <row r="96" spans="1:9">
      <c r="A96" s="1037"/>
      <c r="B96" s="1004"/>
      <c r="C96" s="1038"/>
      <c r="D96" s="1004"/>
      <c r="E96" s="1004"/>
      <c r="F96" s="1004"/>
      <c r="G96" s="1004"/>
      <c r="H96" s="1004"/>
      <c r="I96" s="1004"/>
    </row>
    <row r="97" spans="1:9">
      <c r="A97" s="1037"/>
      <c r="B97" s="1004"/>
      <c r="C97" s="1038"/>
      <c r="D97" s="1004"/>
      <c r="E97" s="1004"/>
      <c r="F97" s="1004"/>
      <c r="G97" s="1004"/>
      <c r="H97" s="1004"/>
      <c r="I97" s="1004"/>
    </row>
    <row r="98" spans="1:9">
      <c r="A98" s="1037"/>
      <c r="B98" s="1004"/>
      <c r="C98" s="1038"/>
      <c r="D98" s="1004"/>
      <c r="E98" s="1004"/>
      <c r="F98" s="1004"/>
      <c r="G98" s="1004"/>
      <c r="H98" s="1004"/>
      <c r="I98" s="1004"/>
    </row>
    <row r="99" spans="1:9">
      <c r="A99" s="1037"/>
      <c r="B99" s="1004"/>
      <c r="C99" s="1038"/>
      <c r="D99" s="1004"/>
      <c r="E99" s="1004"/>
      <c r="F99" s="1004"/>
      <c r="G99" s="1004"/>
      <c r="H99" s="1004"/>
      <c r="I99" s="1004"/>
    </row>
    <row r="100" spans="1:9">
      <c r="A100" s="1037"/>
      <c r="B100" s="1004"/>
      <c r="C100" s="1038"/>
      <c r="D100" s="1004"/>
      <c r="E100" s="1004"/>
      <c r="F100" s="1004"/>
      <c r="G100" s="1004"/>
      <c r="H100" s="1004"/>
      <c r="I100" s="1004"/>
    </row>
    <row r="101" spans="1:9">
      <c r="A101" s="1037"/>
      <c r="B101" s="1004"/>
      <c r="C101" s="1038"/>
      <c r="D101" s="1004"/>
      <c r="E101" s="1004"/>
      <c r="F101" s="1004"/>
      <c r="G101" s="1004"/>
      <c r="H101" s="1004"/>
      <c r="I101" s="1004"/>
    </row>
    <row r="102" spans="1:9">
      <c r="A102" s="1037"/>
      <c r="B102" s="1004"/>
      <c r="C102" s="1038"/>
      <c r="D102" s="1004"/>
      <c r="E102" s="1004"/>
      <c r="F102" s="1004"/>
      <c r="G102" s="1004"/>
      <c r="H102" s="1004"/>
      <c r="I102" s="1004"/>
    </row>
    <row r="103" spans="1:9">
      <c r="A103" s="1037"/>
      <c r="B103" s="1004"/>
      <c r="C103" s="1038"/>
      <c r="D103" s="1004"/>
      <c r="E103" s="1004"/>
      <c r="F103" s="1004"/>
      <c r="G103" s="1004"/>
      <c r="H103" s="1004"/>
      <c r="I103" s="1004"/>
    </row>
    <row r="104" spans="1:9">
      <c r="A104" s="1037"/>
      <c r="B104" s="1004"/>
      <c r="C104" s="1038"/>
      <c r="D104" s="1004"/>
      <c r="E104" s="1004"/>
      <c r="F104" s="1004"/>
      <c r="G104" s="1004"/>
      <c r="H104" s="1004"/>
      <c r="I104" s="1004"/>
    </row>
    <row r="105" spans="1:9">
      <c r="A105" s="1037"/>
      <c r="B105" s="1004"/>
      <c r="C105" s="1038"/>
      <c r="D105" s="1004"/>
      <c r="E105" s="1004"/>
      <c r="F105" s="1004"/>
      <c r="G105" s="1004"/>
      <c r="H105" s="1004"/>
      <c r="I105" s="1004"/>
    </row>
    <row r="106" spans="1:9">
      <c r="A106" s="1037"/>
      <c r="B106" s="1004"/>
      <c r="C106" s="1038"/>
      <c r="D106" s="1004"/>
      <c r="E106" s="1004"/>
      <c r="F106" s="1004"/>
      <c r="G106" s="1004"/>
      <c r="H106" s="1004"/>
      <c r="I106" s="1004"/>
    </row>
    <row r="107" spans="1:9">
      <c r="A107" s="1037"/>
      <c r="B107" s="1004"/>
      <c r="C107" s="1038"/>
      <c r="D107" s="1004"/>
      <c r="E107" s="1004"/>
      <c r="F107" s="1004"/>
      <c r="G107" s="1004"/>
      <c r="H107" s="1004"/>
      <c r="I107" s="1004"/>
    </row>
    <row r="108" spans="1:9">
      <c r="A108" s="1037"/>
      <c r="B108" s="1004"/>
      <c r="C108" s="1038"/>
      <c r="D108" s="1004"/>
      <c r="E108" s="1004"/>
      <c r="F108" s="1004"/>
      <c r="G108" s="1004"/>
      <c r="H108" s="1004"/>
      <c r="I108" s="1004"/>
    </row>
    <row r="109" spans="1:9">
      <c r="A109" s="1037"/>
      <c r="B109" s="1004"/>
      <c r="C109" s="1038"/>
      <c r="D109" s="1004"/>
      <c r="E109" s="1004"/>
      <c r="F109" s="1004"/>
      <c r="G109" s="1004"/>
      <c r="H109" s="1004"/>
      <c r="I109" s="1004"/>
    </row>
    <row r="110" spans="1:9">
      <c r="A110" s="1037"/>
      <c r="B110" s="1004"/>
      <c r="C110" s="1038"/>
      <c r="D110" s="1004"/>
      <c r="E110" s="1004"/>
      <c r="F110" s="1004"/>
      <c r="G110" s="1004"/>
      <c r="H110" s="1004"/>
      <c r="I110" s="1004"/>
    </row>
    <row r="111" spans="1:9">
      <c r="A111" s="1037"/>
      <c r="B111" s="1004"/>
      <c r="C111" s="1038"/>
      <c r="D111" s="1004"/>
      <c r="E111" s="1004"/>
      <c r="F111" s="1004"/>
      <c r="G111" s="1004"/>
      <c r="H111" s="1004"/>
      <c r="I111" s="1004"/>
    </row>
    <row r="112" spans="1:9">
      <c r="A112" s="1037"/>
      <c r="B112" s="1004"/>
      <c r="C112" s="1038"/>
      <c r="D112" s="1004"/>
      <c r="E112" s="1004"/>
      <c r="F112" s="1004"/>
      <c r="G112" s="1004"/>
      <c r="H112" s="1004"/>
      <c r="I112" s="1004"/>
    </row>
    <row r="113" spans="1:9">
      <c r="A113" s="1037"/>
      <c r="B113" s="1004"/>
      <c r="C113" s="1038"/>
      <c r="D113" s="1004"/>
      <c r="E113" s="1004"/>
      <c r="F113" s="1004"/>
      <c r="G113" s="1004"/>
      <c r="H113" s="1004"/>
      <c r="I113" s="1004"/>
    </row>
    <row r="114" spans="1:9">
      <c r="A114" s="1037"/>
      <c r="B114" s="1004"/>
      <c r="C114" s="1038"/>
      <c r="D114" s="1004"/>
      <c r="E114" s="1004"/>
      <c r="F114" s="1004"/>
      <c r="G114" s="1004"/>
      <c r="H114" s="1004"/>
      <c r="I114" s="1004"/>
    </row>
    <row r="115" spans="1:9">
      <c r="A115" s="1037"/>
      <c r="B115" s="1004"/>
      <c r="C115" s="1038"/>
      <c r="D115" s="1004"/>
      <c r="E115" s="1004"/>
      <c r="F115" s="1004"/>
      <c r="G115" s="1004"/>
      <c r="H115" s="1004"/>
      <c r="I115" s="1004"/>
    </row>
    <row r="116" spans="1:9">
      <c r="A116" s="1037"/>
      <c r="B116" s="1004"/>
      <c r="C116" s="1038"/>
      <c r="D116" s="1004"/>
      <c r="E116" s="1004"/>
      <c r="F116" s="1004"/>
      <c r="G116" s="1004"/>
      <c r="H116" s="1004"/>
      <c r="I116" s="1004"/>
    </row>
    <row r="117" spans="1:9">
      <c r="A117" s="1037"/>
      <c r="B117" s="1004"/>
      <c r="C117" s="1038"/>
      <c r="D117" s="1004"/>
      <c r="E117" s="1004"/>
      <c r="F117" s="1004"/>
      <c r="G117" s="1004"/>
      <c r="H117" s="1004"/>
      <c r="I117" s="1004"/>
    </row>
    <row r="118" spans="1:9">
      <c r="A118" s="1037"/>
      <c r="B118" s="1004"/>
      <c r="C118" s="1038"/>
      <c r="D118" s="1004"/>
      <c r="E118" s="1004"/>
      <c r="F118" s="1004"/>
      <c r="G118" s="1004"/>
      <c r="H118" s="1004"/>
      <c r="I118" s="1004"/>
    </row>
    <row r="119" spans="1:9">
      <c r="A119" s="1037"/>
      <c r="B119" s="1004"/>
      <c r="C119" s="1038"/>
      <c r="D119" s="1004"/>
      <c r="E119" s="1004"/>
      <c r="F119" s="1004"/>
      <c r="G119" s="1004"/>
      <c r="H119" s="1004"/>
      <c r="I119" s="1004"/>
    </row>
    <row r="120" spans="1:9">
      <c r="A120" s="1037"/>
      <c r="B120" s="1004"/>
      <c r="C120" s="1038"/>
      <c r="D120" s="1004"/>
      <c r="E120" s="1004"/>
      <c r="F120" s="1004"/>
      <c r="G120" s="1004"/>
      <c r="H120" s="1004"/>
      <c r="I120" s="1004"/>
    </row>
    <row r="121" spans="1:9">
      <c r="A121" s="1037"/>
      <c r="B121" s="1004"/>
      <c r="C121" s="1038"/>
      <c r="D121" s="1004"/>
      <c r="E121" s="1004"/>
      <c r="F121" s="1004"/>
      <c r="G121" s="1004"/>
      <c r="H121" s="1004"/>
      <c r="I121" s="1004"/>
    </row>
    <row r="122" spans="1:9">
      <c r="A122" s="1037"/>
      <c r="B122" s="1004"/>
      <c r="C122" s="1038"/>
      <c r="D122" s="1004"/>
      <c r="E122" s="1004"/>
      <c r="F122" s="1004"/>
      <c r="G122" s="1004"/>
      <c r="H122" s="1004"/>
      <c r="I122" s="1004"/>
    </row>
    <row r="123" spans="1:9">
      <c r="A123" s="1037"/>
      <c r="B123" s="1004"/>
      <c r="C123" s="1038"/>
      <c r="D123" s="1004"/>
      <c r="E123" s="1004"/>
      <c r="F123" s="1004"/>
      <c r="G123" s="1004"/>
      <c r="H123" s="1004"/>
      <c r="I123" s="1004"/>
    </row>
    <row r="124" spans="1:9">
      <c r="A124" s="1037"/>
      <c r="B124" s="1004"/>
      <c r="C124" s="1038"/>
      <c r="D124" s="1004"/>
      <c r="E124" s="1004"/>
      <c r="F124" s="1004"/>
      <c r="G124" s="1004"/>
      <c r="H124" s="1004"/>
      <c r="I124" s="1004"/>
    </row>
    <row r="125" spans="1:9">
      <c r="A125" s="1037"/>
      <c r="B125" s="1004"/>
      <c r="C125" s="1038"/>
      <c r="D125" s="1004"/>
      <c r="E125" s="1004"/>
      <c r="F125" s="1004"/>
      <c r="G125" s="1004"/>
      <c r="H125" s="1004"/>
      <c r="I125" s="1004"/>
    </row>
    <row r="126" spans="1:9">
      <c r="A126" s="1037"/>
      <c r="B126" s="1004"/>
      <c r="C126" s="1038"/>
      <c r="D126" s="1004"/>
      <c r="E126" s="1004"/>
      <c r="F126" s="1004"/>
      <c r="G126" s="1004"/>
      <c r="H126" s="1004"/>
      <c r="I126" s="1004"/>
    </row>
    <row r="127" spans="1:9">
      <c r="A127" s="1037"/>
      <c r="B127" s="1004"/>
      <c r="C127" s="1038"/>
      <c r="D127" s="1004"/>
      <c r="E127" s="1004"/>
      <c r="F127" s="1004"/>
      <c r="G127" s="1004"/>
      <c r="H127" s="1004"/>
      <c r="I127" s="1004"/>
    </row>
    <row r="128" spans="1:9">
      <c r="A128" s="1037"/>
      <c r="B128" s="1004"/>
      <c r="C128" s="1038"/>
      <c r="D128" s="1004"/>
      <c r="E128" s="1004"/>
      <c r="F128" s="1004"/>
      <c r="G128" s="1004"/>
      <c r="H128" s="1004"/>
      <c r="I128" s="1004"/>
    </row>
    <row r="129" spans="1:9">
      <c r="A129" s="1037"/>
      <c r="B129" s="1004"/>
      <c r="C129" s="1038"/>
      <c r="D129" s="1004"/>
      <c r="E129" s="1004"/>
      <c r="F129" s="1004"/>
      <c r="G129" s="1004"/>
      <c r="H129" s="1004"/>
      <c r="I129" s="1004"/>
    </row>
    <row r="130" spans="1:9">
      <c r="A130" s="1037"/>
      <c r="B130" s="1004"/>
      <c r="C130" s="1038"/>
      <c r="D130" s="1004"/>
      <c r="E130" s="1004"/>
      <c r="F130" s="1004"/>
      <c r="G130" s="1004"/>
      <c r="H130" s="1004"/>
      <c r="I130" s="1004"/>
    </row>
    <row r="131" spans="1:9">
      <c r="A131" s="1037"/>
      <c r="B131" s="1004"/>
      <c r="C131" s="1038"/>
      <c r="D131" s="1004"/>
      <c r="E131" s="1004"/>
      <c r="F131" s="1004"/>
      <c r="G131" s="1004"/>
      <c r="H131" s="1004"/>
      <c r="I131" s="1004"/>
    </row>
    <row r="132" spans="1:9">
      <c r="A132" s="1037"/>
      <c r="B132" s="1004"/>
      <c r="C132" s="1038"/>
      <c r="D132" s="1004"/>
      <c r="E132" s="1004"/>
      <c r="F132" s="1004"/>
      <c r="G132" s="1004"/>
      <c r="H132" s="1004"/>
      <c r="I132" s="1004"/>
    </row>
    <row r="133" spans="1:9">
      <c r="A133" s="1037"/>
      <c r="B133" s="1004"/>
      <c r="C133" s="1038"/>
      <c r="D133" s="1004"/>
      <c r="E133" s="1004"/>
      <c r="F133" s="1004"/>
      <c r="G133" s="1004"/>
      <c r="H133" s="1004"/>
      <c r="I133" s="1004"/>
    </row>
    <row r="134" spans="1:9">
      <c r="A134" s="1037"/>
      <c r="B134" s="1004"/>
      <c r="C134" s="1038"/>
      <c r="D134" s="1004"/>
      <c r="E134" s="1004"/>
      <c r="F134" s="1004"/>
      <c r="G134" s="1004"/>
      <c r="H134" s="1004"/>
      <c r="I134" s="1004"/>
    </row>
    <row r="135" spans="1:9">
      <c r="A135" s="1037"/>
      <c r="B135" s="1004"/>
      <c r="C135" s="1038"/>
      <c r="D135" s="1004"/>
      <c r="E135" s="1004"/>
      <c r="F135" s="1004"/>
      <c r="G135" s="1004"/>
      <c r="H135" s="1004"/>
      <c r="I135" s="1004"/>
    </row>
    <row r="136" spans="1:9">
      <c r="A136" s="1037"/>
      <c r="B136" s="1004"/>
      <c r="C136" s="1038"/>
      <c r="D136" s="1004"/>
      <c r="E136" s="1004"/>
      <c r="F136" s="1004"/>
      <c r="G136" s="1004"/>
      <c r="H136" s="1004"/>
      <c r="I136" s="1004"/>
    </row>
    <row r="137" spans="1:9">
      <c r="A137" s="1037"/>
      <c r="B137" s="1004"/>
      <c r="C137" s="1038"/>
      <c r="D137" s="1004"/>
      <c r="E137" s="1004"/>
      <c r="F137" s="1004"/>
      <c r="G137" s="1004"/>
      <c r="H137" s="1004"/>
      <c r="I137" s="1004"/>
    </row>
    <row r="138" spans="1:9">
      <c r="A138" s="1037"/>
      <c r="B138" s="1004"/>
      <c r="C138" s="1038"/>
      <c r="D138" s="1004"/>
      <c r="E138" s="1004"/>
      <c r="F138" s="1004"/>
      <c r="G138" s="1004"/>
      <c r="H138" s="1004"/>
      <c r="I138" s="1004"/>
    </row>
    <row r="139" spans="1:9">
      <c r="A139" s="1037"/>
      <c r="B139" s="1004"/>
      <c r="C139" s="1038"/>
      <c r="D139" s="1004"/>
      <c r="E139" s="1004"/>
      <c r="F139" s="1004"/>
      <c r="G139" s="1004"/>
      <c r="H139" s="1004"/>
      <c r="I139" s="1004"/>
    </row>
    <row r="140" spans="1:9">
      <c r="A140" s="1037"/>
      <c r="B140" s="1004"/>
      <c r="C140" s="1038"/>
      <c r="D140" s="1004"/>
      <c r="E140" s="1004"/>
      <c r="F140" s="1004"/>
      <c r="G140" s="1004"/>
      <c r="H140" s="1004"/>
      <c r="I140" s="1004"/>
    </row>
    <row r="141" spans="1:9">
      <c r="A141" s="1037"/>
      <c r="B141" s="1004"/>
      <c r="C141" s="1038"/>
      <c r="D141" s="1004"/>
      <c r="E141" s="1004"/>
      <c r="F141" s="1004"/>
      <c r="G141" s="1004"/>
      <c r="H141" s="1004"/>
      <c r="I141" s="1004"/>
    </row>
    <row r="142" spans="1:9">
      <c r="A142" s="1037"/>
      <c r="B142" s="1004"/>
      <c r="C142" s="1038"/>
      <c r="D142" s="1004"/>
      <c r="E142" s="1004"/>
      <c r="F142" s="1004"/>
      <c r="G142" s="1004"/>
      <c r="H142" s="1004"/>
      <c r="I142" s="1004"/>
    </row>
    <row r="143" spans="1:9">
      <c r="A143" s="1037"/>
      <c r="B143" s="1004"/>
      <c r="C143" s="1038"/>
      <c r="D143" s="1004"/>
      <c r="E143" s="1004"/>
      <c r="F143" s="1004"/>
      <c r="G143" s="1004"/>
      <c r="H143" s="1004"/>
      <c r="I143" s="1004"/>
    </row>
    <row r="144" spans="1:9">
      <c r="A144" s="1037"/>
      <c r="B144" s="1004"/>
      <c r="C144" s="1038"/>
      <c r="D144" s="1004"/>
      <c r="E144" s="1004"/>
      <c r="F144" s="1004"/>
      <c r="G144" s="1004"/>
      <c r="H144" s="1004"/>
      <c r="I144" s="1004"/>
    </row>
    <row r="145" spans="1:9">
      <c r="A145" s="1037"/>
      <c r="B145" s="1004"/>
      <c r="C145" s="1038"/>
      <c r="D145" s="1004"/>
      <c r="E145" s="1004"/>
      <c r="F145" s="1004"/>
      <c r="G145" s="1004"/>
      <c r="H145" s="1004"/>
      <c r="I145" s="1004"/>
    </row>
    <row r="146" spans="1:9">
      <c r="A146" s="1037"/>
      <c r="B146" s="1004"/>
      <c r="C146" s="1038"/>
      <c r="D146" s="1004"/>
      <c r="E146" s="1004"/>
      <c r="F146" s="1004"/>
      <c r="G146" s="1004"/>
      <c r="H146" s="1004"/>
      <c r="I146" s="1004"/>
    </row>
    <row r="147" spans="1:9">
      <c r="A147" s="1037"/>
      <c r="B147" s="1004"/>
      <c r="C147" s="1038"/>
      <c r="D147" s="1004"/>
      <c r="E147" s="1004"/>
      <c r="F147" s="1004"/>
      <c r="G147" s="1004"/>
      <c r="H147" s="1004"/>
      <c r="I147" s="1004"/>
    </row>
    <row r="148" spans="1:9">
      <c r="A148" s="1037"/>
      <c r="B148" s="1004"/>
      <c r="C148" s="1038"/>
      <c r="D148" s="1004"/>
      <c r="E148" s="1004"/>
      <c r="F148" s="1004"/>
      <c r="G148" s="1004"/>
      <c r="H148" s="1004"/>
      <c r="I148" s="1004"/>
    </row>
    <row r="149" spans="1:9">
      <c r="A149" s="1037"/>
      <c r="B149" s="1004"/>
      <c r="C149" s="1038"/>
      <c r="D149" s="1004"/>
      <c r="E149" s="1004"/>
      <c r="F149" s="1004"/>
      <c r="G149" s="1004"/>
      <c r="H149" s="1004"/>
      <c r="I149" s="1004"/>
    </row>
    <row r="150" spans="1:9">
      <c r="A150" s="1037"/>
      <c r="B150" s="1004"/>
      <c r="C150" s="1038"/>
      <c r="D150" s="1004"/>
      <c r="E150" s="1004"/>
      <c r="F150" s="1004"/>
      <c r="G150" s="1004"/>
      <c r="H150" s="1004"/>
      <c r="I150" s="1004"/>
    </row>
    <row r="151" spans="1:9">
      <c r="A151" s="1037"/>
      <c r="B151" s="1004"/>
      <c r="C151" s="1038"/>
      <c r="D151" s="1004"/>
      <c r="E151" s="1004"/>
      <c r="F151" s="1004"/>
      <c r="G151" s="1004"/>
      <c r="H151" s="1004"/>
      <c r="I151" s="1004"/>
    </row>
    <row r="152" spans="1:9">
      <c r="A152" s="1037"/>
      <c r="B152" s="1004"/>
      <c r="C152" s="1038"/>
      <c r="D152" s="1004"/>
      <c r="E152" s="1004"/>
      <c r="F152" s="1004"/>
      <c r="G152" s="1004"/>
      <c r="H152" s="1004"/>
      <c r="I152" s="1004"/>
    </row>
    <row r="153" spans="1:9">
      <c r="A153" s="1037"/>
      <c r="B153" s="1004"/>
      <c r="C153" s="1038"/>
      <c r="D153" s="1004"/>
      <c r="E153" s="1004"/>
      <c r="F153" s="1004"/>
      <c r="G153" s="1004"/>
      <c r="H153" s="1004"/>
      <c r="I153" s="1004"/>
    </row>
    <row r="154" spans="1:9">
      <c r="A154" s="1037"/>
      <c r="B154" s="1004"/>
      <c r="C154" s="1038"/>
      <c r="D154" s="1004"/>
      <c r="E154" s="1004"/>
      <c r="F154" s="1004"/>
      <c r="G154" s="1004"/>
      <c r="H154" s="1004"/>
      <c r="I154" s="1004"/>
    </row>
    <row r="155" spans="1:9">
      <c r="A155" s="1037"/>
      <c r="B155" s="1004"/>
      <c r="C155" s="1038"/>
      <c r="D155" s="1004"/>
      <c r="E155" s="1004"/>
      <c r="F155" s="1004"/>
      <c r="G155" s="1004"/>
      <c r="H155" s="1004"/>
      <c r="I155" s="1004"/>
    </row>
    <row r="156" spans="1:9">
      <c r="A156" s="1037"/>
      <c r="B156" s="1004"/>
      <c r="C156" s="1038"/>
      <c r="D156" s="1004"/>
      <c r="E156" s="1004"/>
      <c r="F156" s="1004"/>
      <c r="G156" s="1004"/>
      <c r="H156" s="1004"/>
      <c r="I156" s="1004"/>
    </row>
    <row r="157" spans="1:9">
      <c r="A157" s="1037"/>
      <c r="B157" s="1004"/>
      <c r="C157" s="1038"/>
      <c r="D157" s="1004"/>
      <c r="E157" s="1004"/>
      <c r="F157" s="1004"/>
      <c r="G157" s="1004"/>
      <c r="H157" s="1004"/>
      <c r="I157" s="1004"/>
    </row>
    <row r="158" spans="1:9">
      <c r="A158" s="1037"/>
      <c r="B158" s="1004"/>
      <c r="C158" s="1038"/>
      <c r="D158" s="1004"/>
      <c r="E158" s="1004"/>
      <c r="F158" s="1004"/>
      <c r="G158" s="1004"/>
      <c r="H158" s="1004"/>
      <c r="I158" s="1004"/>
    </row>
    <row r="159" spans="1:9">
      <c r="A159" s="1037"/>
      <c r="B159" s="1004"/>
      <c r="C159" s="1038"/>
      <c r="D159" s="1004"/>
      <c r="E159" s="1004"/>
      <c r="F159" s="1004"/>
      <c r="G159" s="1004"/>
      <c r="H159" s="1004"/>
      <c r="I159" s="1004"/>
    </row>
    <row r="160" spans="1:9">
      <c r="A160" s="1037"/>
      <c r="B160" s="1004"/>
      <c r="C160" s="1038"/>
      <c r="D160" s="1004"/>
      <c r="E160" s="1004"/>
      <c r="F160" s="1004"/>
      <c r="G160" s="1004"/>
      <c r="H160" s="1004"/>
      <c r="I160" s="1004"/>
    </row>
    <row r="161" spans="1:9">
      <c r="A161" s="1037"/>
      <c r="B161" s="1004"/>
      <c r="C161" s="1038"/>
      <c r="D161" s="1004"/>
      <c r="E161" s="1004"/>
      <c r="F161" s="1004"/>
      <c r="G161" s="1004"/>
      <c r="H161" s="1004"/>
      <c r="I161" s="1004"/>
    </row>
    <row r="162" spans="1:9">
      <c r="A162" s="1037"/>
      <c r="B162" s="1004"/>
      <c r="C162" s="1038"/>
      <c r="D162" s="1004"/>
      <c r="E162" s="1004"/>
      <c r="F162" s="1004"/>
      <c r="G162" s="1004"/>
      <c r="H162" s="1004"/>
      <c r="I162" s="1004"/>
    </row>
    <row r="163" spans="1:9">
      <c r="A163" s="1037"/>
      <c r="B163" s="1004"/>
      <c r="C163" s="1038"/>
      <c r="D163" s="1004"/>
      <c r="E163" s="1004"/>
      <c r="F163" s="1004"/>
      <c r="G163" s="1004"/>
      <c r="H163" s="1004"/>
      <c r="I163" s="1004"/>
    </row>
    <row r="164" spans="1:9">
      <c r="A164" s="1037"/>
      <c r="B164" s="1004"/>
      <c r="C164" s="1038"/>
      <c r="D164" s="1004"/>
      <c r="E164" s="1004"/>
      <c r="F164" s="1004"/>
      <c r="G164" s="1004"/>
      <c r="H164" s="1004"/>
      <c r="I164" s="1004"/>
    </row>
    <row r="165" spans="1:9">
      <c r="A165" s="1037"/>
      <c r="B165" s="1004"/>
      <c r="C165" s="1038"/>
      <c r="D165" s="1004"/>
      <c r="E165" s="1004"/>
      <c r="F165" s="1004"/>
      <c r="G165" s="1004"/>
      <c r="H165" s="1004"/>
      <c r="I165" s="1004"/>
    </row>
    <row r="166" spans="1:9">
      <c r="A166" s="1037"/>
      <c r="B166" s="1004"/>
      <c r="C166" s="1038"/>
      <c r="D166" s="1004"/>
      <c r="E166" s="1004"/>
      <c r="F166" s="1004"/>
      <c r="G166" s="1004"/>
      <c r="H166" s="1004"/>
      <c r="I166" s="1004"/>
    </row>
    <row r="167" spans="1:9">
      <c r="A167" s="1037"/>
      <c r="B167" s="1004"/>
      <c r="C167" s="1038"/>
      <c r="D167" s="1004"/>
      <c r="E167" s="1004"/>
      <c r="F167" s="1004"/>
      <c r="G167" s="1004"/>
      <c r="H167" s="1004"/>
      <c r="I167" s="1004"/>
    </row>
    <row r="168" spans="1:9">
      <c r="A168" s="1037"/>
      <c r="B168" s="1004"/>
      <c r="C168" s="1038"/>
      <c r="D168" s="1004"/>
      <c r="E168" s="1004"/>
      <c r="F168" s="1004"/>
      <c r="G168" s="1004"/>
      <c r="H168" s="1004"/>
      <c r="I168" s="1004"/>
    </row>
    <row r="169" spans="1:9">
      <c r="A169" s="1037"/>
      <c r="B169" s="1004"/>
      <c r="C169" s="1038"/>
      <c r="D169" s="1004"/>
      <c r="E169" s="1004"/>
      <c r="F169" s="1004"/>
      <c r="G169" s="1004"/>
      <c r="H169" s="1004"/>
      <c r="I169" s="1004"/>
    </row>
    <row r="170" spans="1:9">
      <c r="A170" s="1037"/>
      <c r="B170" s="1004"/>
      <c r="C170" s="1038"/>
      <c r="D170" s="1004"/>
      <c r="E170" s="1004"/>
      <c r="F170" s="1004"/>
      <c r="G170" s="1004"/>
      <c r="H170" s="1004"/>
      <c r="I170" s="1004"/>
    </row>
    <row r="171" spans="1:9">
      <c r="A171" s="1037"/>
      <c r="B171" s="1004"/>
      <c r="C171" s="1038"/>
      <c r="D171" s="1004"/>
      <c r="E171" s="1004"/>
      <c r="F171" s="1004"/>
      <c r="G171" s="1004"/>
      <c r="H171" s="1004"/>
      <c r="I171" s="1004"/>
    </row>
    <row r="172" spans="1:9">
      <c r="A172" s="1037"/>
      <c r="B172" s="1004"/>
      <c r="C172" s="1038"/>
      <c r="D172" s="1004"/>
      <c r="E172" s="1004"/>
      <c r="F172" s="1004"/>
      <c r="G172" s="1004"/>
      <c r="H172" s="1004"/>
      <c r="I172" s="1004"/>
    </row>
    <row r="173" spans="1:9">
      <c r="A173" s="1037"/>
      <c r="B173" s="1004"/>
      <c r="C173" s="1038"/>
      <c r="D173" s="1004"/>
      <c r="E173" s="1004"/>
      <c r="F173" s="1004"/>
      <c r="G173" s="1004"/>
      <c r="H173" s="1004"/>
      <c r="I173" s="1004"/>
    </row>
    <row r="174" spans="1:9">
      <c r="A174" s="1037"/>
      <c r="B174" s="1004"/>
      <c r="C174" s="1038"/>
      <c r="D174" s="1004"/>
      <c r="E174" s="1004"/>
      <c r="F174" s="1004"/>
      <c r="G174" s="1004"/>
      <c r="H174" s="1004"/>
      <c r="I174" s="1004"/>
    </row>
    <row r="175" spans="1:9">
      <c r="A175" s="1037"/>
      <c r="B175" s="1004"/>
      <c r="C175" s="1038"/>
      <c r="D175" s="1004"/>
      <c r="E175" s="1004"/>
      <c r="F175" s="1004"/>
      <c r="G175" s="1004"/>
      <c r="H175" s="1004"/>
      <c r="I175" s="1004"/>
    </row>
    <row r="176" spans="1:9">
      <c r="A176" s="1037"/>
      <c r="B176" s="1004"/>
      <c r="C176" s="1038"/>
      <c r="D176" s="1004"/>
      <c r="E176" s="1004"/>
      <c r="F176" s="1004"/>
      <c r="G176" s="1004"/>
      <c r="H176" s="1004"/>
      <c r="I176" s="1004"/>
    </row>
    <row r="177" spans="1:9">
      <c r="A177" s="1037"/>
      <c r="B177" s="1004"/>
      <c r="C177" s="1038"/>
      <c r="D177" s="1004"/>
      <c r="E177" s="1004"/>
      <c r="F177" s="1004"/>
      <c r="G177" s="1004"/>
      <c r="H177" s="1004"/>
      <c r="I177" s="1004"/>
    </row>
    <row r="178" spans="1:9">
      <c r="A178" s="1037"/>
      <c r="B178" s="1004"/>
      <c r="C178" s="1038"/>
      <c r="D178" s="1004"/>
      <c r="E178" s="1004"/>
      <c r="F178" s="1004"/>
      <c r="G178" s="1004"/>
      <c r="H178" s="1004"/>
      <c r="I178" s="1004"/>
    </row>
    <row r="179" spans="1:9">
      <c r="A179" s="1037"/>
      <c r="B179" s="1004"/>
      <c r="C179" s="1038"/>
      <c r="D179" s="1004"/>
      <c r="E179" s="1004"/>
      <c r="F179" s="1004"/>
      <c r="G179" s="1004"/>
      <c r="H179" s="1004"/>
      <c r="I179" s="1004"/>
    </row>
    <row r="180" spans="1:9">
      <c r="A180" s="1037"/>
      <c r="B180" s="1004"/>
      <c r="C180" s="1038"/>
      <c r="D180" s="1004"/>
      <c r="E180" s="1004"/>
      <c r="F180" s="1004"/>
      <c r="G180" s="1004"/>
      <c r="H180" s="1004"/>
      <c r="I180" s="1004"/>
    </row>
    <row r="181" spans="1:9">
      <c r="A181" s="1037"/>
      <c r="B181" s="1004"/>
      <c r="C181" s="1038"/>
      <c r="D181" s="1004"/>
      <c r="E181" s="1004"/>
      <c r="F181" s="1004"/>
      <c r="G181" s="1004"/>
      <c r="H181" s="1004"/>
      <c r="I181" s="1004"/>
    </row>
    <row r="182" spans="1:9">
      <c r="A182" s="1037"/>
      <c r="B182" s="1004"/>
      <c r="C182" s="1038"/>
      <c r="D182" s="1004"/>
      <c r="E182" s="1004"/>
      <c r="F182" s="1004"/>
      <c r="G182" s="1004"/>
      <c r="H182" s="1004"/>
      <c r="I182" s="1004"/>
    </row>
    <row r="183" spans="1:9">
      <c r="A183" s="1037"/>
      <c r="B183" s="1004"/>
      <c r="C183" s="1038"/>
      <c r="D183" s="1004"/>
      <c r="E183" s="1004"/>
      <c r="F183" s="1004"/>
      <c r="G183" s="1004"/>
      <c r="H183" s="1004"/>
      <c r="I183" s="1004"/>
    </row>
    <row r="184" spans="1:9">
      <c r="A184" s="1037"/>
      <c r="B184" s="1004"/>
      <c r="C184" s="1038"/>
      <c r="D184" s="1004"/>
      <c r="E184" s="1004"/>
      <c r="F184" s="1004"/>
      <c r="G184" s="1004"/>
      <c r="H184" s="1004"/>
      <c r="I184" s="1004"/>
    </row>
    <row r="185" spans="1:9">
      <c r="A185" s="1037"/>
      <c r="B185" s="1004"/>
      <c r="C185" s="1038"/>
      <c r="D185" s="1004"/>
      <c r="E185" s="1004"/>
      <c r="F185" s="1004"/>
      <c r="G185" s="1004"/>
      <c r="H185" s="1004"/>
      <c r="I185" s="1004"/>
    </row>
    <row r="186" spans="1:9">
      <c r="A186" s="1037"/>
      <c r="B186" s="1004"/>
      <c r="C186" s="1038"/>
      <c r="D186" s="1004"/>
      <c r="E186" s="1004"/>
      <c r="F186" s="1004"/>
      <c r="G186" s="1004"/>
      <c r="H186" s="1004"/>
      <c r="I186" s="1004"/>
    </row>
    <row r="187" spans="1:9">
      <c r="A187" s="1037"/>
      <c r="B187" s="1004"/>
      <c r="C187" s="1038"/>
      <c r="D187" s="1004"/>
      <c r="E187" s="1004"/>
      <c r="F187" s="1004"/>
      <c r="G187" s="1004"/>
      <c r="H187" s="1004"/>
      <c r="I187" s="1004"/>
    </row>
    <row r="188" spans="1:9">
      <c r="A188" s="1037"/>
      <c r="B188" s="1004"/>
      <c r="C188" s="1038"/>
      <c r="D188" s="1004"/>
      <c r="E188" s="1004"/>
      <c r="F188" s="1004"/>
      <c r="G188" s="1004"/>
      <c r="H188" s="1004"/>
      <c r="I188" s="1004"/>
    </row>
    <row r="189" spans="1:9">
      <c r="A189" s="1037"/>
      <c r="B189" s="1004"/>
      <c r="C189" s="1038"/>
      <c r="D189" s="1004"/>
      <c r="E189" s="1004"/>
      <c r="F189" s="1004"/>
      <c r="G189" s="1004"/>
      <c r="H189" s="1004"/>
      <c r="I189" s="1004"/>
    </row>
    <row r="190" spans="1:9">
      <c r="A190" s="1037"/>
      <c r="B190" s="1004"/>
      <c r="C190" s="1038"/>
      <c r="D190" s="1004"/>
      <c r="E190" s="1004"/>
      <c r="F190" s="1004"/>
      <c r="G190" s="1004"/>
      <c r="H190" s="1004"/>
      <c r="I190" s="1004"/>
    </row>
    <row r="191" spans="1:9">
      <c r="A191" s="1037"/>
      <c r="B191" s="1004"/>
      <c r="C191" s="1038"/>
      <c r="D191" s="1004"/>
      <c r="E191" s="1004"/>
      <c r="F191" s="1004"/>
      <c r="G191" s="1004"/>
      <c r="H191" s="1004"/>
      <c r="I191" s="1004"/>
    </row>
    <row r="192" spans="1:9">
      <c r="A192" s="1037"/>
      <c r="B192" s="1004"/>
      <c r="C192" s="1038"/>
      <c r="D192" s="1004"/>
      <c r="E192" s="1004"/>
      <c r="F192" s="1004"/>
      <c r="G192" s="1004"/>
      <c r="H192" s="1004"/>
      <c r="I192" s="1004"/>
    </row>
    <row r="193" spans="1:9">
      <c r="A193" s="1037"/>
      <c r="B193" s="1004"/>
      <c r="C193" s="1038"/>
      <c r="D193" s="1004"/>
      <c r="E193" s="1004"/>
      <c r="F193" s="1004"/>
      <c r="G193" s="1004"/>
      <c r="H193" s="1004"/>
      <c r="I193" s="1004"/>
    </row>
    <row r="194" spans="1:9">
      <c r="A194" s="1037"/>
      <c r="B194" s="1004"/>
      <c r="C194" s="1038"/>
      <c r="D194" s="1004"/>
      <c r="E194" s="1004"/>
      <c r="F194" s="1004"/>
      <c r="G194" s="1004"/>
      <c r="H194" s="1004"/>
      <c r="I194" s="1004"/>
    </row>
    <row r="195" spans="1:9">
      <c r="A195" s="1037"/>
      <c r="B195" s="1004"/>
      <c r="C195" s="1038"/>
      <c r="D195" s="1004"/>
      <c r="E195" s="1004"/>
      <c r="F195" s="1004"/>
      <c r="G195" s="1004"/>
      <c r="H195" s="1004"/>
      <c r="I195" s="1004"/>
    </row>
    <row r="196" spans="1:9">
      <c r="A196" s="1037"/>
      <c r="B196" s="1004"/>
      <c r="C196" s="1038"/>
      <c r="D196" s="1004"/>
      <c r="E196" s="1004"/>
      <c r="F196" s="1004"/>
      <c r="G196" s="1004"/>
      <c r="H196" s="1004"/>
      <c r="I196" s="1004"/>
    </row>
    <row r="197" spans="1:9">
      <c r="A197" s="1037"/>
      <c r="B197" s="1004"/>
      <c r="C197" s="1038"/>
      <c r="D197" s="1004"/>
      <c r="E197" s="1004"/>
      <c r="F197" s="1004"/>
      <c r="G197" s="1004"/>
      <c r="H197" s="1004"/>
      <c r="I197" s="1004"/>
    </row>
    <row r="198" spans="1:9">
      <c r="A198" s="1037"/>
      <c r="B198" s="1004"/>
      <c r="C198" s="1038"/>
      <c r="D198" s="1004"/>
      <c r="E198" s="1004"/>
      <c r="F198" s="1004"/>
      <c r="G198" s="1004"/>
      <c r="H198" s="1004"/>
      <c r="I198" s="1004"/>
    </row>
    <row r="199" spans="1:9">
      <c r="A199" s="1037"/>
      <c r="B199" s="1004"/>
      <c r="C199" s="1038"/>
      <c r="D199" s="1004"/>
      <c r="E199" s="1004"/>
      <c r="F199" s="1004"/>
      <c r="G199" s="1004"/>
      <c r="H199" s="1004"/>
      <c r="I199" s="1004"/>
    </row>
    <row r="200" spans="1:9">
      <c r="A200" s="1037"/>
      <c r="B200" s="1004"/>
      <c r="C200" s="1038"/>
      <c r="D200" s="1004"/>
      <c r="E200" s="1004"/>
      <c r="F200" s="1004"/>
      <c r="G200" s="1004"/>
      <c r="H200" s="1004"/>
      <c r="I200" s="1004"/>
    </row>
    <row r="201" spans="1:9">
      <c r="A201" s="1037"/>
      <c r="B201" s="1004"/>
      <c r="C201" s="1038"/>
      <c r="D201" s="1004"/>
      <c r="E201" s="1004"/>
      <c r="F201" s="1004"/>
      <c r="G201" s="1004"/>
      <c r="H201" s="1004"/>
      <c r="I201" s="1004"/>
    </row>
    <row r="202" spans="1:9">
      <c r="A202" s="1037"/>
      <c r="B202" s="1004"/>
      <c r="C202" s="1038"/>
      <c r="D202" s="1004"/>
      <c r="E202" s="1004"/>
      <c r="F202" s="1004"/>
      <c r="G202" s="1004"/>
      <c r="H202" s="1004"/>
      <c r="I202" s="1004"/>
    </row>
    <row r="203" spans="1:9">
      <c r="A203" s="1037"/>
      <c r="B203" s="1004"/>
      <c r="C203" s="1038"/>
      <c r="D203" s="1004"/>
      <c r="E203" s="1004"/>
      <c r="F203" s="1004"/>
      <c r="G203" s="1004"/>
      <c r="H203" s="1004"/>
      <c r="I203" s="1004"/>
    </row>
    <row r="204" spans="1:9">
      <c r="A204" s="1037"/>
      <c r="B204" s="1004"/>
      <c r="C204" s="1038"/>
      <c r="D204" s="1004"/>
      <c r="E204" s="1004"/>
      <c r="F204" s="1004"/>
      <c r="G204" s="1004"/>
      <c r="H204" s="1004"/>
      <c r="I204" s="1004"/>
    </row>
    <row r="205" spans="1:9">
      <c r="A205" s="1037"/>
      <c r="B205" s="1004"/>
      <c r="C205" s="1038"/>
      <c r="D205" s="1004"/>
      <c r="E205" s="1004"/>
      <c r="F205" s="1004"/>
      <c r="G205" s="1004"/>
      <c r="H205" s="1004"/>
      <c r="I205" s="1004"/>
    </row>
    <row r="206" spans="1:9">
      <c r="A206" s="1037"/>
      <c r="B206" s="1004"/>
      <c r="C206" s="1038"/>
      <c r="D206" s="1004"/>
      <c r="E206" s="1004"/>
      <c r="F206" s="1004"/>
      <c r="G206" s="1004"/>
      <c r="H206" s="1004"/>
      <c r="I206" s="1004"/>
    </row>
    <row r="207" spans="1:9">
      <c r="A207" s="1037"/>
      <c r="B207" s="1004"/>
      <c r="C207" s="1038"/>
      <c r="D207" s="1004"/>
      <c r="E207" s="1004"/>
      <c r="F207" s="1004"/>
      <c r="G207" s="1004"/>
      <c r="H207" s="1004"/>
      <c r="I207" s="1004"/>
    </row>
    <row r="208" spans="1:9">
      <c r="A208" s="1037"/>
      <c r="B208" s="1004"/>
      <c r="C208" s="1038"/>
      <c r="D208" s="1004"/>
      <c r="E208" s="1004"/>
      <c r="F208" s="1004"/>
      <c r="G208" s="1004"/>
      <c r="H208" s="1004"/>
      <c r="I208" s="1004"/>
    </row>
    <row r="209" spans="1:9">
      <c r="A209" s="1037"/>
      <c r="B209" s="1004"/>
      <c r="C209" s="1038"/>
      <c r="D209" s="1004"/>
      <c r="E209" s="1004"/>
      <c r="F209" s="1004"/>
      <c r="G209" s="1004"/>
      <c r="H209" s="1004"/>
      <c r="I209" s="1004"/>
    </row>
    <row r="210" spans="1:9">
      <c r="A210" s="1037"/>
      <c r="B210" s="1004"/>
      <c r="C210" s="1038"/>
      <c r="D210" s="1004"/>
      <c r="E210" s="1004"/>
      <c r="F210" s="1004"/>
      <c r="G210" s="1004"/>
      <c r="H210" s="1004"/>
      <c r="I210" s="1004"/>
    </row>
    <row r="211" spans="1:9">
      <c r="A211" s="1037"/>
      <c r="B211" s="1004"/>
      <c r="C211" s="1038"/>
      <c r="D211" s="1004"/>
      <c r="E211" s="1004"/>
      <c r="F211" s="1004"/>
      <c r="G211" s="1004"/>
      <c r="H211" s="1004"/>
      <c r="I211" s="1004"/>
    </row>
    <row r="212" spans="1:9">
      <c r="A212" s="1037"/>
      <c r="B212" s="1004"/>
      <c r="C212" s="1038"/>
      <c r="D212" s="1004"/>
      <c r="E212" s="1004"/>
      <c r="F212" s="1004"/>
      <c r="G212" s="1004"/>
      <c r="H212" s="1004"/>
      <c r="I212" s="1004"/>
    </row>
    <row r="213" spans="1:9">
      <c r="A213" s="1037"/>
      <c r="B213" s="1004"/>
      <c r="C213" s="1038"/>
      <c r="D213" s="1004"/>
      <c r="E213" s="1004"/>
      <c r="F213" s="1004"/>
      <c r="G213" s="1004"/>
      <c r="H213" s="1004"/>
      <c r="I213" s="1004"/>
    </row>
    <row r="214" spans="1:9">
      <c r="A214" s="1037"/>
      <c r="B214" s="1004"/>
      <c r="C214" s="1038"/>
      <c r="D214" s="1004"/>
      <c r="E214" s="1004"/>
      <c r="F214" s="1004"/>
      <c r="G214" s="1004"/>
      <c r="H214" s="1004"/>
      <c r="I214" s="1004"/>
    </row>
    <row r="215" spans="1:9">
      <c r="A215" s="1037"/>
      <c r="B215" s="1004"/>
      <c r="C215" s="1038"/>
      <c r="D215" s="1004"/>
      <c r="E215" s="1004"/>
      <c r="F215" s="1004"/>
      <c r="G215" s="1004"/>
      <c r="H215" s="1004"/>
      <c r="I215" s="1004"/>
    </row>
    <row r="216" spans="1:9">
      <c r="A216" s="1037"/>
      <c r="B216" s="1004"/>
      <c r="C216" s="1038"/>
      <c r="D216" s="1004"/>
      <c r="E216" s="1004"/>
      <c r="F216" s="1004"/>
      <c r="G216" s="1004"/>
      <c r="H216" s="1004"/>
      <c r="I216" s="1004"/>
    </row>
    <row r="217" spans="1:9">
      <c r="A217" s="1037"/>
      <c r="B217" s="1004"/>
      <c r="C217" s="1038"/>
      <c r="D217" s="1004"/>
      <c r="E217" s="1004"/>
      <c r="F217" s="1004"/>
      <c r="G217" s="1004"/>
      <c r="H217" s="1004"/>
      <c r="I217" s="1004"/>
    </row>
    <row r="218" spans="1:9">
      <c r="A218" s="1037"/>
      <c r="B218" s="1004"/>
      <c r="C218" s="1038"/>
      <c r="D218" s="1004"/>
      <c r="E218" s="1004"/>
      <c r="F218" s="1004"/>
      <c r="G218" s="1004"/>
      <c r="H218" s="1004"/>
      <c r="I218" s="1004"/>
    </row>
    <row r="219" spans="1:9">
      <c r="A219" s="1037"/>
      <c r="B219" s="1004"/>
      <c r="C219" s="1038"/>
      <c r="D219" s="1004"/>
      <c r="E219" s="1004"/>
      <c r="F219" s="1004"/>
      <c r="G219" s="1004"/>
      <c r="H219" s="1004"/>
      <c r="I219" s="1004"/>
    </row>
    <row r="220" spans="1:9">
      <c r="A220" s="1037"/>
      <c r="B220" s="1004"/>
      <c r="C220" s="1038"/>
      <c r="D220" s="1004"/>
      <c r="E220" s="1004"/>
      <c r="F220" s="1004"/>
      <c r="G220" s="1004"/>
      <c r="H220" s="1004"/>
      <c r="I220" s="1004"/>
    </row>
    <row r="221" spans="1:9">
      <c r="A221" s="1037"/>
      <c r="B221" s="1004"/>
      <c r="C221" s="1038"/>
      <c r="D221" s="1004"/>
      <c r="E221" s="1004"/>
      <c r="F221" s="1004"/>
      <c r="G221" s="1004"/>
      <c r="H221" s="1004"/>
      <c r="I221" s="1004"/>
    </row>
    <row r="222" spans="1:9">
      <c r="A222" s="1037"/>
      <c r="B222" s="1004"/>
      <c r="C222" s="1038"/>
      <c r="D222" s="1004"/>
      <c r="E222" s="1004"/>
      <c r="F222" s="1004"/>
      <c r="G222" s="1004"/>
      <c r="H222" s="1004"/>
      <c r="I222" s="1004"/>
    </row>
    <row r="223" spans="1:9">
      <c r="A223" s="1037"/>
      <c r="B223" s="1004"/>
      <c r="C223" s="1038"/>
      <c r="D223" s="1004"/>
      <c r="E223" s="1004"/>
      <c r="F223" s="1004"/>
      <c r="G223" s="1004"/>
      <c r="H223" s="1004"/>
      <c r="I223" s="1004"/>
    </row>
    <row r="224" spans="1:9">
      <c r="A224" s="1037"/>
      <c r="B224" s="1004"/>
      <c r="C224" s="1038"/>
      <c r="D224" s="1004"/>
      <c r="E224" s="1004"/>
      <c r="F224" s="1004"/>
      <c r="G224" s="1004"/>
      <c r="H224" s="1004"/>
      <c r="I224" s="1004"/>
    </row>
    <row r="225" spans="1:9">
      <c r="A225" s="1037"/>
      <c r="B225" s="1004"/>
      <c r="C225" s="1038"/>
      <c r="D225" s="1004"/>
      <c r="E225" s="1004"/>
      <c r="F225" s="1004"/>
      <c r="G225" s="1004"/>
      <c r="H225" s="1004"/>
      <c r="I225" s="1004"/>
    </row>
    <row r="226" spans="1:9">
      <c r="A226" s="1037"/>
      <c r="B226" s="1004"/>
      <c r="C226" s="1038"/>
      <c r="D226" s="1004"/>
      <c r="E226" s="1004"/>
      <c r="F226" s="1004"/>
      <c r="G226" s="1004"/>
      <c r="H226" s="1004"/>
      <c r="I226" s="1004"/>
    </row>
    <row r="227" spans="1:9">
      <c r="A227" s="1037"/>
      <c r="B227" s="1004"/>
      <c r="C227" s="1038"/>
      <c r="D227" s="1004"/>
      <c r="E227" s="1004"/>
      <c r="F227" s="1004"/>
      <c r="G227" s="1004"/>
      <c r="H227" s="1004"/>
      <c r="I227" s="1004"/>
    </row>
    <row r="228" spans="1:9">
      <c r="A228" s="1037"/>
      <c r="B228" s="1004"/>
      <c r="C228" s="1038"/>
      <c r="D228" s="1004"/>
      <c r="E228" s="1004"/>
      <c r="F228" s="1004"/>
      <c r="G228" s="1004"/>
      <c r="H228" s="1004"/>
      <c r="I228" s="1004"/>
    </row>
    <row r="229" spans="1:9">
      <c r="A229" s="1037"/>
      <c r="B229" s="1004"/>
      <c r="C229" s="1038"/>
      <c r="D229" s="1004"/>
      <c r="E229" s="1004"/>
      <c r="F229" s="1004"/>
      <c r="G229" s="1004"/>
      <c r="H229" s="1004"/>
      <c r="I229" s="1004"/>
    </row>
    <row r="230" spans="1:9">
      <c r="A230" s="1037"/>
      <c r="B230" s="1004"/>
      <c r="C230" s="1038"/>
      <c r="D230" s="1004"/>
      <c r="E230" s="1004"/>
      <c r="F230" s="1004"/>
      <c r="G230" s="1004"/>
      <c r="H230" s="1004"/>
      <c r="I230" s="1004"/>
    </row>
    <row r="231" spans="1:9">
      <c r="A231" s="1037"/>
      <c r="B231" s="1004"/>
      <c r="C231" s="1038"/>
      <c r="D231" s="1004"/>
      <c r="E231" s="1004"/>
      <c r="F231" s="1004"/>
      <c r="G231" s="1004"/>
      <c r="H231" s="1004"/>
      <c r="I231" s="1004"/>
    </row>
    <row r="232" spans="1:9">
      <c r="A232" s="1037"/>
      <c r="B232" s="1004"/>
      <c r="C232" s="1038"/>
      <c r="D232" s="1004"/>
      <c r="E232" s="1004"/>
      <c r="F232" s="1004"/>
      <c r="G232" s="1004"/>
      <c r="H232" s="1004"/>
      <c r="I232" s="1004"/>
    </row>
    <row r="233" spans="1:9">
      <c r="A233" s="1037"/>
      <c r="B233" s="1004"/>
      <c r="C233" s="1038"/>
      <c r="D233" s="1004"/>
      <c r="E233" s="1004"/>
      <c r="F233" s="1004"/>
      <c r="G233" s="1004"/>
      <c r="H233" s="1004"/>
      <c r="I233" s="1004"/>
    </row>
    <row r="234" spans="1:9">
      <c r="A234" s="1037"/>
      <c r="B234" s="1004"/>
      <c r="C234" s="1038"/>
      <c r="D234" s="1004"/>
      <c r="E234" s="1004"/>
      <c r="F234" s="1004"/>
      <c r="G234" s="1004"/>
      <c r="H234" s="1004"/>
      <c r="I234" s="1004"/>
    </row>
    <row r="235" spans="1:9">
      <c r="A235" s="1037"/>
      <c r="B235" s="1004"/>
      <c r="C235" s="1038"/>
      <c r="D235" s="1004"/>
      <c r="E235" s="1004"/>
      <c r="F235" s="1004"/>
      <c r="G235" s="1004"/>
      <c r="H235" s="1004"/>
      <c r="I235" s="1004"/>
    </row>
    <row r="236" spans="1:9">
      <c r="A236" s="1037"/>
      <c r="B236" s="1004"/>
      <c r="C236" s="1038"/>
      <c r="D236" s="1004"/>
      <c r="E236" s="1004"/>
      <c r="F236" s="1004"/>
      <c r="G236" s="1004"/>
      <c r="H236" s="1004"/>
      <c r="I236" s="1004"/>
    </row>
    <row r="237" spans="1:9">
      <c r="A237" s="1037"/>
      <c r="B237" s="1004"/>
      <c r="C237" s="1038"/>
      <c r="D237" s="1004"/>
      <c r="E237" s="1004"/>
      <c r="F237" s="1004"/>
      <c r="G237" s="1004"/>
      <c r="H237" s="1004"/>
      <c r="I237" s="1004"/>
    </row>
    <row r="238" spans="1:9">
      <c r="A238" s="1037"/>
      <c r="B238" s="1004"/>
      <c r="C238" s="1038"/>
      <c r="D238" s="1004"/>
      <c r="E238" s="1004"/>
      <c r="F238" s="1004"/>
      <c r="G238" s="1004"/>
      <c r="H238" s="1004"/>
      <c r="I238" s="1004"/>
    </row>
    <row r="239" spans="1:9">
      <c r="A239" s="1037"/>
      <c r="B239" s="1004"/>
      <c r="C239" s="1038"/>
      <c r="D239" s="1004"/>
      <c r="E239" s="1004"/>
      <c r="F239" s="1004"/>
      <c r="G239" s="1004"/>
      <c r="H239" s="1004"/>
      <c r="I239" s="1004"/>
    </row>
    <row r="240" spans="1:9">
      <c r="A240" s="1037"/>
      <c r="B240" s="1004"/>
      <c r="C240" s="1038"/>
      <c r="D240" s="1004"/>
      <c r="E240" s="1004"/>
      <c r="F240" s="1004"/>
      <c r="G240" s="1004"/>
      <c r="H240" s="1004"/>
      <c r="I240" s="1004"/>
    </row>
    <row r="241" spans="1:9">
      <c r="A241" s="1037"/>
      <c r="B241" s="1004"/>
      <c r="C241" s="1038"/>
      <c r="D241" s="1004"/>
      <c r="E241" s="1004"/>
      <c r="F241" s="1004"/>
      <c r="G241" s="1004"/>
      <c r="H241" s="1004"/>
      <c r="I241" s="1004"/>
    </row>
    <row r="242" spans="1:9">
      <c r="A242" s="1037"/>
      <c r="B242" s="1004"/>
      <c r="C242" s="1038"/>
      <c r="D242" s="1004"/>
      <c r="E242" s="1004"/>
      <c r="F242" s="1004"/>
      <c r="G242" s="1004"/>
      <c r="H242" s="1004"/>
      <c r="I242" s="1004"/>
    </row>
    <row r="243" spans="1:9">
      <c r="A243" s="1037"/>
      <c r="B243" s="1004"/>
      <c r="C243" s="1038"/>
      <c r="D243" s="1004"/>
      <c r="E243" s="1004"/>
      <c r="F243" s="1004"/>
      <c r="G243" s="1004"/>
      <c r="H243" s="1004"/>
      <c r="I243" s="1004"/>
    </row>
    <row r="244" spans="1:9">
      <c r="A244" s="1037"/>
      <c r="B244" s="1004"/>
      <c r="C244" s="1038"/>
      <c r="D244" s="1004"/>
      <c r="E244" s="1004"/>
      <c r="F244" s="1004"/>
      <c r="G244" s="1004"/>
      <c r="H244" s="1004"/>
      <c r="I244" s="1004"/>
    </row>
  </sheetData>
  <mergeCells count="8">
    <mergeCell ref="A44:B44"/>
    <mergeCell ref="C44:E44"/>
    <mergeCell ref="A1:F1"/>
    <mergeCell ref="A2:F2"/>
    <mergeCell ref="A3:F3"/>
    <mergeCell ref="A4:F4"/>
    <mergeCell ref="A5:F5"/>
    <mergeCell ref="A38:E38"/>
  </mergeCells>
  <printOptions horizontalCentered="1"/>
  <pageMargins left="0.51181102362204722" right="0.19685039370078741" top="0.55118110236220474" bottom="0.35433070866141736" header="0" footer="0"/>
  <pageSetup scale="77" orientation="portrait"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X273"/>
  <sheetViews>
    <sheetView showGridLines="0" view="pageBreakPreview" zoomScale="85" zoomScaleNormal="115" zoomScaleSheetLayoutView="85" zoomScalePageLayoutView="115" workbookViewId="0">
      <selection sqref="A1:F1"/>
    </sheetView>
  </sheetViews>
  <sheetFormatPr baseColWidth="10" defaultRowHeight="12"/>
  <cols>
    <col min="1" max="1" width="52.28515625" style="1512" customWidth="1"/>
    <col min="2" max="3" width="15.7109375" style="1513" customWidth="1"/>
    <col min="4" max="4" width="52.28515625" style="1512" customWidth="1"/>
    <col min="5" max="6" width="15.7109375" style="1513" customWidth="1"/>
    <col min="7" max="7" width="1.42578125" style="1459" customWidth="1"/>
    <col min="8" max="8" width="12" style="1459" customWidth="1"/>
    <col min="9" max="9" width="11.85546875" style="1459" bestFit="1" customWidth="1"/>
    <col min="10" max="11" width="8.140625" style="1515" customWidth="1"/>
    <col min="12" max="24" width="8.140625" style="1459" customWidth="1"/>
    <col min="25" max="16384" width="11.42578125" style="1459"/>
  </cols>
  <sheetData>
    <row r="1" spans="1:24" s="1452" customFormat="1" ht="16.5" customHeight="1">
      <c r="A1" s="1768" t="s">
        <v>284</v>
      </c>
      <c r="B1" s="1768"/>
      <c r="C1" s="1768"/>
      <c r="D1" s="1768"/>
      <c r="E1" s="1768"/>
      <c r="F1" s="1768"/>
      <c r="G1" s="1449"/>
      <c r="H1" s="1450"/>
      <c r="I1" s="1450"/>
      <c r="J1" s="1451"/>
      <c r="K1" s="1451"/>
      <c r="L1" s="1450"/>
      <c r="M1" s="1450"/>
      <c r="N1" s="1450"/>
      <c r="O1" s="1450"/>
      <c r="P1" s="1450"/>
      <c r="Q1" s="1450"/>
      <c r="R1" s="1450"/>
      <c r="S1" s="1450"/>
      <c r="T1" s="1450"/>
      <c r="U1" s="1450"/>
      <c r="V1" s="1450"/>
      <c r="W1" s="1450"/>
      <c r="X1" s="1450"/>
    </row>
    <row r="2" spans="1:24" s="1452" customFormat="1" ht="16.5" customHeight="1">
      <c r="A2" s="1768" t="s">
        <v>1080</v>
      </c>
      <c r="B2" s="1768"/>
      <c r="C2" s="1768"/>
      <c r="D2" s="1768"/>
      <c r="E2" s="1768"/>
      <c r="F2" s="1768"/>
      <c r="G2" s="1449"/>
      <c r="H2" s="1450"/>
      <c r="I2" s="1450"/>
      <c r="J2" s="1451"/>
      <c r="K2" s="1451"/>
      <c r="L2" s="1450"/>
      <c r="M2" s="1450"/>
      <c r="N2" s="1450"/>
      <c r="O2" s="1450"/>
      <c r="P2" s="1450"/>
      <c r="Q2" s="1450"/>
      <c r="R2" s="1450"/>
      <c r="S2" s="1450"/>
      <c r="T2" s="1450"/>
      <c r="U2" s="1450"/>
      <c r="V2" s="1450"/>
      <c r="W2" s="1450"/>
      <c r="X2" s="1450"/>
    </row>
    <row r="3" spans="1:24" s="1452" customFormat="1" ht="16.5" customHeight="1">
      <c r="A3" s="1768" t="s">
        <v>230</v>
      </c>
      <c r="B3" s="1768"/>
      <c r="C3" s="1768"/>
      <c r="D3" s="1768"/>
      <c r="E3" s="1768"/>
      <c r="F3" s="1768"/>
      <c r="G3" s="1449"/>
      <c r="H3" s="1450"/>
      <c r="I3" s="1450"/>
      <c r="J3" s="1451"/>
      <c r="K3" s="1451"/>
      <c r="L3" s="1450"/>
      <c r="M3" s="1450"/>
      <c r="N3" s="1450"/>
      <c r="O3" s="1450"/>
      <c r="P3" s="1450"/>
      <c r="Q3" s="1450"/>
      <c r="R3" s="1450"/>
      <c r="S3" s="1450"/>
      <c r="T3" s="1450"/>
      <c r="U3" s="1450"/>
      <c r="V3" s="1450"/>
      <c r="W3" s="1450"/>
      <c r="X3" s="1450"/>
    </row>
    <row r="4" spans="1:24" s="1452" customFormat="1" ht="16.5" customHeight="1">
      <c r="A4" s="1768" t="s">
        <v>280</v>
      </c>
      <c r="B4" s="1768"/>
      <c r="C4" s="1768"/>
      <c r="D4" s="1768"/>
      <c r="E4" s="1768"/>
      <c r="F4" s="1768"/>
      <c r="G4" s="1449"/>
      <c r="H4" s="1450"/>
      <c r="I4" s="1450"/>
      <c r="J4" s="1451"/>
      <c r="K4" s="1451"/>
      <c r="L4" s="1450"/>
      <c r="M4" s="1450"/>
      <c r="N4" s="1450"/>
      <c r="O4" s="1450"/>
      <c r="P4" s="1450"/>
      <c r="Q4" s="1450"/>
      <c r="R4" s="1450"/>
      <c r="S4" s="1450"/>
      <c r="T4" s="1450"/>
      <c r="U4" s="1450"/>
      <c r="V4" s="1450"/>
      <c r="W4" s="1450"/>
      <c r="X4" s="1450"/>
    </row>
    <row r="5" spans="1:24" s="1452" customFormat="1" ht="16.5" customHeight="1">
      <c r="A5" s="1769" t="s">
        <v>162</v>
      </c>
      <c r="B5" s="1769"/>
      <c r="C5" s="1769"/>
      <c r="D5" s="1769"/>
      <c r="E5" s="1769"/>
      <c r="F5" s="1769"/>
      <c r="G5" s="1449"/>
      <c r="H5" s="1450"/>
      <c r="I5" s="1450"/>
      <c r="J5" s="1451"/>
      <c r="K5" s="1451"/>
      <c r="L5" s="1450"/>
      <c r="M5" s="1450"/>
      <c r="N5" s="1450"/>
      <c r="O5" s="1450"/>
      <c r="P5" s="1450"/>
      <c r="Q5" s="1450"/>
      <c r="R5" s="1450"/>
      <c r="S5" s="1450"/>
      <c r="T5" s="1450"/>
      <c r="U5" s="1450"/>
      <c r="V5" s="1450"/>
      <c r="W5" s="1450"/>
      <c r="X5" s="1450"/>
    </row>
    <row r="6" spans="1:24" ht="25.5">
      <c r="A6" s="1453" t="s">
        <v>0</v>
      </c>
      <c r="B6" s="1454" t="s">
        <v>281</v>
      </c>
      <c r="C6" s="1455" t="s">
        <v>276</v>
      </c>
      <c r="D6" s="1456" t="s">
        <v>0</v>
      </c>
      <c r="E6" s="1454" t="s">
        <v>282</v>
      </c>
      <c r="F6" s="1455" t="s">
        <v>276</v>
      </c>
      <c r="G6" s="1457"/>
      <c r="H6" s="1457"/>
      <c r="I6" s="1457"/>
      <c r="J6" s="1458"/>
      <c r="K6" s="1458"/>
      <c r="L6" s="1457"/>
      <c r="M6" s="1457"/>
      <c r="N6" s="1457"/>
      <c r="O6" s="1457"/>
      <c r="P6" s="1457"/>
      <c r="Q6" s="1457"/>
      <c r="R6" s="1457"/>
      <c r="S6" s="1457"/>
      <c r="T6" s="1457"/>
      <c r="U6" s="1457"/>
      <c r="V6" s="1457"/>
      <c r="W6" s="1457"/>
      <c r="X6" s="1457"/>
    </row>
    <row r="7" spans="1:24" ht="13.5" customHeight="1">
      <c r="A7" s="1460" t="s">
        <v>1</v>
      </c>
      <c r="B7" s="1461"/>
      <c r="C7" s="1462"/>
      <c r="D7" s="1463" t="s">
        <v>2</v>
      </c>
      <c r="E7" s="1464"/>
      <c r="F7" s="1465"/>
      <c r="G7" s="1457"/>
      <c r="H7" s="1457"/>
      <c r="I7" s="1457"/>
      <c r="J7" s="1458"/>
      <c r="K7" s="1458"/>
      <c r="L7" s="1457"/>
      <c r="M7" s="1457"/>
      <c r="N7" s="1457"/>
      <c r="O7" s="1457"/>
      <c r="P7" s="1457"/>
      <c r="Q7" s="1457"/>
      <c r="R7" s="1457"/>
      <c r="S7" s="1457"/>
      <c r="T7" s="1457"/>
      <c r="U7" s="1457"/>
      <c r="V7" s="1457"/>
      <c r="W7" s="1457"/>
      <c r="X7" s="1457"/>
    </row>
    <row r="8" spans="1:24" s="1474" customFormat="1" ht="13.5" customHeight="1">
      <c r="A8" s="1466" t="s">
        <v>3</v>
      </c>
      <c r="B8" s="1467"/>
      <c r="C8" s="1468"/>
      <c r="D8" s="1469" t="s">
        <v>4</v>
      </c>
      <c r="E8" s="1470"/>
      <c r="F8" s="1471"/>
      <c r="G8" s="1472"/>
      <c r="H8" s="1472"/>
      <c r="I8" s="1472"/>
      <c r="J8" s="1473"/>
      <c r="K8" s="1473"/>
      <c r="L8" s="1472"/>
      <c r="M8" s="1472"/>
      <c r="N8" s="1472"/>
      <c r="O8" s="1472"/>
      <c r="P8" s="1472"/>
      <c r="Q8" s="1472"/>
      <c r="R8" s="1472"/>
      <c r="S8" s="1472"/>
      <c r="T8" s="1472"/>
      <c r="U8" s="1472"/>
      <c r="V8" s="1472"/>
      <c r="W8" s="1472"/>
      <c r="X8" s="1472"/>
    </row>
    <row r="9" spans="1:24" ht="13.5" customHeight="1">
      <c r="A9" s="1475" t="s">
        <v>114</v>
      </c>
      <c r="B9" s="1476">
        <v>3677765260</v>
      </c>
      <c r="C9" s="1477">
        <v>2530179125</v>
      </c>
      <c r="D9" s="1384" t="s">
        <v>117</v>
      </c>
      <c r="E9" s="1478">
        <v>20471180146</v>
      </c>
      <c r="F9" s="1477">
        <v>18941930057</v>
      </c>
      <c r="G9" s="1479"/>
      <c r="H9" s="1025"/>
      <c r="I9" s="1025"/>
      <c r="J9" s="1480"/>
      <c r="K9" s="1480"/>
      <c r="L9" s="1457"/>
      <c r="M9" s="1457"/>
      <c r="N9" s="1457"/>
      <c r="O9" s="1457"/>
      <c r="P9" s="1457"/>
      <c r="Q9" s="1457"/>
      <c r="R9" s="1457"/>
      <c r="S9" s="1457"/>
      <c r="T9" s="1457"/>
      <c r="U9" s="1457"/>
      <c r="V9" s="1457"/>
      <c r="W9" s="1457"/>
      <c r="X9" s="1457"/>
    </row>
    <row r="10" spans="1:24" ht="13.5" customHeight="1">
      <c r="A10" s="1481" t="s">
        <v>163</v>
      </c>
      <c r="B10" s="1482">
        <v>14959177</v>
      </c>
      <c r="C10" s="1483">
        <v>15311582</v>
      </c>
      <c r="D10" s="1381" t="s">
        <v>164</v>
      </c>
      <c r="E10" s="1484">
        <v>363394522</v>
      </c>
      <c r="F10" s="1483">
        <v>379681673</v>
      </c>
      <c r="G10" s="1457"/>
      <c r="H10" s="1025"/>
      <c r="I10" s="1025"/>
      <c r="J10" s="1480"/>
      <c r="K10" s="1480"/>
      <c r="L10" s="1457"/>
      <c r="M10" s="1457"/>
      <c r="N10" s="1457"/>
      <c r="O10" s="1457"/>
      <c r="P10" s="1457"/>
      <c r="Q10" s="1457"/>
      <c r="R10" s="1457"/>
      <c r="S10" s="1457"/>
      <c r="T10" s="1457"/>
      <c r="U10" s="1457"/>
      <c r="V10" s="1457"/>
      <c r="W10" s="1457"/>
      <c r="X10" s="1457"/>
    </row>
    <row r="11" spans="1:24" ht="13.5" customHeight="1">
      <c r="A11" s="1481" t="s">
        <v>165</v>
      </c>
      <c r="B11" s="1522">
        <v>0</v>
      </c>
      <c r="C11" s="1483">
        <v>0</v>
      </c>
      <c r="D11" s="1381" t="s">
        <v>166</v>
      </c>
      <c r="E11" s="1484">
        <v>286526737</v>
      </c>
      <c r="F11" s="1483">
        <v>215630696</v>
      </c>
      <c r="G11" s="1457"/>
      <c r="H11" s="1025"/>
      <c r="I11" s="1025"/>
      <c r="J11" s="1480"/>
      <c r="K11" s="1480"/>
      <c r="L11" s="1457"/>
      <c r="M11" s="1457"/>
      <c r="N11" s="1457"/>
      <c r="O11" s="1457"/>
      <c r="P11" s="1457"/>
      <c r="Q11" s="1457"/>
      <c r="R11" s="1457"/>
      <c r="S11" s="1457"/>
      <c r="T11" s="1457"/>
      <c r="U11" s="1457"/>
      <c r="V11" s="1457"/>
      <c r="W11" s="1457"/>
      <c r="X11" s="1457"/>
    </row>
    <row r="12" spans="1:24" ht="33" customHeight="1">
      <c r="A12" s="1481" t="s">
        <v>167</v>
      </c>
      <c r="B12" s="1482">
        <v>3625450913</v>
      </c>
      <c r="C12" s="1483">
        <v>2490330833</v>
      </c>
      <c r="D12" s="1381" t="s">
        <v>168</v>
      </c>
      <c r="E12" s="1484">
        <v>1079043650</v>
      </c>
      <c r="F12" s="1483">
        <v>672535296</v>
      </c>
      <c r="G12" s="1457"/>
      <c r="H12" s="1078"/>
      <c r="I12" s="1025"/>
      <c r="J12" s="1480"/>
      <c r="K12" s="1480"/>
      <c r="L12" s="1457"/>
      <c r="M12" s="1457"/>
      <c r="N12" s="1457"/>
      <c r="O12" s="1457"/>
      <c r="P12" s="1457"/>
      <c r="Q12" s="1457"/>
      <c r="R12" s="1457"/>
      <c r="S12" s="1457"/>
      <c r="T12" s="1457"/>
      <c r="U12" s="1457"/>
      <c r="V12" s="1457"/>
      <c r="W12" s="1457"/>
      <c r="X12" s="1457"/>
    </row>
    <row r="13" spans="1:24" ht="13.5" customHeight="1">
      <c r="A13" s="1481" t="s">
        <v>169</v>
      </c>
      <c r="B13" s="1482">
        <v>37296357</v>
      </c>
      <c r="C13" s="1483">
        <v>24361855</v>
      </c>
      <c r="D13" s="1381" t="s">
        <v>170</v>
      </c>
      <c r="E13" s="1484">
        <v>0</v>
      </c>
      <c r="F13" s="1483">
        <v>0</v>
      </c>
      <c r="G13" s="1457"/>
      <c r="H13" s="1078"/>
      <c r="I13" s="1025"/>
      <c r="J13" s="1480"/>
      <c r="K13" s="1480"/>
      <c r="L13" s="1457"/>
      <c r="M13" s="1457"/>
      <c r="N13" s="1457"/>
      <c r="O13" s="1457"/>
      <c r="P13" s="1457"/>
      <c r="Q13" s="1457"/>
      <c r="R13" s="1457"/>
      <c r="S13" s="1457"/>
      <c r="T13" s="1457"/>
      <c r="U13" s="1457"/>
      <c r="V13" s="1457"/>
      <c r="W13" s="1457"/>
      <c r="X13" s="1457"/>
    </row>
    <row r="14" spans="1:24" ht="13.5" customHeight="1">
      <c r="A14" s="1481" t="s">
        <v>171</v>
      </c>
      <c r="B14" s="1482">
        <v>0</v>
      </c>
      <c r="C14" s="1483">
        <v>0</v>
      </c>
      <c r="D14" s="1381" t="s">
        <v>172</v>
      </c>
      <c r="E14" s="1484">
        <v>8174085508</v>
      </c>
      <c r="F14" s="1483">
        <v>7215544994</v>
      </c>
      <c r="G14" s="1457"/>
      <c r="H14" s="1078"/>
      <c r="I14" s="1025"/>
      <c r="J14" s="1480"/>
      <c r="K14" s="1480"/>
      <c r="L14" s="1457"/>
      <c r="M14" s="1457"/>
      <c r="N14" s="1457"/>
      <c r="O14" s="1457"/>
      <c r="P14" s="1457"/>
      <c r="Q14" s="1457"/>
      <c r="R14" s="1457"/>
      <c r="S14" s="1457"/>
      <c r="T14" s="1457"/>
      <c r="U14" s="1457"/>
      <c r="V14" s="1457"/>
      <c r="W14" s="1457"/>
      <c r="X14" s="1457"/>
    </row>
    <row r="15" spans="1:24" ht="27" customHeight="1">
      <c r="A15" s="1481" t="s">
        <v>173</v>
      </c>
      <c r="B15" s="1482">
        <v>58813</v>
      </c>
      <c r="C15" s="1483">
        <v>174855</v>
      </c>
      <c r="D15" s="1381" t="s">
        <v>174</v>
      </c>
      <c r="E15" s="1484">
        <v>0</v>
      </c>
      <c r="F15" s="1483">
        <v>0</v>
      </c>
      <c r="G15" s="1457"/>
      <c r="H15" s="1078"/>
      <c r="I15" s="1025"/>
      <c r="J15" s="1480"/>
      <c r="K15" s="1480"/>
      <c r="L15" s="1457"/>
      <c r="M15" s="1457"/>
      <c r="N15" s="1457"/>
      <c r="O15" s="1457"/>
      <c r="P15" s="1457"/>
      <c r="Q15" s="1457"/>
      <c r="R15" s="1457"/>
      <c r="S15" s="1457"/>
      <c r="T15" s="1457"/>
      <c r="U15" s="1457"/>
      <c r="V15" s="1457"/>
      <c r="W15" s="1457"/>
      <c r="X15" s="1457"/>
    </row>
    <row r="16" spans="1:24" ht="13.5" customHeight="1">
      <c r="A16" s="1481" t="s">
        <v>175</v>
      </c>
      <c r="B16" s="1482">
        <v>0</v>
      </c>
      <c r="C16" s="1483">
        <v>0</v>
      </c>
      <c r="D16" s="1381" t="s">
        <v>176</v>
      </c>
      <c r="E16" s="1484">
        <v>6318313141</v>
      </c>
      <c r="F16" s="1483">
        <v>6358112940</v>
      </c>
      <c r="G16" s="1457"/>
      <c r="H16" s="1078"/>
      <c r="I16" s="1025"/>
      <c r="J16" s="1480"/>
      <c r="K16" s="1480"/>
      <c r="L16" s="1457"/>
      <c r="M16" s="1457"/>
      <c r="N16" s="1457"/>
      <c r="O16" s="1457"/>
      <c r="P16" s="1457"/>
      <c r="Q16" s="1457"/>
      <c r="R16" s="1457"/>
      <c r="S16" s="1457"/>
      <c r="T16" s="1457"/>
      <c r="U16" s="1457"/>
      <c r="V16" s="1457"/>
      <c r="W16" s="1457"/>
      <c r="X16" s="1457"/>
    </row>
    <row r="17" spans="1:24" ht="27" customHeight="1">
      <c r="A17" s="1475" t="s">
        <v>115</v>
      </c>
      <c r="B17" s="1476">
        <v>19051647585</v>
      </c>
      <c r="C17" s="1477">
        <v>18366710187</v>
      </c>
      <c r="D17" s="1381" t="s">
        <v>177</v>
      </c>
      <c r="E17" s="1484">
        <v>0</v>
      </c>
      <c r="F17" s="1483">
        <v>0</v>
      </c>
      <c r="G17" s="1457"/>
      <c r="H17" s="1025"/>
      <c r="I17" s="1025"/>
      <c r="J17" s="1480"/>
      <c r="K17" s="1480"/>
      <c r="L17" s="1457"/>
      <c r="M17" s="1457"/>
      <c r="N17" s="1457"/>
      <c r="O17" s="1457"/>
      <c r="P17" s="1457"/>
      <c r="Q17" s="1457"/>
      <c r="R17" s="1457"/>
      <c r="S17" s="1457"/>
      <c r="T17" s="1457"/>
      <c r="U17" s="1457"/>
      <c r="V17" s="1457"/>
      <c r="W17" s="1457"/>
      <c r="X17" s="1457"/>
    </row>
    <row r="18" spans="1:24" ht="13.5" customHeight="1">
      <c r="A18" s="1481" t="s">
        <v>178</v>
      </c>
      <c r="B18" s="1482">
        <v>1082966</v>
      </c>
      <c r="C18" s="1483">
        <v>1021648</v>
      </c>
      <c r="D18" s="1381" t="s">
        <v>179</v>
      </c>
      <c r="E18" s="1484">
        <v>4249816588</v>
      </c>
      <c r="F18" s="1483">
        <v>4100424457</v>
      </c>
      <c r="G18" s="1457"/>
      <c r="H18" s="1025"/>
      <c r="I18" s="1025"/>
      <c r="J18" s="1480"/>
      <c r="K18" s="1480"/>
      <c r="L18" s="1457"/>
      <c r="M18" s="1457"/>
      <c r="N18" s="1457"/>
      <c r="O18" s="1457"/>
      <c r="P18" s="1457"/>
      <c r="Q18" s="1457"/>
      <c r="R18" s="1457"/>
      <c r="S18" s="1457"/>
      <c r="T18" s="1457"/>
      <c r="U18" s="1457"/>
      <c r="V18" s="1457"/>
      <c r="W18" s="1457"/>
      <c r="X18" s="1457"/>
    </row>
    <row r="19" spans="1:24" ht="13.5" customHeight="1">
      <c r="A19" s="1481" t="s">
        <v>180</v>
      </c>
      <c r="B19" s="1482">
        <v>5834670</v>
      </c>
      <c r="C19" s="1483">
        <v>33281289</v>
      </c>
      <c r="D19" s="1384" t="s">
        <v>6</v>
      </c>
      <c r="E19" s="1478">
        <v>0</v>
      </c>
      <c r="F19" s="1477">
        <v>0</v>
      </c>
      <c r="G19" s="1457"/>
      <c r="H19" s="1025"/>
      <c r="I19" s="1025"/>
      <c r="J19" s="1480"/>
      <c r="K19" s="1480"/>
      <c r="L19" s="1457"/>
      <c r="M19" s="1457"/>
      <c r="N19" s="1457"/>
      <c r="O19" s="1457"/>
      <c r="P19" s="1457"/>
      <c r="Q19" s="1457"/>
      <c r="R19" s="1457"/>
      <c r="S19" s="1457"/>
      <c r="T19" s="1457"/>
      <c r="U19" s="1457"/>
      <c r="V19" s="1457"/>
      <c r="W19" s="1457"/>
      <c r="X19" s="1457"/>
    </row>
    <row r="20" spans="1:24" ht="13.5" customHeight="1">
      <c r="A20" s="1481" t="s">
        <v>181</v>
      </c>
      <c r="B20" s="1482">
        <v>19042467690</v>
      </c>
      <c r="C20" s="1483">
        <v>18330151896</v>
      </c>
      <c r="D20" s="1381" t="s">
        <v>182</v>
      </c>
      <c r="E20" s="1484">
        <v>0</v>
      </c>
      <c r="F20" s="1483">
        <v>0</v>
      </c>
      <c r="G20" s="1457"/>
      <c r="H20" s="1025"/>
      <c r="I20" s="1025"/>
      <c r="J20" s="1480"/>
      <c r="K20" s="1480"/>
      <c r="L20" s="1457"/>
      <c r="M20" s="1457"/>
      <c r="N20" s="1457"/>
      <c r="O20" s="1457"/>
      <c r="P20" s="1457"/>
      <c r="Q20" s="1457"/>
      <c r="R20" s="1457"/>
      <c r="S20" s="1457"/>
      <c r="T20" s="1457"/>
      <c r="U20" s="1457"/>
      <c r="V20" s="1457"/>
      <c r="W20" s="1457"/>
      <c r="X20" s="1457"/>
    </row>
    <row r="21" spans="1:24" ht="27" customHeight="1">
      <c r="A21" s="1481" t="s">
        <v>183</v>
      </c>
      <c r="B21" s="1482">
        <v>38549</v>
      </c>
      <c r="C21" s="1483">
        <v>31645</v>
      </c>
      <c r="D21" s="1381" t="s">
        <v>184</v>
      </c>
      <c r="E21" s="1484">
        <v>0</v>
      </c>
      <c r="F21" s="1483">
        <v>0</v>
      </c>
      <c r="G21" s="1457"/>
      <c r="H21" s="1078"/>
      <c r="I21" s="1025"/>
      <c r="J21" s="1480"/>
      <c r="K21" s="1480"/>
      <c r="L21" s="1457"/>
      <c r="M21" s="1457"/>
      <c r="N21" s="1457"/>
      <c r="O21" s="1457"/>
      <c r="P21" s="1457"/>
      <c r="Q21" s="1457"/>
      <c r="R21" s="1457"/>
      <c r="S21" s="1457"/>
      <c r="T21" s="1457"/>
      <c r="U21" s="1457"/>
      <c r="V21" s="1457"/>
      <c r="W21" s="1457"/>
      <c r="X21" s="1457"/>
    </row>
    <row r="22" spans="1:24" ht="13.5" customHeight="1">
      <c r="A22" s="1481" t="s">
        <v>185</v>
      </c>
      <c r="B22" s="1482">
        <v>0</v>
      </c>
      <c r="C22" s="1483">
        <v>0</v>
      </c>
      <c r="D22" s="1381" t="s">
        <v>186</v>
      </c>
      <c r="E22" s="1484">
        <v>0</v>
      </c>
      <c r="F22" s="1483">
        <v>0</v>
      </c>
      <c r="G22" s="1457"/>
      <c r="H22" s="1078"/>
      <c r="I22" s="1025"/>
      <c r="J22" s="1480"/>
      <c r="K22" s="1480"/>
      <c r="L22" s="1457"/>
      <c r="M22" s="1457"/>
      <c r="N22" s="1457"/>
      <c r="O22" s="1457"/>
      <c r="P22" s="1457"/>
      <c r="Q22" s="1457"/>
      <c r="R22" s="1457"/>
      <c r="S22" s="1457"/>
      <c r="T22" s="1457"/>
      <c r="U22" s="1457"/>
      <c r="V22" s="1457"/>
      <c r="W22" s="1457"/>
      <c r="X22" s="1457"/>
    </row>
    <row r="23" spans="1:24" ht="27" customHeight="1">
      <c r="A23" s="1481" t="s">
        <v>187</v>
      </c>
      <c r="B23" s="1482">
        <v>0</v>
      </c>
      <c r="C23" s="1483"/>
      <c r="D23" s="1384" t="s">
        <v>8</v>
      </c>
      <c r="E23" s="1478">
        <v>0</v>
      </c>
      <c r="F23" s="1477">
        <v>0</v>
      </c>
      <c r="G23" s="1457"/>
      <c r="H23" s="1025"/>
      <c r="I23" s="1025"/>
      <c r="J23" s="1480"/>
      <c r="K23" s="1480"/>
      <c r="L23" s="1457"/>
      <c r="M23" s="1457"/>
      <c r="N23" s="1457"/>
      <c r="O23" s="1457"/>
      <c r="P23" s="1457"/>
      <c r="Q23" s="1457"/>
      <c r="R23" s="1457"/>
      <c r="S23" s="1457"/>
      <c r="T23" s="1457"/>
      <c r="U23" s="1457"/>
      <c r="V23" s="1457"/>
      <c r="W23" s="1457"/>
      <c r="X23" s="1457"/>
    </row>
    <row r="24" spans="1:24" ht="27" customHeight="1">
      <c r="A24" s="1481" t="s">
        <v>188</v>
      </c>
      <c r="B24" s="1482">
        <v>2223709</v>
      </c>
      <c r="C24" s="1483">
        <v>2223709</v>
      </c>
      <c r="D24" s="1381" t="s">
        <v>189</v>
      </c>
      <c r="E24" s="1484">
        <v>0</v>
      </c>
      <c r="F24" s="1483">
        <v>0</v>
      </c>
      <c r="G24" s="1457"/>
      <c r="H24" s="1078"/>
      <c r="I24" s="1025"/>
      <c r="J24" s="1480"/>
      <c r="K24" s="1480"/>
      <c r="L24" s="1457"/>
      <c r="M24" s="1457"/>
      <c r="N24" s="1457"/>
      <c r="O24" s="1457"/>
      <c r="P24" s="1457"/>
      <c r="Q24" s="1457"/>
      <c r="R24" s="1457"/>
      <c r="S24" s="1457"/>
      <c r="T24" s="1457"/>
      <c r="U24" s="1457"/>
      <c r="V24" s="1457"/>
      <c r="W24" s="1457"/>
      <c r="X24" s="1457"/>
    </row>
    <row r="25" spans="1:24" ht="13.5" customHeight="1">
      <c r="A25" s="1475" t="s">
        <v>146</v>
      </c>
      <c r="B25" s="1476">
        <v>402613484</v>
      </c>
      <c r="C25" s="1477">
        <v>332024378</v>
      </c>
      <c r="D25" s="1381" t="s">
        <v>190</v>
      </c>
      <c r="E25" s="1485">
        <v>0</v>
      </c>
      <c r="F25" s="1483">
        <v>0</v>
      </c>
      <c r="G25" s="1457"/>
      <c r="H25" s="1025"/>
      <c r="I25" s="1025"/>
      <c r="J25" s="1480"/>
      <c r="K25" s="1480"/>
      <c r="L25" s="1457"/>
      <c r="M25" s="1457"/>
      <c r="N25" s="1457"/>
      <c r="O25" s="1457"/>
      <c r="P25" s="1457"/>
      <c r="Q25" s="1457"/>
      <c r="R25" s="1457"/>
      <c r="S25" s="1457"/>
      <c r="T25" s="1457"/>
      <c r="U25" s="1457"/>
      <c r="V25" s="1457"/>
      <c r="W25" s="1457"/>
      <c r="X25" s="1457"/>
    </row>
    <row r="26" spans="1:24" ht="27" customHeight="1">
      <c r="A26" s="1481" t="s">
        <v>191</v>
      </c>
      <c r="B26" s="1482">
        <v>26063704</v>
      </c>
      <c r="C26" s="1483">
        <v>22972938</v>
      </c>
      <c r="D26" s="1384" t="s">
        <v>10</v>
      </c>
      <c r="E26" s="1478">
        <v>0</v>
      </c>
      <c r="F26" s="1477">
        <v>0</v>
      </c>
      <c r="G26" s="1457"/>
      <c r="H26" s="1078"/>
      <c r="I26" s="1025"/>
      <c r="J26" s="1480"/>
      <c r="K26" s="1480"/>
      <c r="L26" s="1457"/>
      <c r="M26" s="1457"/>
      <c r="N26" s="1457"/>
      <c r="O26" s="1457"/>
      <c r="P26" s="1457"/>
      <c r="Q26" s="1457"/>
      <c r="R26" s="1457"/>
      <c r="S26" s="1457"/>
      <c r="T26" s="1457"/>
      <c r="U26" s="1457"/>
      <c r="V26" s="1457"/>
      <c r="W26" s="1457"/>
      <c r="X26" s="1457"/>
    </row>
    <row r="27" spans="1:24" ht="27" customHeight="1">
      <c r="A27" s="1481" t="s">
        <v>192</v>
      </c>
      <c r="B27" s="1482">
        <v>5538693</v>
      </c>
      <c r="C27" s="1483">
        <v>7281700</v>
      </c>
      <c r="D27" s="1384" t="s">
        <v>12</v>
      </c>
      <c r="E27" s="1478">
        <v>0</v>
      </c>
      <c r="F27" s="1477">
        <v>0</v>
      </c>
      <c r="G27" s="1478"/>
      <c r="H27" s="1078"/>
      <c r="I27" s="1025"/>
      <c r="J27" s="1480"/>
      <c r="K27" s="1480"/>
      <c r="L27" s="1457"/>
      <c r="M27" s="1457"/>
      <c r="N27" s="1457"/>
      <c r="O27" s="1457"/>
      <c r="P27" s="1457"/>
      <c r="Q27" s="1457"/>
      <c r="R27" s="1457"/>
      <c r="S27" s="1457"/>
      <c r="T27" s="1457"/>
      <c r="U27" s="1457"/>
      <c r="V27" s="1457"/>
      <c r="W27" s="1457"/>
      <c r="X27" s="1457"/>
    </row>
    <row r="28" spans="1:24" ht="27" customHeight="1">
      <c r="A28" s="1481" t="s">
        <v>193</v>
      </c>
      <c r="B28" s="1482">
        <v>0</v>
      </c>
      <c r="C28" s="1483">
        <v>0</v>
      </c>
      <c r="D28" s="1381" t="s">
        <v>194</v>
      </c>
      <c r="E28" s="1484">
        <v>0</v>
      </c>
      <c r="F28" s="1483">
        <v>0</v>
      </c>
      <c r="G28" s="1457"/>
      <c r="H28" s="1078"/>
      <c r="I28" s="1025"/>
      <c r="J28" s="1480"/>
      <c r="K28" s="1480"/>
      <c r="L28" s="1457"/>
      <c r="M28" s="1457"/>
      <c r="N28" s="1457"/>
      <c r="O28" s="1457"/>
      <c r="P28" s="1457"/>
      <c r="Q28" s="1457"/>
      <c r="R28" s="1457"/>
      <c r="S28" s="1457"/>
      <c r="T28" s="1457"/>
      <c r="U28" s="1457"/>
      <c r="V28" s="1457"/>
      <c r="W28" s="1457"/>
      <c r="X28" s="1457"/>
    </row>
    <row r="29" spans="1:24" ht="13.5" customHeight="1">
      <c r="A29" s="1481" t="s">
        <v>195</v>
      </c>
      <c r="B29" s="1482">
        <v>371011087</v>
      </c>
      <c r="C29" s="1483">
        <v>301769740</v>
      </c>
      <c r="D29" s="1381" t="s">
        <v>196</v>
      </c>
      <c r="E29" s="1484">
        <v>0</v>
      </c>
      <c r="F29" s="1483">
        <v>0</v>
      </c>
      <c r="G29" s="1484"/>
      <c r="H29" s="1078"/>
      <c r="I29" s="1025"/>
      <c r="J29" s="1480"/>
      <c r="K29" s="1480"/>
      <c r="L29" s="1457"/>
      <c r="M29" s="1457"/>
      <c r="N29" s="1457"/>
      <c r="O29" s="1457"/>
      <c r="P29" s="1457"/>
      <c r="Q29" s="1457"/>
      <c r="R29" s="1457"/>
      <c r="S29" s="1457"/>
      <c r="T29" s="1457"/>
      <c r="U29" s="1457"/>
      <c r="V29" s="1457"/>
      <c r="W29" s="1457"/>
      <c r="X29" s="1457"/>
    </row>
    <row r="30" spans="1:24" ht="27" customHeight="1">
      <c r="A30" s="1481" t="s">
        <v>197</v>
      </c>
      <c r="B30" s="1482">
        <v>0</v>
      </c>
      <c r="C30" s="1483">
        <v>0</v>
      </c>
      <c r="D30" s="1381" t="s">
        <v>198</v>
      </c>
      <c r="E30" s="1484">
        <v>0</v>
      </c>
      <c r="F30" s="1483">
        <v>0</v>
      </c>
      <c r="G30" s="1457"/>
      <c r="H30" s="1078"/>
      <c r="I30" s="1025"/>
      <c r="J30" s="1480"/>
      <c r="K30" s="1480"/>
      <c r="L30" s="1457"/>
      <c r="M30" s="1457"/>
      <c r="N30" s="1457"/>
      <c r="O30" s="1457"/>
      <c r="P30" s="1457"/>
      <c r="Q30" s="1457"/>
      <c r="R30" s="1457"/>
      <c r="S30" s="1457"/>
      <c r="T30" s="1457"/>
      <c r="U30" s="1457"/>
      <c r="V30" s="1457"/>
      <c r="W30" s="1457"/>
      <c r="X30" s="1457"/>
    </row>
    <row r="31" spans="1:24" ht="27" customHeight="1">
      <c r="A31" s="1475" t="s">
        <v>9</v>
      </c>
      <c r="B31" s="1476">
        <v>29921</v>
      </c>
      <c r="C31" s="1477">
        <v>29554</v>
      </c>
      <c r="D31" s="1384" t="s">
        <v>199</v>
      </c>
      <c r="E31" s="1478">
        <v>0</v>
      </c>
      <c r="F31" s="1477">
        <v>0</v>
      </c>
      <c r="G31" s="1457"/>
      <c r="H31" s="1078"/>
      <c r="I31" s="1025"/>
      <c r="J31" s="1480"/>
      <c r="K31" s="1480"/>
      <c r="L31" s="1457"/>
      <c r="M31" s="1457"/>
      <c r="N31" s="1457"/>
      <c r="O31" s="1457"/>
      <c r="P31" s="1457"/>
      <c r="Q31" s="1457"/>
      <c r="R31" s="1457"/>
      <c r="S31" s="1457"/>
      <c r="T31" s="1457"/>
      <c r="U31" s="1457"/>
      <c r="V31" s="1457"/>
      <c r="W31" s="1457"/>
      <c r="X31" s="1457"/>
    </row>
    <row r="32" spans="1:24" ht="13.5" customHeight="1">
      <c r="A32" s="1481" t="s">
        <v>200</v>
      </c>
      <c r="B32" s="1482">
        <v>0</v>
      </c>
      <c r="C32" s="1483">
        <v>0</v>
      </c>
      <c r="D32" s="1381" t="s">
        <v>201</v>
      </c>
      <c r="E32" s="1484">
        <v>0</v>
      </c>
      <c r="F32" s="1483">
        <v>0</v>
      </c>
      <c r="G32" s="1457"/>
      <c r="H32" s="1025"/>
      <c r="I32" s="1025"/>
      <c r="J32" s="1480"/>
      <c r="K32" s="1480"/>
      <c r="L32" s="1457"/>
      <c r="M32" s="1457"/>
      <c r="N32" s="1457"/>
      <c r="O32" s="1457"/>
      <c r="P32" s="1457"/>
      <c r="Q32" s="1457"/>
      <c r="R32" s="1457"/>
      <c r="S32" s="1457"/>
      <c r="T32" s="1457"/>
      <c r="U32" s="1457"/>
      <c r="V32" s="1457"/>
      <c r="W32" s="1457"/>
      <c r="X32" s="1457"/>
    </row>
    <row r="33" spans="1:24" ht="13.5" customHeight="1">
      <c r="A33" s="1481" t="s">
        <v>202</v>
      </c>
      <c r="B33" s="1482">
        <v>0</v>
      </c>
      <c r="C33" s="1483">
        <v>0</v>
      </c>
      <c r="D33" s="1381" t="s">
        <v>203</v>
      </c>
      <c r="E33" s="1484">
        <v>0</v>
      </c>
      <c r="F33" s="1483">
        <v>0</v>
      </c>
      <c r="G33" s="1484"/>
      <c r="H33" s="1025"/>
      <c r="I33" s="1025"/>
      <c r="J33" s="1480"/>
      <c r="K33" s="1480"/>
      <c r="L33" s="1457"/>
      <c r="M33" s="1457"/>
      <c r="N33" s="1457"/>
      <c r="O33" s="1457"/>
      <c r="P33" s="1457"/>
      <c r="Q33" s="1457"/>
      <c r="R33" s="1457"/>
      <c r="S33" s="1457"/>
      <c r="T33" s="1457"/>
      <c r="U33" s="1457"/>
      <c r="V33" s="1457"/>
      <c r="W33" s="1457"/>
      <c r="X33" s="1457"/>
    </row>
    <row r="34" spans="1:24" ht="13.5" customHeight="1">
      <c r="A34" s="1481" t="s">
        <v>204</v>
      </c>
      <c r="B34" s="1482">
        <v>0</v>
      </c>
      <c r="C34" s="1483">
        <v>0</v>
      </c>
      <c r="D34" s="1381" t="s">
        <v>205</v>
      </c>
      <c r="E34" s="1484">
        <v>0</v>
      </c>
      <c r="F34" s="1483">
        <v>0</v>
      </c>
      <c r="G34" s="1457"/>
      <c r="H34" s="1078"/>
      <c r="I34" s="1025"/>
      <c r="J34" s="1480"/>
      <c r="K34" s="1480"/>
      <c r="L34" s="1457"/>
      <c r="M34" s="1457"/>
      <c r="N34" s="1457"/>
      <c r="O34" s="1457"/>
      <c r="P34" s="1457"/>
      <c r="Q34" s="1457"/>
      <c r="R34" s="1457"/>
      <c r="S34" s="1457"/>
      <c r="T34" s="1457"/>
      <c r="U34" s="1457"/>
      <c r="V34" s="1457"/>
      <c r="W34" s="1457"/>
      <c r="X34" s="1457"/>
    </row>
    <row r="35" spans="1:24" ht="27" customHeight="1">
      <c r="A35" s="1481" t="s">
        <v>206</v>
      </c>
      <c r="B35" s="1482">
        <v>12989</v>
      </c>
      <c r="C35" s="1483">
        <v>12623</v>
      </c>
      <c r="D35" s="1381" t="s">
        <v>207</v>
      </c>
      <c r="E35" s="1484">
        <v>0</v>
      </c>
      <c r="F35" s="1483">
        <v>0</v>
      </c>
      <c r="G35" s="1457"/>
      <c r="H35" s="1078"/>
      <c r="I35" s="1025"/>
      <c r="J35" s="1480"/>
      <c r="K35" s="1480"/>
      <c r="L35" s="1457"/>
      <c r="M35" s="1457"/>
      <c r="N35" s="1457"/>
      <c r="O35" s="1457"/>
      <c r="P35" s="1457"/>
      <c r="Q35" s="1457"/>
      <c r="R35" s="1457"/>
      <c r="S35" s="1457"/>
      <c r="T35" s="1457"/>
      <c r="U35" s="1457"/>
      <c r="V35" s="1457"/>
      <c r="W35" s="1457"/>
      <c r="X35" s="1457"/>
    </row>
    <row r="36" spans="1:24" ht="27" customHeight="1">
      <c r="A36" s="1481" t="s">
        <v>208</v>
      </c>
      <c r="B36" s="1482">
        <v>16932</v>
      </c>
      <c r="C36" s="1483">
        <v>16932</v>
      </c>
      <c r="D36" s="1381" t="s">
        <v>209</v>
      </c>
      <c r="E36" s="1484">
        <v>0</v>
      </c>
      <c r="F36" s="1483">
        <v>0</v>
      </c>
      <c r="G36" s="1457"/>
      <c r="H36" s="1078"/>
      <c r="I36" s="1025"/>
      <c r="J36" s="1480"/>
      <c r="K36" s="1480"/>
      <c r="L36" s="1457"/>
      <c r="M36" s="1457"/>
      <c r="N36" s="1457"/>
      <c r="O36" s="1457"/>
      <c r="P36" s="1457"/>
      <c r="Q36" s="1457"/>
      <c r="R36" s="1457"/>
      <c r="S36" s="1457"/>
      <c r="T36" s="1457"/>
      <c r="U36" s="1457"/>
      <c r="V36" s="1457"/>
      <c r="W36" s="1457"/>
      <c r="X36" s="1457"/>
    </row>
    <row r="37" spans="1:24" ht="13.5" customHeight="1">
      <c r="A37" s="1475" t="s">
        <v>11</v>
      </c>
      <c r="B37" s="1476">
        <v>16141215</v>
      </c>
      <c r="C37" s="1477">
        <v>15830503</v>
      </c>
      <c r="D37" s="1381" t="s">
        <v>210</v>
      </c>
      <c r="E37" s="1484">
        <v>0</v>
      </c>
      <c r="F37" s="1483">
        <v>0</v>
      </c>
      <c r="G37" s="1457"/>
      <c r="H37" s="1025"/>
      <c r="I37" s="1025"/>
      <c r="J37" s="1480"/>
      <c r="K37" s="1480"/>
      <c r="L37" s="1457"/>
      <c r="M37" s="1457"/>
      <c r="N37" s="1457"/>
      <c r="O37" s="1457"/>
      <c r="P37" s="1457"/>
      <c r="Q37" s="1457"/>
      <c r="R37" s="1457"/>
      <c r="S37" s="1457"/>
      <c r="T37" s="1457"/>
      <c r="U37" s="1457"/>
      <c r="V37" s="1457"/>
      <c r="W37" s="1457"/>
      <c r="X37" s="1457"/>
    </row>
    <row r="38" spans="1:24" ht="27" customHeight="1">
      <c r="A38" s="1475" t="s">
        <v>13</v>
      </c>
      <c r="B38" s="1476">
        <v>0</v>
      </c>
      <c r="C38" s="1477">
        <v>0</v>
      </c>
      <c r="D38" s="1384" t="s">
        <v>16</v>
      </c>
      <c r="E38" s="1478">
        <v>0</v>
      </c>
      <c r="F38" s="1477">
        <v>0</v>
      </c>
      <c r="G38" s="1457"/>
      <c r="H38" s="1025"/>
      <c r="I38" s="1025"/>
      <c r="J38" s="1480"/>
      <c r="K38" s="1480"/>
      <c r="L38" s="1457"/>
      <c r="M38" s="1457"/>
      <c r="N38" s="1457"/>
      <c r="O38" s="1457"/>
      <c r="P38" s="1457"/>
      <c r="Q38" s="1457"/>
      <c r="R38" s="1457"/>
      <c r="S38" s="1457"/>
      <c r="T38" s="1457"/>
      <c r="U38" s="1457"/>
      <c r="V38" s="1457"/>
      <c r="W38" s="1457"/>
      <c r="X38" s="1457"/>
    </row>
    <row r="39" spans="1:24" ht="27" customHeight="1">
      <c r="A39" s="1481" t="s">
        <v>212</v>
      </c>
      <c r="B39" s="1482">
        <v>0</v>
      </c>
      <c r="C39" s="1483">
        <v>0</v>
      </c>
      <c r="D39" s="1381" t="s">
        <v>211</v>
      </c>
      <c r="E39" s="1484">
        <v>0</v>
      </c>
      <c r="F39" s="1523">
        <v>0</v>
      </c>
      <c r="G39" s="1524"/>
      <c r="H39" s="1025"/>
      <c r="I39" s="1025"/>
      <c r="J39" s="1480"/>
      <c r="K39" s="1480"/>
      <c r="L39" s="1457"/>
      <c r="M39" s="1457"/>
      <c r="N39" s="1457"/>
      <c r="O39" s="1457"/>
      <c r="P39" s="1457"/>
      <c r="Q39" s="1457"/>
      <c r="R39" s="1457"/>
      <c r="S39" s="1457"/>
      <c r="T39" s="1457"/>
      <c r="U39" s="1457"/>
      <c r="V39" s="1457"/>
      <c r="W39" s="1457"/>
      <c r="X39" s="1457"/>
    </row>
    <row r="40" spans="1:24" ht="13.5" customHeight="1">
      <c r="A40" s="1481" t="s">
        <v>214</v>
      </c>
      <c r="B40" s="1482">
        <v>0</v>
      </c>
      <c r="C40" s="1483">
        <v>0</v>
      </c>
      <c r="D40" s="1381" t="s">
        <v>213</v>
      </c>
      <c r="E40" s="1484">
        <v>0</v>
      </c>
      <c r="F40" s="1483">
        <v>0</v>
      </c>
      <c r="G40" s="1457"/>
      <c r="H40" s="1078"/>
      <c r="I40" s="1025"/>
      <c r="J40" s="1480"/>
      <c r="K40" s="1480"/>
      <c r="L40" s="1457"/>
      <c r="M40" s="1457"/>
      <c r="N40" s="1457"/>
      <c r="O40" s="1457"/>
      <c r="P40" s="1457"/>
      <c r="Q40" s="1457"/>
      <c r="R40" s="1457"/>
      <c r="S40" s="1457"/>
      <c r="T40" s="1457"/>
      <c r="U40" s="1457"/>
      <c r="V40" s="1457"/>
      <c r="W40" s="1457"/>
      <c r="X40" s="1457"/>
    </row>
    <row r="41" spans="1:24" ht="13.5" customHeight="1">
      <c r="A41" s="1475" t="s">
        <v>216</v>
      </c>
      <c r="B41" s="1476">
        <v>0</v>
      </c>
      <c r="C41" s="1477">
        <v>0</v>
      </c>
      <c r="D41" s="1486" t="s">
        <v>215</v>
      </c>
      <c r="E41" s="1483">
        <v>0</v>
      </c>
      <c r="F41" s="1487">
        <v>0</v>
      </c>
      <c r="G41" s="1457"/>
      <c r="H41" s="1082"/>
      <c r="I41" s="1025"/>
      <c r="J41" s="1480"/>
      <c r="K41" s="1480"/>
      <c r="L41" s="1457"/>
      <c r="M41" s="1457"/>
      <c r="N41" s="1457"/>
      <c r="O41" s="1457"/>
      <c r="P41" s="1457"/>
      <c r="Q41" s="1457"/>
      <c r="R41" s="1457"/>
      <c r="S41" s="1457"/>
      <c r="T41" s="1457"/>
      <c r="U41" s="1457"/>
      <c r="V41" s="1457"/>
      <c r="W41" s="1457"/>
      <c r="X41" s="1457"/>
    </row>
    <row r="42" spans="1:24" ht="13.5" customHeight="1">
      <c r="A42" s="1481" t="s">
        <v>253</v>
      </c>
      <c r="B42" s="1482">
        <v>0</v>
      </c>
      <c r="C42" s="1483">
        <v>0</v>
      </c>
      <c r="D42" s="1488" t="s">
        <v>119</v>
      </c>
      <c r="E42" s="1477">
        <v>0</v>
      </c>
      <c r="F42" s="1489">
        <v>0</v>
      </c>
      <c r="G42" s="1478"/>
      <c r="H42" s="1082"/>
      <c r="I42" s="1025"/>
      <c r="J42" s="1480"/>
      <c r="K42" s="1480"/>
      <c r="L42" s="1457"/>
      <c r="M42" s="1457"/>
      <c r="N42" s="1457"/>
      <c r="O42" s="1457"/>
      <c r="P42" s="1457"/>
      <c r="Q42" s="1457"/>
      <c r="R42" s="1457"/>
      <c r="S42" s="1457"/>
      <c r="T42" s="1457"/>
      <c r="U42" s="1457"/>
      <c r="V42" s="1457"/>
      <c r="W42" s="1457"/>
      <c r="X42" s="1457"/>
    </row>
    <row r="43" spans="1:24" ht="13.5" customHeight="1">
      <c r="A43" s="1481" t="s">
        <v>255</v>
      </c>
      <c r="B43" s="1482">
        <v>0</v>
      </c>
      <c r="C43" s="1483">
        <v>0</v>
      </c>
      <c r="D43" s="1486" t="s">
        <v>254</v>
      </c>
      <c r="E43" s="1483">
        <v>0</v>
      </c>
      <c r="F43" s="1487">
        <v>0</v>
      </c>
      <c r="G43" s="1484"/>
      <c r="H43" s="1082"/>
      <c r="I43" s="1025"/>
      <c r="J43" s="1480"/>
      <c r="K43" s="1480"/>
      <c r="L43" s="1457"/>
      <c r="M43" s="1457"/>
      <c r="N43" s="1457"/>
      <c r="O43" s="1457"/>
      <c r="P43" s="1457"/>
      <c r="Q43" s="1457"/>
      <c r="R43" s="1457"/>
      <c r="S43" s="1457"/>
      <c r="T43" s="1457"/>
      <c r="U43" s="1457"/>
      <c r="V43" s="1457"/>
      <c r="W43" s="1457"/>
      <c r="X43" s="1457"/>
    </row>
    <row r="44" spans="1:24" ht="27" customHeight="1">
      <c r="A44" s="1481" t="s">
        <v>257</v>
      </c>
      <c r="B44" s="1482">
        <v>0</v>
      </c>
      <c r="C44" s="1483">
        <v>0</v>
      </c>
      <c r="D44" s="1486" t="s">
        <v>256</v>
      </c>
      <c r="E44" s="1483">
        <v>0</v>
      </c>
      <c r="F44" s="1487">
        <v>0</v>
      </c>
      <c r="G44" s="1457"/>
      <c r="H44" s="1085"/>
      <c r="I44" s="1025"/>
      <c r="J44" s="1480"/>
      <c r="K44" s="1480"/>
      <c r="L44" s="1457"/>
      <c r="M44" s="1457"/>
      <c r="N44" s="1457"/>
      <c r="O44" s="1457"/>
      <c r="P44" s="1457"/>
      <c r="Q44" s="1457"/>
      <c r="R44" s="1457"/>
      <c r="S44" s="1457"/>
      <c r="T44" s="1457"/>
      <c r="U44" s="1457"/>
      <c r="V44" s="1457"/>
      <c r="W44" s="1457"/>
      <c r="X44" s="1457"/>
    </row>
    <row r="45" spans="1:24" ht="13.5" customHeight="1">
      <c r="A45" s="1481" t="s">
        <v>259</v>
      </c>
      <c r="B45" s="1490">
        <v>0</v>
      </c>
      <c r="C45" s="1490">
        <v>0</v>
      </c>
      <c r="D45" s="1491" t="s">
        <v>258</v>
      </c>
      <c r="E45" s="1490">
        <v>0</v>
      </c>
      <c r="F45" s="1492">
        <v>0</v>
      </c>
      <c r="G45" s="1457"/>
      <c r="H45" s="1078"/>
      <c r="I45" s="1025"/>
      <c r="J45" s="1480"/>
      <c r="K45" s="1480"/>
      <c r="L45" s="1457"/>
      <c r="M45" s="1457"/>
      <c r="N45" s="1457"/>
      <c r="O45" s="1457"/>
      <c r="P45" s="1457"/>
      <c r="Q45" s="1457"/>
      <c r="R45" s="1457"/>
      <c r="S45" s="1457"/>
      <c r="T45" s="1457"/>
      <c r="U45" s="1457"/>
      <c r="V45" s="1457"/>
      <c r="W45" s="1457"/>
      <c r="X45" s="1457"/>
    </row>
    <row r="46" spans="1:24" ht="13.5" customHeight="1">
      <c r="A46" s="1466" t="s">
        <v>260</v>
      </c>
      <c r="B46" s="1493">
        <v>23148197464</v>
      </c>
      <c r="C46" s="1493">
        <v>21244773746</v>
      </c>
      <c r="D46" s="1494" t="s">
        <v>19</v>
      </c>
      <c r="E46" s="1476">
        <v>20471180146</v>
      </c>
      <c r="F46" s="1495">
        <v>18941930057</v>
      </c>
      <c r="G46" s="1457"/>
      <c r="H46" s="1025"/>
      <c r="I46" s="1025"/>
      <c r="J46" s="1480"/>
      <c r="K46" s="1480"/>
      <c r="L46" s="1457"/>
      <c r="M46" s="1457"/>
      <c r="N46" s="1457"/>
      <c r="O46" s="1457"/>
      <c r="P46" s="1457"/>
      <c r="Q46" s="1457"/>
      <c r="R46" s="1457"/>
      <c r="S46" s="1457"/>
      <c r="T46" s="1457"/>
      <c r="U46" s="1457"/>
      <c r="V46" s="1457"/>
      <c r="W46" s="1457"/>
      <c r="X46" s="1457"/>
    </row>
    <row r="47" spans="1:24" ht="6" customHeight="1">
      <c r="A47" s="1496"/>
      <c r="B47" s="1493"/>
      <c r="C47" s="1493"/>
      <c r="D47" s="1497"/>
      <c r="E47" s="1476"/>
      <c r="F47" s="1495"/>
      <c r="G47" s="1457"/>
      <c r="H47" s="1025"/>
      <c r="I47" s="1025"/>
      <c r="J47" s="1480"/>
      <c r="K47" s="1480"/>
      <c r="L47" s="1457"/>
      <c r="M47" s="1457"/>
      <c r="N47" s="1457"/>
      <c r="O47" s="1457"/>
      <c r="P47" s="1457"/>
      <c r="Q47" s="1457"/>
      <c r="R47" s="1457"/>
      <c r="S47" s="1457"/>
      <c r="T47" s="1457"/>
      <c r="U47" s="1457"/>
      <c r="V47" s="1457"/>
      <c r="W47" s="1457"/>
      <c r="X47" s="1457"/>
    </row>
    <row r="48" spans="1:24" ht="13.5" customHeight="1">
      <c r="A48" s="1466" t="s">
        <v>20</v>
      </c>
      <c r="B48" s="1498"/>
      <c r="C48" s="1498"/>
      <c r="D48" s="1494" t="s">
        <v>21</v>
      </c>
      <c r="E48" s="1499"/>
      <c r="F48" s="1500"/>
      <c r="G48" s="1457"/>
      <c r="H48" s="1025"/>
      <c r="I48" s="1025"/>
      <c r="J48" s="1480"/>
      <c r="K48" s="1480"/>
      <c r="L48" s="1457"/>
      <c r="M48" s="1457"/>
      <c r="N48" s="1457"/>
      <c r="O48" s="1457"/>
      <c r="P48" s="1457"/>
      <c r="Q48" s="1457"/>
      <c r="R48" s="1457"/>
      <c r="S48" s="1457"/>
      <c r="T48" s="1457"/>
      <c r="U48" s="1457"/>
      <c r="V48" s="1457"/>
      <c r="W48" s="1457"/>
      <c r="X48" s="1457"/>
    </row>
    <row r="49" spans="1:24" ht="13.5" customHeight="1">
      <c r="A49" s="1481" t="s">
        <v>147</v>
      </c>
      <c r="B49" s="1490">
        <v>0</v>
      </c>
      <c r="C49" s="1490">
        <v>0</v>
      </c>
      <c r="D49" s="1501" t="s">
        <v>236</v>
      </c>
      <c r="E49" s="1482">
        <v>0</v>
      </c>
      <c r="F49" s="1492">
        <v>0</v>
      </c>
      <c r="G49" s="1457"/>
      <c r="H49" s="1025"/>
      <c r="I49" s="1025"/>
      <c r="J49" s="1480"/>
      <c r="K49" s="1480"/>
      <c r="L49" s="1457"/>
      <c r="M49" s="1457"/>
      <c r="N49" s="1457"/>
      <c r="O49" s="1457"/>
      <c r="P49" s="1457"/>
      <c r="Q49" s="1457"/>
      <c r="R49" s="1457"/>
      <c r="S49" s="1457"/>
      <c r="T49" s="1457"/>
      <c r="U49" s="1457"/>
      <c r="V49" s="1457"/>
      <c r="W49" s="1457"/>
      <c r="X49" s="1457"/>
    </row>
    <row r="50" spans="1:24" ht="13.5" customHeight="1">
      <c r="A50" s="1481" t="s">
        <v>24</v>
      </c>
      <c r="B50" s="1490">
        <v>248660207</v>
      </c>
      <c r="C50" s="1490">
        <v>248656507</v>
      </c>
      <c r="D50" s="1491" t="s">
        <v>25</v>
      </c>
      <c r="E50" s="1490">
        <v>0</v>
      </c>
      <c r="F50" s="1492">
        <v>0</v>
      </c>
      <c r="G50" s="1457"/>
      <c r="H50" s="1078"/>
      <c r="I50" s="1025"/>
      <c r="J50" s="1480"/>
      <c r="K50" s="1480"/>
      <c r="L50" s="1457"/>
      <c r="M50" s="1457"/>
      <c r="N50" s="1457"/>
      <c r="O50" s="1457"/>
      <c r="P50" s="1457"/>
      <c r="Q50" s="1457"/>
      <c r="R50" s="1457"/>
      <c r="S50" s="1457"/>
      <c r="T50" s="1457"/>
      <c r="U50" s="1457"/>
      <c r="V50" s="1457"/>
      <c r="W50" s="1457"/>
      <c r="X50" s="1457"/>
    </row>
    <row r="51" spans="1:24" ht="27" customHeight="1">
      <c r="A51" s="1481" t="s">
        <v>26</v>
      </c>
      <c r="B51" s="1490">
        <v>17423198174</v>
      </c>
      <c r="C51" s="1490">
        <v>16855313516</v>
      </c>
      <c r="D51" s="1491" t="s">
        <v>120</v>
      </c>
      <c r="E51" s="1490">
        <v>0</v>
      </c>
      <c r="F51" s="1492">
        <v>0</v>
      </c>
      <c r="G51" s="1457"/>
      <c r="H51" s="1078"/>
      <c r="I51" s="1025"/>
      <c r="J51" s="1480"/>
      <c r="K51" s="1480"/>
      <c r="L51" s="1457"/>
      <c r="M51" s="1457"/>
      <c r="N51" s="1457"/>
      <c r="O51" s="1457"/>
      <c r="P51" s="1457"/>
      <c r="Q51" s="1457"/>
      <c r="R51" s="1457"/>
      <c r="S51" s="1457"/>
      <c r="T51" s="1457"/>
      <c r="U51" s="1457"/>
      <c r="V51" s="1457"/>
      <c r="W51" s="1457"/>
      <c r="X51" s="1457"/>
    </row>
    <row r="52" spans="1:24" ht="13.5" customHeight="1">
      <c r="A52" s="1481" t="s">
        <v>133</v>
      </c>
      <c r="B52" s="1490">
        <v>5069480021</v>
      </c>
      <c r="C52" s="1490">
        <v>5043274185</v>
      </c>
      <c r="D52" s="1501" t="s">
        <v>28</v>
      </c>
      <c r="E52" s="1490">
        <v>403460437</v>
      </c>
      <c r="F52" s="1492">
        <v>431151435</v>
      </c>
      <c r="G52" s="1457"/>
      <c r="H52" s="1025"/>
      <c r="I52" s="1025"/>
      <c r="J52" s="1480"/>
      <c r="K52" s="1480"/>
      <c r="L52" s="1457"/>
      <c r="M52" s="1457"/>
      <c r="N52" s="1457"/>
      <c r="O52" s="1457"/>
      <c r="P52" s="1457"/>
      <c r="Q52" s="1457"/>
      <c r="R52" s="1457"/>
      <c r="S52" s="1457"/>
      <c r="T52" s="1457"/>
      <c r="U52" s="1457"/>
      <c r="V52" s="1457"/>
      <c r="W52" s="1457"/>
      <c r="X52" s="1457"/>
    </row>
    <row r="53" spans="1:24" ht="27" customHeight="1">
      <c r="A53" s="1481" t="s">
        <v>148</v>
      </c>
      <c r="B53" s="1490">
        <v>125833523</v>
      </c>
      <c r="C53" s="1490">
        <v>118435904</v>
      </c>
      <c r="D53" s="1491" t="s">
        <v>29</v>
      </c>
      <c r="E53" s="1490">
        <v>0</v>
      </c>
      <c r="F53" s="1492">
        <v>0</v>
      </c>
      <c r="G53" s="1457"/>
      <c r="H53" s="1078"/>
      <c r="I53" s="1025"/>
      <c r="J53" s="1480"/>
      <c r="K53" s="1480"/>
      <c r="L53" s="1457"/>
      <c r="M53" s="1457"/>
      <c r="N53" s="1457"/>
      <c r="O53" s="1457"/>
      <c r="P53" s="1457"/>
      <c r="Q53" s="1457"/>
      <c r="R53" s="1457"/>
      <c r="S53" s="1457"/>
      <c r="T53" s="1457"/>
      <c r="U53" s="1457"/>
      <c r="V53" s="1457"/>
      <c r="W53" s="1457"/>
      <c r="X53" s="1457"/>
    </row>
    <row r="54" spans="1:24" ht="27" customHeight="1">
      <c r="A54" s="1481" t="s">
        <v>30</v>
      </c>
      <c r="B54" s="1490">
        <v>-1900571673</v>
      </c>
      <c r="C54" s="1490">
        <v>-1766142943</v>
      </c>
      <c r="D54" s="1491" t="s">
        <v>31</v>
      </c>
      <c r="E54" s="1490">
        <v>8410312</v>
      </c>
      <c r="F54" s="1492">
        <v>2825953</v>
      </c>
      <c r="G54" s="1457"/>
      <c r="H54" s="1078"/>
      <c r="I54" s="1025"/>
      <c r="J54" s="1480"/>
      <c r="K54" s="1480"/>
      <c r="L54" s="1457"/>
      <c r="M54" s="1457"/>
      <c r="N54" s="1457"/>
      <c r="O54" s="1457"/>
      <c r="P54" s="1457"/>
      <c r="Q54" s="1457"/>
      <c r="R54" s="1457"/>
      <c r="S54" s="1457"/>
      <c r="T54" s="1457"/>
      <c r="U54" s="1457"/>
      <c r="V54" s="1457"/>
      <c r="W54" s="1457"/>
      <c r="X54" s="1457"/>
    </row>
    <row r="55" spans="1:24" ht="13.5" customHeight="1">
      <c r="A55" s="1481" t="s">
        <v>32</v>
      </c>
      <c r="B55" s="1490">
        <v>2794748</v>
      </c>
      <c r="C55" s="1490">
        <v>2794748</v>
      </c>
      <c r="D55" s="1494" t="s">
        <v>34</v>
      </c>
      <c r="E55" s="1476">
        <v>411870749</v>
      </c>
      <c r="F55" s="1495">
        <v>433977388</v>
      </c>
      <c r="G55" s="1457"/>
      <c r="H55" s="1025"/>
      <c r="I55" s="1025"/>
      <c r="J55" s="1480"/>
      <c r="K55" s="1480"/>
      <c r="L55" s="1457"/>
      <c r="M55" s="1457"/>
      <c r="N55" s="1457"/>
      <c r="O55" s="1457"/>
      <c r="P55" s="1457"/>
      <c r="Q55" s="1457"/>
      <c r="R55" s="1457"/>
      <c r="S55" s="1457"/>
      <c r="T55" s="1457"/>
      <c r="U55" s="1457"/>
      <c r="V55" s="1457"/>
      <c r="W55" s="1457"/>
      <c r="X55" s="1457"/>
    </row>
    <row r="56" spans="1:24" ht="27" customHeight="1">
      <c r="A56" s="1481" t="s">
        <v>33</v>
      </c>
      <c r="B56" s="1490">
        <v>0</v>
      </c>
      <c r="C56" s="1490">
        <v>0</v>
      </c>
      <c r="D56" s="1497" t="s">
        <v>36</v>
      </c>
      <c r="E56" s="1493">
        <v>20883050896</v>
      </c>
      <c r="F56" s="1495">
        <v>19375907445</v>
      </c>
      <c r="G56" s="1457"/>
      <c r="H56" s="1078"/>
      <c r="I56" s="1025"/>
      <c r="J56" s="1480"/>
      <c r="K56" s="1480"/>
      <c r="L56" s="1457"/>
      <c r="M56" s="1457"/>
      <c r="N56" s="1457"/>
      <c r="O56" s="1457"/>
      <c r="P56" s="1457"/>
      <c r="Q56" s="1457"/>
      <c r="R56" s="1457"/>
      <c r="S56" s="1457"/>
      <c r="T56" s="1457"/>
      <c r="U56" s="1457"/>
      <c r="V56" s="1457"/>
      <c r="W56" s="1457"/>
      <c r="X56" s="1457"/>
    </row>
    <row r="57" spans="1:24" ht="13.5" customHeight="1">
      <c r="A57" s="1481" t="s">
        <v>35</v>
      </c>
      <c r="B57" s="1490">
        <v>746685</v>
      </c>
      <c r="C57" s="1490">
        <v>746685</v>
      </c>
      <c r="D57" s="1497" t="s">
        <v>38</v>
      </c>
      <c r="E57" s="1499"/>
      <c r="F57" s="1500"/>
      <c r="G57" s="1457"/>
      <c r="H57" s="1025"/>
      <c r="I57" s="1025"/>
      <c r="J57" s="1480"/>
      <c r="K57" s="1480"/>
      <c r="L57" s="1457"/>
      <c r="M57" s="1457"/>
      <c r="N57" s="1457"/>
      <c r="O57" s="1457"/>
      <c r="P57" s="1457"/>
      <c r="Q57" s="1457"/>
      <c r="R57" s="1457"/>
      <c r="S57" s="1457"/>
      <c r="T57" s="1457"/>
      <c r="U57" s="1457"/>
      <c r="V57" s="1457"/>
      <c r="W57" s="1457"/>
      <c r="X57" s="1457"/>
    </row>
    <row r="58" spans="1:24" ht="13.5" customHeight="1">
      <c r="A58" s="1466" t="s">
        <v>261</v>
      </c>
      <c r="B58" s="1493">
        <v>20970141686</v>
      </c>
      <c r="C58" s="1493">
        <v>20503078602</v>
      </c>
      <c r="D58" s="1494" t="s">
        <v>40</v>
      </c>
      <c r="E58" s="1493">
        <v>2905246356</v>
      </c>
      <c r="F58" s="1495">
        <v>3287414995</v>
      </c>
      <c r="G58" s="1457"/>
      <c r="H58" s="1078"/>
      <c r="I58" s="1025"/>
      <c r="J58" s="1480"/>
      <c r="K58" s="1480"/>
      <c r="L58" s="1457"/>
      <c r="M58" s="1457"/>
      <c r="N58" s="1457"/>
      <c r="O58" s="1457"/>
      <c r="P58" s="1457"/>
      <c r="Q58" s="1457"/>
      <c r="R58" s="1457"/>
      <c r="S58" s="1457"/>
      <c r="T58" s="1457"/>
      <c r="U58" s="1457"/>
      <c r="V58" s="1457"/>
      <c r="W58" s="1457"/>
      <c r="X58" s="1457"/>
    </row>
    <row r="59" spans="1:24" ht="13.5" customHeight="1">
      <c r="A59" s="1460" t="s">
        <v>39</v>
      </c>
      <c r="B59" s="1493">
        <v>44118339150</v>
      </c>
      <c r="C59" s="1493">
        <v>41747852348</v>
      </c>
      <c r="D59" s="1501" t="s">
        <v>41</v>
      </c>
      <c r="E59" s="1482">
        <v>50136252</v>
      </c>
      <c r="F59" s="1492">
        <v>50136252</v>
      </c>
      <c r="G59" s="1457"/>
      <c r="H59" s="1025"/>
      <c r="I59" s="1025"/>
      <c r="J59" s="1480"/>
      <c r="K59" s="1480"/>
      <c r="L59" s="1457"/>
      <c r="M59" s="1457"/>
      <c r="N59" s="1457"/>
      <c r="O59" s="1457"/>
      <c r="P59" s="1457"/>
      <c r="Q59" s="1457"/>
      <c r="R59" s="1457"/>
      <c r="S59" s="1457"/>
      <c r="T59" s="1457"/>
      <c r="U59" s="1457"/>
      <c r="V59" s="1457"/>
      <c r="W59" s="1457"/>
      <c r="X59" s="1457"/>
    </row>
    <row r="60" spans="1:24" ht="13.5" customHeight="1">
      <c r="A60" s="1502"/>
      <c r="B60" s="1503"/>
      <c r="C60" s="1503"/>
      <c r="D60" s="1501" t="s">
        <v>42</v>
      </c>
      <c r="E60" s="1482">
        <v>151513420</v>
      </c>
      <c r="F60" s="1492">
        <v>151057220</v>
      </c>
      <c r="G60" s="1457"/>
      <c r="H60" s="1457"/>
      <c r="I60" s="1025"/>
      <c r="J60" s="1458"/>
      <c r="K60" s="1480"/>
      <c r="L60" s="1457"/>
      <c r="M60" s="1457"/>
      <c r="N60" s="1457"/>
      <c r="O60" s="1457"/>
      <c r="P60" s="1457"/>
      <c r="Q60" s="1457"/>
      <c r="R60" s="1457"/>
      <c r="S60" s="1457"/>
      <c r="T60" s="1457"/>
      <c r="U60" s="1457"/>
      <c r="V60" s="1457"/>
      <c r="W60" s="1457"/>
      <c r="X60" s="1457"/>
    </row>
    <row r="61" spans="1:24" ht="13.5" customHeight="1">
      <c r="A61" s="1481"/>
      <c r="B61" s="1490"/>
      <c r="C61" s="1490"/>
      <c r="D61" s="1491" t="s">
        <v>217</v>
      </c>
      <c r="E61" s="1490">
        <v>2703596684</v>
      </c>
      <c r="F61" s="1492">
        <v>3086221522</v>
      </c>
      <c r="G61" s="1457"/>
      <c r="H61" s="1078"/>
      <c r="I61" s="1025"/>
      <c r="J61" s="1480"/>
      <c r="K61" s="1480"/>
      <c r="L61" s="1457"/>
      <c r="M61" s="1457"/>
      <c r="N61" s="1457"/>
      <c r="O61" s="1457"/>
      <c r="P61" s="1457"/>
      <c r="Q61" s="1457"/>
      <c r="R61" s="1457"/>
      <c r="S61" s="1457"/>
      <c r="T61" s="1457"/>
      <c r="U61" s="1457"/>
      <c r="V61" s="1457"/>
      <c r="W61" s="1457"/>
      <c r="X61" s="1457"/>
    </row>
    <row r="62" spans="1:24" ht="13.5" customHeight="1">
      <c r="A62" s="1502"/>
      <c r="B62" s="1503"/>
      <c r="C62" s="1503"/>
      <c r="D62" s="1494" t="s">
        <v>44</v>
      </c>
      <c r="E62" s="1476">
        <v>20330041898</v>
      </c>
      <c r="F62" s="1495">
        <v>19084529909</v>
      </c>
      <c r="G62" s="1457"/>
      <c r="H62" s="1457"/>
      <c r="I62" s="1025"/>
      <c r="J62" s="1458"/>
      <c r="K62" s="1480"/>
      <c r="L62" s="1457"/>
      <c r="M62" s="1457"/>
      <c r="N62" s="1457"/>
      <c r="O62" s="1457"/>
      <c r="P62" s="1457"/>
      <c r="Q62" s="1457"/>
      <c r="R62" s="1457"/>
      <c r="S62" s="1457"/>
      <c r="T62" s="1457"/>
      <c r="U62" s="1457"/>
      <c r="V62" s="1457"/>
      <c r="W62" s="1457"/>
      <c r="X62" s="1457"/>
    </row>
    <row r="63" spans="1:24" ht="13.5" customHeight="1">
      <c r="A63" s="1502"/>
      <c r="B63" s="1503"/>
      <c r="C63" s="1503"/>
      <c r="D63" s="1501" t="s">
        <v>104</v>
      </c>
      <c r="E63" s="1482">
        <v>2284890026</v>
      </c>
      <c r="F63" s="1492">
        <v>1682886852</v>
      </c>
      <c r="G63" s="1504"/>
      <c r="H63" s="1457"/>
      <c r="I63" s="1025"/>
      <c r="J63" s="1458"/>
      <c r="K63" s="1480"/>
      <c r="L63" s="1457"/>
      <c r="M63" s="1457"/>
      <c r="N63" s="1457"/>
      <c r="O63" s="1457"/>
      <c r="P63" s="1457"/>
      <c r="Q63" s="1457"/>
      <c r="R63" s="1457"/>
      <c r="S63" s="1457"/>
      <c r="T63" s="1457"/>
      <c r="U63" s="1457"/>
      <c r="V63" s="1457"/>
      <c r="W63" s="1457"/>
      <c r="X63" s="1457"/>
    </row>
    <row r="64" spans="1:24" ht="13.5" customHeight="1">
      <c r="A64" s="1502"/>
      <c r="B64" s="1503"/>
      <c r="C64" s="1503"/>
      <c r="D64" s="1505" t="s">
        <v>46</v>
      </c>
      <c r="E64" s="1484">
        <v>17069376814</v>
      </c>
      <c r="F64" s="1492">
        <v>16634510535</v>
      </c>
      <c r="G64" s="1506"/>
      <c r="H64" s="1457"/>
      <c r="I64" s="1025"/>
      <c r="J64" s="1458"/>
      <c r="K64" s="1480"/>
      <c r="L64" s="1457"/>
      <c r="M64" s="1457"/>
      <c r="N64" s="1457"/>
      <c r="O64" s="1457"/>
      <c r="P64" s="1457"/>
      <c r="Q64" s="1457"/>
      <c r="R64" s="1457"/>
      <c r="S64" s="1457"/>
      <c r="T64" s="1457"/>
      <c r="U64" s="1457"/>
      <c r="V64" s="1457"/>
      <c r="W64" s="1457"/>
      <c r="X64" s="1457"/>
    </row>
    <row r="65" spans="1:24" ht="13.5" customHeight="1">
      <c r="A65" s="1502"/>
      <c r="B65" s="1503"/>
      <c r="C65" s="1503"/>
      <c r="D65" s="1501" t="s">
        <v>47</v>
      </c>
      <c r="E65" s="1482">
        <v>536584583</v>
      </c>
      <c r="F65" s="1492">
        <v>327492179</v>
      </c>
      <c r="G65" s="1506"/>
      <c r="H65" s="1457"/>
      <c r="I65" s="1025"/>
      <c r="J65" s="1458"/>
      <c r="K65" s="1480"/>
      <c r="L65" s="1457"/>
      <c r="M65" s="1457"/>
      <c r="N65" s="1457"/>
      <c r="O65" s="1457"/>
      <c r="P65" s="1457"/>
      <c r="Q65" s="1457"/>
      <c r="R65" s="1457"/>
      <c r="S65" s="1457"/>
      <c r="T65" s="1457"/>
      <c r="U65" s="1457"/>
      <c r="V65" s="1457"/>
      <c r="W65" s="1457"/>
      <c r="X65" s="1457"/>
    </row>
    <row r="66" spans="1:24" ht="13.5" customHeight="1">
      <c r="A66" s="1502"/>
      <c r="B66" s="1503"/>
      <c r="C66" s="1503"/>
      <c r="D66" s="1501" t="s">
        <v>48</v>
      </c>
      <c r="E66" s="1482">
        <v>0</v>
      </c>
      <c r="F66" s="1492">
        <v>0</v>
      </c>
      <c r="G66" s="1457"/>
      <c r="H66" s="1457"/>
      <c r="I66" s="1025"/>
      <c r="J66" s="1458"/>
      <c r="K66" s="1480"/>
      <c r="L66" s="1457"/>
      <c r="M66" s="1457"/>
      <c r="N66" s="1457"/>
      <c r="O66" s="1457"/>
      <c r="P66" s="1457"/>
      <c r="Q66" s="1457"/>
      <c r="R66" s="1457"/>
      <c r="S66" s="1457"/>
      <c r="T66" s="1457"/>
      <c r="U66" s="1457"/>
      <c r="V66" s="1457"/>
      <c r="W66" s="1457"/>
      <c r="X66" s="1457"/>
    </row>
    <row r="67" spans="1:24" ht="13.5" customHeight="1">
      <c r="A67" s="1481"/>
      <c r="B67" s="1490"/>
      <c r="C67" s="1490"/>
      <c r="D67" s="1491" t="s">
        <v>49</v>
      </c>
      <c r="E67" s="1490">
        <v>439190476</v>
      </c>
      <c r="F67" s="1492">
        <v>439640342</v>
      </c>
      <c r="G67" s="1457"/>
      <c r="H67" s="1078"/>
      <c r="I67" s="1025"/>
      <c r="J67" s="1480"/>
      <c r="K67" s="1480"/>
      <c r="L67" s="1457"/>
      <c r="M67" s="1457"/>
      <c r="N67" s="1457"/>
      <c r="O67" s="1457"/>
      <c r="P67" s="1457"/>
      <c r="Q67" s="1457"/>
      <c r="R67" s="1457"/>
      <c r="S67" s="1457"/>
      <c r="T67" s="1457"/>
      <c r="U67" s="1457"/>
      <c r="V67" s="1457"/>
      <c r="W67" s="1457"/>
      <c r="X67" s="1457"/>
    </row>
    <row r="68" spans="1:24" ht="27" customHeight="1">
      <c r="A68" s="1481"/>
      <c r="B68" s="1490"/>
      <c r="C68" s="1490"/>
      <c r="D68" s="1494" t="s">
        <v>231</v>
      </c>
      <c r="E68" s="1476">
        <v>0</v>
      </c>
      <c r="F68" s="1495">
        <v>0</v>
      </c>
      <c r="G68" s="1457"/>
      <c r="H68" s="1078"/>
      <c r="I68" s="1025"/>
      <c r="J68" s="1480"/>
      <c r="K68" s="1480"/>
      <c r="L68" s="1457"/>
      <c r="M68" s="1457"/>
      <c r="N68" s="1457"/>
      <c r="O68" s="1457"/>
      <c r="P68" s="1457"/>
      <c r="Q68" s="1457"/>
      <c r="R68" s="1457"/>
      <c r="S68" s="1457"/>
      <c r="T68" s="1457"/>
      <c r="U68" s="1457"/>
      <c r="V68" s="1457"/>
      <c r="W68" s="1457"/>
      <c r="X68" s="1457"/>
    </row>
    <row r="69" spans="1:24" ht="13.5" customHeight="1">
      <c r="A69" s="1502"/>
      <c r="B69" s="1503"/>
      <c r="C69" s="1503"/>
      <c r="D69" s="1501" t="s">
        <v>50</v>
      </c>
      <c r="E69" s="1482">
        <v>0</v>
      </c>
      <c r="F69" s="1492">
        <v>0</v>
      </c>
      <c r="G69" s="1457"/>
      <c r="H69" s="1457"/>
      <c r="I69" s="1025"/>
      <c r="J69" s="1458"/>
      <c r="K69" s="1480"/>
      <c r="L69" s="1457"/>
      <c r="M69" s="1457"/>
      <c r="N69" s="1457"/>
      <c r="O69" s="1457"/>
      <c r="P69" s="1457"/>
      <c r="Q69" s="1457"/>
      <c r="R69" s="1457"/>
      <c r="S69" s="1457"/>
      <c r="T69" s="1457"/>
      <c r="U69" s="1457"/>
      <c r="V69" s="1457"/>
      <c r="W69" s="1457"/>
      <c r="X69" s="1457"/>
    </row>
    <row r="70" spans="1:24" ht="13.5" customHeight="1">
      <c r="A70" s="1481"/>
      <c r="B70" s="1490"/>
      <c r="C70" s="1490"/>
      <c r="D70" s="1491" t="s">
        <v>51</v>
      </c>
      <c r="E70" s="1490">
        <v>0</v>
      </c>
      <c r="F70" s="1492">
        <v>0</v>
      </c>
      <c r="G70" s="1457"/>
      <c r="H70" s="1078"/>
      <c r="I70" s="1025"/>
      <c r="J70" s="1480"/>
      <c r="K70" s="1480"/>
      <c r="L70" s="1457"/>
      <c r="M70" s="1457"/>
      <c r="N70" s="1457"/>
      <c r="O70" s="1457"/>
      <c r="P70" s="1457"/>
      <c r="Q70" s="1457"/>
      <c r="R70" s="1457"/>
      <c r="S70" s="1457"/>
      <c r="T70" s="1457"/>
      <c r="U70" s="1457"/>
      <c r="V70" s="1457"/>
      <c r="W70" s="1457"/>
      <c r="X70" s="1457"/>
    </row>
    <row r="71" spans="1:24" ht="13.5" customHeight="1">
      <c r="A71" s="1481"/>
      <c r="B71" s="1490"/>
      <c r="C71" s="1490"/>
      <c r="D71" s="1497" t="s">
        <v>262</v>
      </c>
      <c r="E71" s="1476">
        <v>23235288254</v>
      </c>
      <c r="F71" s="1495">
        <v>22371944903</v>
      </c>
      <c r="G71" s="1457"/>
      <c r="H71" s="1078"/>
      <c r="I71" s="1025"/>
      <c r="J71" s="1480"/>
      <c r="K71" s="1480"/>
      <c r="L71" s="1457"/>
      <c r="M71" s="1457"/>
      <c r="N71" s="1457"/>
      <c r="O71" s="1457"/>
      <c r="P71" s="1457"/>
      <c r="Q71" s="1457"/>
      <c r="R71" s="1457"/>
      <c r="S71" s="1457"/>
      <c r="T71" s="1457"/>
      <c r="U71" s="1457"/>
      <c r="V71" s="1457"/>
      <c r="W71" s="1457"/>
      <c r="X71" s="1457"/>
    </row>
    <row r="72" spans="1:24" ht="13.5" customHeight="1">
      <c r="A72" s="1507"/>
      <c r="B72" s="1508"/>
      <c r="C72" s="1508"/>
      <c r="D72" s="1509" t="s">
        <v>263</v>
      </c>
      <c r="E72" s="1510">
        <v>44118339150</v>
      </c>
      <c r="F72" s="1511">
        <v>41747852348</v>
      </c>
      <c r="G72" s="1457"/>
      <c r="H72" s="1078"/>
      <c r="I72" s="1025"/>
      <c r="J72" s="1480"/>
      <c r="K72" s="1480"/>
      <c r="L72" s="1457"/>
      <c r="M72" s="1457"/>
      <c r="N72" s="1457"/>
      <c r="O72" s="1457"/>
      <c r="P72" s="1457"/>
      <c r="Q72" s="1457"/>
      <c r="R72" s="1457"/>
      <c r="S72" s="1457"/>
      <c r="T72" s="1457"/>
      <c r="U72" s="1457"/>
      <c r="V72" s="1457"/>
      <c r="W72" s="1457"/>
      <c r="X72" s="1457"/>
    </row>
    <row r="74" spans="1:24">
      <c r="G74" s="1457"/>
      <c r="H74" s="1457"/>
      <c r="I74" s="1457"/>
      <c r="J74" s="1458"/>
      <c r="K74" s="1458"/>
      <c r="L74" s="1457"/>
      <c r="M74" s="1457"/>
      <c r="N74" s="1457"/>
      <c r="O74" s="1457"/>
      <c r="P74" s="1457"/>
      <c r="Q74" s="1457"/>
      <c r="R74" s="1457"/>
      <c r="S74" s="1457"/>
      <c r="T74" s="1457"/>
      <c r="U74" s="1457"/>
      <c r="V74" s="1457"/>
      <c r="W74" s="1457"/>
      <c r="X74" s="1457"/>
    </row>
    <row r="75" spans="1:24">
      <c r="A75" s="1514"/>
      <c r="B75" s="1479"/>
      <c r="C75" s="1479"/>
      <c r="D75" s="1514"/>
      <c r="E75" s="1479"/>
      <c r="F75" s="1479"/>
      <c r="G75" s="1457"/>
      <c r="H75" s="1457"/>
      <c r="I75" s="1457"/>
      <c r="J75" s="1458"/>
      <c r="K75" s="1458"/>
      <c r="L75" s="1457"/>
      <c r="M75" s="1457"/>
      <c r="N75" s="1457"/>
      <c r="O75" s="1457"/>
      <c r="P75" s="1457"/>
      <c r="Q75" s="1457"/>
      <c r="R75" s="1457"/>
      <c r="S75" s="1457"/>
      <c r="T75" s="1457"/>
      <c r="U75" s="1457"/>
      <c r="V75" s="1457"/>
      <c r="W75" s="1457"/>
      <c r="X75" s="1457"/>
    </row>
    <row r="76" spans="1:24">
      <c r="A76" s="1514"/>
      <c r="B76" s="1479"/>
      <c r="C76" s="1479"/>
      <c r="D76" s="1514"/>
      <c r="E76" s="1479"/>
      <c r="F76" s="1479"/>
      <c r="G76" s="1457"/>
      <c r="H76" s="1457"/>
      <c r="I76" s="1457"/>
      <c r="J76" s="1458"/>
      <c r="K76" s="1458"/>
      <c r="L76" s="1457"/>
      <c r="M76" s="1457"/>
      <c r="N76" s="1457"/>
      <c r="O76" s="1457"/>
      <c r="P76" s="1457"/>
      <c r="Q76" s="1457"/>
      <c r="R76" s="1457"/>
      <c r="S76" s="1457"/>
      <c r="T76" s="1457"/>
      <c r="U76" s="1457"/>
      <c r="V76" s="1457"/>
      <c r="W76" s="1457"/>
      <c r="X76" s="1457"/>
    </row>
    <row r="77" spans="1:24">
      <c r="A77" s="1514"/>
      <c r="B77" s="1479"/>
      <c r="C77" s="1479"/>
      <c r="D77" s="1514"/>
      <c r="E77" s="1479"/>
      <c r="F77" s="1479"/>
      <c r="G77" s="1457"/>
      <c r="H77" s="1457"/>
      <c r="I77" s="1457"/>
      <c r="J77" s="1458"/>
      <c r="K77" s="1458"/>
      <c r="L77" s="1457"/>
      <c r="M77" s="1457"/>
      <c r="N77" s="1457"/>
      <c r="O77" s="1457"/>
      <c r="P77" s="1457"/>
      <c r="Q77" s="1457"/>
      <c r="R77" s="1457"/>
      <c r="S77" s="1457"/>
      <c r="T77" s="1457"/>
      <c r="U77" s="1457"/>
      <c r="V77" s="1457"/>
      <c r="W77" s="1457"/>
      <c r="X77" s="1457"/>
    </row>
    <row r="78" spans="1:24">
      <c r="A78" s="1514"/>
      <c r="B78" s="1479"/>
      <c r="C78" s="1479"/>
      <c r="D78" s="1514"/>
      <c r="E78" s="1479"/>
      <c r="F78" s="1479"/>
      <c r="G78" s="1457"/>
      <c r="H78" s="1457"/>
      <c r="I78" s="1457"/>
      <c r="J78" s="1458"/>
      <c r="K78" s="1458"/>
      <c r="L78" s="1457"/>
      <c r="M78" s="1457"/>
      <c r="N78" s="1457"/>
      <c r="O78" s="1457"/>
      <c r="P78" s="1457"/>
      <c r="Q78" s="1457"/>
      <c r="R78" s="1457"/>
      <c r="S78" s="1457"/>
      <c r="T78" s="1457"/>
      <c r="U78" s="1457"/>
      <c r="V78" s="1457"/>
      <c r="W78" s="1457"/>
      <c r="X78" s="1457"/>
    </row>
    <row r="79" spans="1:24">
      <c r="A79" s="1514"/>
      <c r="B79" s="1479"/>
      <c r="C79" s="1479"/>
      <c r="D79" s="1514"/>
      <c r="E79" s="1479"/>
      <c r="F79" s="1479"/>
      <c r="G79" s="1457"/>
      <c r="H79" s="1457"/>
      <c r="I79" s="1457"/>
      <c r="J79" s="1458"/>
      <c r="K79" s="1458"/>
      <c r="L79" s="1457"/>
      <c r="M79" s="1457"/>
      <c r="N79" s="1457"/>
      <c r="O79" s="1457"/>
      <c r="P79" s="1457"/>
      <c r="Q79" s="1457"/>
      <c r="R79" s="1457"/>
      <c r="S79" s="1457"/>
      <c r="T79" s="1457"/>
      <c r="U79" s="1457"/>
      <c r="V79" s="1457"/>
      <c r="W79" s="1457"/>
      <c r="X79" s="1457"/>
    </row>
    <row r="80" spans="1:24">
      <c r="A80" s="1514"/>
      <c r="B80" s="1479"/>
      <c r="C80" s="1479"/>
      <c r="D80" s="1514"/>
      <c r="E80" s="1479"/>
      <c r="F80" s="1479"/>
      <c r="G80" s="1457"/>
      <c r="H80" s="1457"/>
      <c r="I80" s="1457"/>
      <c r="J80" s="1458"/>
      <c r="K80" s="1458"/>
      <c r="L80" s="1457"/>
      <c r="M80" s="1457"/>
      <c r="N80" s="1457"/>
      <c r="O80" s="1457"/>
      <c r="P80" s="1457"/>
      <c r="Q80" s="1457"/>
      <c r="R80" s="1457"/>
      <c r="S80" s="1457"/>
      <c r="T80" s="1457"/>
      <c r="U80" s="1457"/>
      <c r="V80" s="1457"/>
      <c r="W80" s="1457"/>
      <c r="X80" s="1457"/>
    </row>
    <row r="81" spans="1:24">
      <c r="A81" s="1514"/>
      <c r="B81" s="1479"/>
      <c r="C81" s="1479"/>
      <c r="D81" s="1514"/>
      <c r="E81" s="1479"/>
      <c r="F81" s="1479"/>
      <c r="G81" s="1457"/>
      <c r="H81" s="1457"/>
      <c r="I81" s="1457"/>
      <c r="J81" s="1458"/>
      <c r="K81" s="1458"/>
      <c r="L81" s="1457"/>
      <c r="M81" s="1457"/>
      <c r="N81" s="1457"/>
      <c r="O81" s="1457"/>
      <c r="P81" s="1457"/>
      <c r="Q81" s="1457"/>
      <c r="R81" s="1457"/>
      <c r="S81" s="1457"/>
      <c r="T81" s="1457"/>
      <c r="U81" s="1457"/>
      <c r="V81" s="1457"/>
      <c r="W81" s="1457"/>
      <c r="X81" s="1457"/>
    </row>
    <row r="82" spans="1:24">
      <c r="A82" s="1514"/>
      <c r="B82" s="1479"/>
      <c r="C82" s="1479"/>
      <c r="D82" s="1514"/>
      <c r="E82" s="1479"/>
      <c r="F82" s="1479"/>
      <c r="G82" s="1457"/>
      <c r="H82" s="1457"/>
      <c r="I82" s="1457"/>
      <c r="J82" s="1458"/>
      <c r="K82" s="1458"/>
      <c r="L82" s="1457"/>
      <c r="M82" s="1457"/>
      <c r="N82" s="1457"/>
      <c r="O82" s="1457"/>
      <c r="P82" s="1457"/>
      <c r="Q82" s="1457"/>
      <c r="R82" s="1457"/>
      <c r="S82" s="1457"/>
      <c r="T82" s="1457"/>
      <c r="U82" s="1457"/>
      <c r="V82" s="1457"/>
      <c r="W82" s="1457"/>
      <c r="X82" s="1457"/>
    </row>
    <row r="83" spans="1:24">
      <c r="A83" s="1514"/>
      <c r="B83" s="1479"/>
      <c r="C83" s="1479"/>
      <c r="D83" s="1514"/>
      <c r="E83" s="1479"/>
      <c r="F83" s="1479"/>
      <c r="G83" s="1457"/>
      <c r="H83" s="1457"/>
      <c r="I83" s="1457"/>
      <c r="J83" s="1458"/>
      <c r="K83" s="1458"/>
      <c r="L83" s="1457"/>
      <c r="M83" s="1457"/>
      <c r="N83" s="1457"/>
      <c r="O83" s="1457"/>
      <c r="P83" s="1457"/>
      <c r="Q83" s="1457"/>
      <c r="R83" s="1457"/>
      <c r="S83" s="1457"/>
      <c r="T83" s="1457"/>
      <c r="U83" s="1457"/>
      <c r="V83" s="1457"/>
      <c r="W83" s="1457"/>
      <c r="X83" s="1457"/>
    </row>
    <row r="84" spans="1:24">
      <c r="A84" s="1514"/>
      <c r="B84" s="1479"/>
      <c r="C84" s="1479"/>
      <c r="D84" s="1514"/>
      <c r="E84" s="1479"/>
      <c r="F84" s="1479"/>
      <c r="G84" s="1457"/>
      <c r="H84" s="1457"/>
      <c r="I84" s="1457"/>
      <c r="J84" s="1458"/>
      <c r="K84" s="1458"/>
      <c r="L84" s="1457"/>
      <c r="M84" s="1457"/>
      <c r="N84" s="1457"/>
      <c r="O84" s="1457"/>
      <c r="P84" s="1457"/>
      <c r="Q84" s="1457"/>
      <c r="R84" s="1457"/>
      <c r="S84" s="1457"/>
      <c r="T84" s="1457"/>
      <c r="U84" s="1457"/>
      <c r="V84" s="1457"/>
      <c r="W84" s="1457"/>
      <c r="X84" s="1457"/>
    </row>
    <row r="85" spans="1:24">
      <c r="A85" s="1514"/>
      <c r="B85" s="1479"/>
      <c r="C85" s="1479"/>
      <c r="D85" s="1514"/>
      <c r="E85" s="1479"/>
      <c r="F85" s="1479"/>
      <c r="G85" s="1457"/>
      <c r="H85" s="1457"/>
      <c r="I85" s="1457"/>
      <c r="J85" s="1458"/>
      <c r="K85" s="1458"/>
      <c r="L85" s="1457"/>
      <c r="M85" s="1457"/>
      <c r="N85" s="1457"/>
      <c r="O85" s="1457"/>
      <c r="P85" s="1457"/>
      <c r="Q85" s="1457"/>
      <c r="R85" s="1457"/>
      <c r="S85" s="1457"/>
      <c r="T85" s="1457"/>
      <c r="U85" s="1457"/>
      <c r="V85" s="1457"/>
      <c r="W85" s="1457"/>
      <c r="X85" s="1457"/>
    </row>
    <row r="86" spans="1:24">
      <c r="A86" s="1514"/>
      <c r="B86" s="1479"/>
      <c r="C86" s="1479"/>
      <c r="D86" s="1514"/>
      <c r="E86" s="1479"/>
      <c r="F86" s="1479"/>
      <c r="G86" s="1457"/>
      <c r="H86" s="1457"/>
      <c r="I86" s="1457"/>
      <c r="J86" s="1458"/>
      <c r="K86" s="1458"/>
      <c r="L86" s="1457"/>
      <c r="M86" s="1457"/>
      <c r="N86" s="1457"/>
      <c r="O86" s="1457"/>
      <c r="P86" s="1457"/>
      <c r="Q86" s="1457"/>
      <c r="R86" s="1457"/>
      <c r="S86" s="1457"/>
      <c r="T86" s="1457"/>
      <c r="U86" s="1457"/>
      <c r="V86" s="1457"/>
      <c r="W86" s="1457"/>
      <c r="X86" s="1457"/>
    </row>
    <row r="87" spans="1:24">
      <c r="A87" s="1514"/>
      <c r="B87" s="1479"/>
      <c r="C87" s="1479"/>
      <c r="D87" s="1514"/>
      <c r="E87" s="1479"/>
      <c r="F87" s="1479"/>
      <c r="G87" s="1457"/>
      <c r="H87" s="1457"/>
      <c r="I87" s="1457"/>
      <c r="J87" s="1458"/>
      <c r="K87" s="1458"/>
      <c r="L87" s="1457"/>
      <c r="M87" s="1457"/>
      <c r="N87" s="1457"/>
      <c r="O87" s="1457"/>
      <c r="P87" s="1457"/>
      <c r="Q87" s="1457"/>
      <c r="R87" s="1457"/>
      <c r="S87" s="1457"/>
      <c r="T87" s="1457"/>
      <c r="U87" s="1457"/>
      <c r="V87" s="1457"/>
      <c r="W87" s="1457"/>
      <c r="X87" s="1457"/>
    </row>
    <row r="88" spans="1:24">
      <c r="A88" s="1514"/>
      <c r="B88" s="1479"/>
      <c r="C88" s="1479"/>
      <c r="D88" s="1514"/>
      <c r="E88" s="1479"/>
      <c r="F88" s="1479"/>
      <c r="G88" s="1457"/>
      <c r="H88" s="1457"/>
      <c r="I88" s="1457"/>
      <c r="J88" s="1458"/>
      <c r="K88" s="1458"/>
      <c r="L88" s="1457"/>
      <c r="M88" s="1457"/>
      <c r="N88" s="1457"/>
      <c r="O88" s="1457"/>
      <c r="P88" s="1457"/>
      <c r="Q88" s="1457"/>
      <c r="R88" s="1457"/>
      <c r="S88" s="1457"/>
      <c r="T88" s="1457"/>
      <c r="U88" s="1457"/>
      <c r="V88" s="1457"/>
      <c r="W88" s="1457"/>
      <c r="X88" s="1457"/>
    </row>
    <row r="89" spans="1:24">
      <c r="A89" s="1514"/>
      <c r="B89" s="1479"/>
      <c r="C89" s="1479"/>
      <c r="D89" s="1514"/>
      <c r="E89" s="1479"/>
      <c r="F89" s="1479"/>
      <c r="G89" s="1457"/>
      <c r="H89" s="1457"/>
      <c r="I89" s="1457"/>
      <c r="J89" s="1458"/>
      <c r="K89" s="1458"/>
      <c r="L89" s="1457"/>
      <c r="M89" s="1457"/>
      <c r="N89" s="1457"/>
      <c r="O89" s="1457"/>
      <c r="P89" s="1457"/>
      <c r="Q89" s="1457"/>
      <c r="R89" s="1457"/>
      <c r="S89" s="1457"/>
      <c r="T89" s="1457"/>
      <c r="U89" s="1457"/>
      <c r="V89" s="1457"/>
      <c r="W89" s="1457"/>
      <c r="X89" s="1457"/>
    </row>
    <row r="90" spans="1:24">
      <c r="A90" s="1514"/>
      <c r="B90" s="1479"/>
      <c r="C90" s="1479"/>
      <c r="D90" s="1514"/>
      <c r="E90" s="1479"/>
      <c r="F90" s="1479"/>
      <c r="G90" s="1457"/>
      <c r="H90" s="1457"/>
      <c r="I90" s="1457"/>
      <c r="J90" s="1458"/>
      <c r="K90" s="1458"/>
      <c r="L90" s="1457"/>
      <c r="M90" s="1457"/>
      <c r="N90" s="1457"/>
      <c r="O90" s="1457"/>
      <c r="P90" s="1457"/>
      <c r="Q90" s="1457"/>
      <c r="R90" s="1457"/>
      <c r="S90" s="1457"/>
      <c r="T90" s="1457"/>
      <c r="U90" s="1457"/>
      <c r="V90" s="1457"/>
      <c r="W90" s="1457"/>
      <c r="X90" s="1457"/>
    </row>
    <row r="91" spans="1:24">
      <c r="A91" s="1514"/>
      <c r="B91" s="1479"/>
      <c r="C91" s="1479"/>
      <c r="D91" s="1514"/>
      <c r="E91" s="1479"/>
      <c r="F91" s="1479"/>
      <c r="G91" s="1457"/>
      <c r="H91" s="1457"/>
      <c r="I91" s="1457"/>
      <c r="J91" s="1458"/>
      <c r="K91" s="1458"/>
      <c r="L91" s="1457"/>
      <c r="M91" s="1457"/>
      <c r="N91" s="1457"/>
      <c r="O91" s="1457"/>
      <c r="P91" s="1457"/>
      <c r="Q91" s="1457"/>
      <c r="R91" s="1457"/>
      <c r="S91" s="1457"/>
      <c r="T91" s="1457"/>
      <c r="U91" s="1457"/>
      <c r="V91" s="1457"/>
      <c r="W91" s="1457"/>
      <c r="X91" s="1457"/>
    </row>
    <row r="92" spans="1:24">
      <c r="A92" s="1514"/>
      <c r="B92" s="1479"/>
      <c r="C92" s="1479"/>
      <c r="D92" s="1514"/>
      <c r="E92" s="1479"/>
      <c r="F92" s="1479"/>
      <c r="G92" s="1457"/>
      <c r="H92" s="1457"/>
      <c r="I92" s="1457"/>
      <c r="J92" s="1458"/>
      <c r="K92" s="1458"/>
      <c r="L92" s="1457"/>
      <c r="M92" s="1457"/>
      <c r="N92" s="1457"/>
      <c r="O92" s="1457"/>
      <c r="P92" s="1457"/>
      <c r="Q92" s="1457"/>
      <c r="R92" s="1457"/>
      <c r="S92" s="1457"/>
      <c r="T92" s="1457"/>
      <c r="U92" s="1457"/>
      <c r="V92" s="1457"/>
      <c r="W92" s="1457"/>
      <c r="X92" s="1457"/>
    </row>
    <row r="93" spans="1:24">
      <c r="A93" s="1514"/>
      <c r="B93" s="1479"/>
      <c r="C93" s="1479"/>
      <c r="D93" s="1514"/>
      <c r="E93" s="1479"/>
      <c r="F93" s="1479"/>
      <c r="G93" s="1457"/>
      <c r="H93" s="1457"/>
      <c r="I93" s="1457"/>
      <c r="J93" s="1458"/>
      <c r="K93" s="1458"/>
      <c r="L93" s="1457"/>
      <c r="M93" s="1457"/>
      <c r="N93" s="1457"/>
      <c r="O93" s="1457"/>
      <c r="P93" s="1457"/>
      <c r="Q93" s="1457"/>
      <c r="R93" s="1457"/>
      <c r="S93" s="1457"/>
      <c r="T93" s="1457"/>
      <c r="U93" s="1457"/>
      <c r="V93" s="1457"/>
      <c r="W93" s="1457"/>
      <c r="X93" s="1457"/>
    </row>
    <row r="94" spans="1:24">
      <c r="A94" s="1514"/>
      <c r="B94" s="1479"/>
      <c r="C94" s="1479"/>
      <c r="D94" s="1514"/>
      <c r="E94" s="1479"/>
      <c r="F94" s="1479"/>
      <c r="G94" s="1457"/>
      <c r="H94" s="1457"/>
      <c r="I94" s="1457"/>
      <c r="J94" s="1458"/>
      <c r="K94" s="1458"/>
      <c r="L94" s="1457"/>
      <c r="M94" s="1457"/>
      <c r="N94" s="1457"/>
      <c r="O94" s="1457"/>
      <c r="P94" s="1457"/>
      <c r="Q94" s="1457"/>
      <c r="R94" s="1457"/>
      <c r="S94" s="1457"/>
      <c r="T94" s="1457"/>
      <c r="U94" s="1457"/>
      <c r="V94" s="1457"/>
      <c r="W94" s="1457"/>
      <c r="X94" s="1457"/>
    </row>
    <row r="95" spans="1:24">
      <c r="A95" s="1514"/>
      <c r="B95" s="1479"/>
      <c r="C95" s="1479"/>
      <c r="D95" s="1514"/>
      <c r="E95" s="1479"/>
      <c r="F95" s="1479"/>
      <c r="G95" s="1457"/>
      <c r="H95" s="1457"/>
      <c r="I95" s="1457"/>
      <c r="J95" s="1458"/>
      <c r="K95" s="1458"/>
      <c r="L95" s="1457"/>
      <c r="M95" s="1457"/>
      <c r="N95" s="1457"/>
      <c r="O95" s="1457"/>
      <c r="P95" s="1457"/>
      <c r="Q95" s="1457"/>
      <c r="R95" s="1457"/>
      <c r="S95" s="1457"/>
      <c r="T95" s="1457"/>
      <c r="U95" s="1457"/>
      <c r="V95" s="1457"/>
      <c r="W95" s="1457"/>
      <c r="X95" s="1457"/>
    </row>
    <row r="96" spans="1:24">
      <c r="A96" s="1514"/>
      <c r="B96" s="1479"/>
      <c r="C96" s="1479"/>
      <c r="D96" s="1514"/>
      <c r="E96" s="1479"/>
      <c r="F96" s="1479"/>
      <c r="G96" s="1457"/>
      <c r="H96" s="1457"/>
      <c r="I96" s="1457"/>
      <c r="J96" s="1458"/>
      <c r="K96" s="1458"/>
      <c r="L96" s="1457"/>
      <c r="M96" s="1457"/>
      <c r="N96" s="1457"/>
      <c r="O96" s="1457"/>
      <c r="P96" s="1457"/>
      <c r="Q96" s="1457"/>
      <c r="R96" s="1457"/>
      <c r="S96" s="1457"/>
      <c r="T96" s="1457"/>
      <c r="U96" s="1457"/>
      <c r="V96" s="1457"/>
      <c r="W96" s="1457"/>
      <c r="X96" s="1457"/>
    </row>
    <row r="97" spans="1:24">
      <c r="A97" s="1514"/>
      <c r="B97" s="1479"/>
      <c r="C97" s="1479"/>
      <c r="D97" s="1514"/>
      <c r="E97" s="1479"/>
      <c r="F97" s="1479"/>
      <c r="G97" s="1457"/>
      <c r="H97" s="1457"/>
      <c r="I97" s="1457"/>
      <c r="J97" s="1458"/>
      <c r="K97" s="1458"/>
      <c r="L97" s="1457"/>
      <c r="M97" s="1457"/>
      <c r="N97" s="1457"/>
      <c r="O97" s="1457"/>
      <c r="P97" s="1457"/>
      <c r="Q97" s="1457"/>
      <c r="R97" s="1457"/>
      <c r="S97" s="1457"/>
      <c r="T97" s="1457"/>
      <c r="U97" s="1457"/>
      <c r="V97" s="1457"/>
      <c r="W97" s="1457"/>
      <c r="X97" s="1457"/>
    </row>
    <row r="98" spans="1:24">
      <c r="A98" s="1514"/>
      <c r="B98" s="1479"/>
      <c r="C98" s="1479"/>
      <c r="D98" s="1514"/>
      <c r="E98" s="1479"/>
      <c r="F98" s="1479"/>
      <c r="G98" s="1457"/>
      <c r="H98" s="1457"/>
      <c r="I98" s="1457"/>
      <c r="J98" s="1458"/>
      <c r="K98" s="1458"/>
      <c r="L98" s="1457"/>
      <c r="M98" s="1457"/>
      <c r="N98" s="1457"/>
      <c r="O98" s="1457"/>
      <c r="P98" s="1457"/>
      <c r="Q98" s="1457"/>
      <c r="R98" s="1457"/>
      <c r="S98" s="1457"/>
      <c r="T98" s="1457"/>
      <c r="U98" s="1457"/>
      <c r="V98" s="1457"/>
      <c r="W98" s="1457"/>
      <c r="X98" s="1457"/>
    </row>
    <row r="99" spans="1:24">
      <c r="A99" s="1514"/>
      <c r="B99" s="1479"/>
      <c r="C99" s="1479"/>
      <c r="D99" s="1514"/>
      <c r="E99" s="1479"/>
      <c r="F99" s="1479"/>
      <c r="G99" s="1457"/>
      <c r="H99" s="1457"/>
      <c r="I99" s="1457"/>
      <c r="J99" s="1458"/>
      <c r="K99" s="1458"/>
      <c r="L99" s="1457"/>
      <c r="M99" s="1457"/>
      <c r="N99" s="1457"/>
      <c r="O99" s="1457"/>
      <c r="P99" s="1457"/>
      <c r="Q99" s="1457"/>
      <c r="R99" s="1457"/>
      <c r="S99" s="1457"/>
      <c r="T99" s="1457"/>
      <c r="U99" s="1457"/>
      <c r="V99" s="1457"/>
      <c r="W99" s="1457"/>
      <c r="X99" s="1457"/>
    </row>
    <row r="100" spans="1:24">
      <c r="A100" s="1514"/>
      <c r="B100" s="1479"/>
      <c r="C100" s="1479"/>
      <c r="D100" s="1514"/>
      <c r="E100" s="1479"/>
      <c r="F100" s="1479"/>
      <c r="G100" s="1457"/>
      <c r="H100" s="1457"/>
      <c r="I100" s="1457"/>
      <c r="J100" s="1458"/>
      <c r="K100" s="1458"/>
      <c r="L100" s="1457"/>
      <c r="M100" s="1457"/>
      <c r="N100" s="1457"/>
      <c r="O100" s="1457"/>
      <c r="P100" s="1457"/>
      <c r="Q100" s="1457"/>
      <c r="R100" s="1457"/>
      <c r="S100" s="1457"/>
      <c r="T100" s="1457"/>
      <c r="U100" s="1457"/>
      <c r="V100" s="1457"/>
      <c r="W100" s="1457"/>
      <c r="X100" s="1457"/>
    </row>
    <row r="101" spans="1:24">
      <c r="A101" s="1514"/>
      <c r="B101" s="1479"/>
      <c r="C101" s="1479"/>
      <c r="D101" s="1514"/>
      <c r="E101" s="1479"/>
      <c r="F101" s="1479"/>
      <c r="G101" s="1457"/>
      <c r="H101" s="1457"/>
      <c r="I101" s="1457"/>
      <c r="J101" s="1458"/>
      <c r="K101" s="1458"/>
      <c r="L101" s="1457"/>
      <c r="M101" s="1457"/>
      <c r="N101" s="1457"/>
      <c r="O101" s="1457"/>
      <c r="P101" s="1457"/>
      <c r="Q101" s="1457"/>
      <c r="R101" s="1457"/>
      <c r="S101" s="1457"/>
      <c r="T101" s="1457"/>
      <c r="U101" s="1457"/>
      <c r="V101" s="1457"/>
      <c r="W101" s="1457"/>
      <c r="X101" s="1457"/>
    </row>
    <row r="102" spans="1:24">
      <c r="A102" s="1514"/>
      <c r="B102" s="1479"/>
      <c r="C102" s="1479"/>
      <c r="D102" s="1514"/>
      <c r="E102" s="1479"/>
      <c r="F102" s="1479"/>
      <c r="G102" s="1457"/>
      <c r="H102" s="1457"/>
      <c r="I102" s="1457"/>
      <c r="J102" s="1458"/>
      <c r="K102" s="1458"/>
      <c r="L102" s="1457"/>
      <c r="M102" s="1457"/>
      <c r="N102" s="1457"/>
      <c r="O102" s="1457"/>
      <c r="P102" s="1457"/>
      <c r="Q102" s="1457"/>
      <c r="R102" s="1457"/>
      <c r="S102" s="1457"/>
      <c r="T102" s="1457"/>
      <c r="U102" s="1457"/>
      <c r="V102" s="1457"/>
      <c r="W102" s="1457"/>
      <c r="X102" s="1457"/>
    </row>
    <row r="103" spans="1:24">
      <c r="A103" s="1514"/>
      <c r="B103" s="1479"/>
      <c r="C103" s="1479"/>
      <c r="D103" s="1514"/>
      <c r="E103" s="1479"/>
      <c r="F103" s="1479"/>
      <c r="G103" s="1457"/>
      <c r="H103" s="1457"/>
      <c r="I103" s="1457"/>
      <c r="J103" s="1458"/>
      <c r="K103" s="1458"/>
      <c r="L103" s="1457"/>
      <c r="M103" s="1457"/>
      <c r="N103" s="1457"/>
      <c r="O103" s="1457"/>
      <c r="P103" s="1457"/>
      <c r="Q103" s="1457"/>
      <c r="R103" s="1457"/>
      <c r="S103" s="1457"/>
      <c r="T103" s="1457"/>
      <c r="U103" s="1457"/>
      <c r="V103" s="1457"/>
      <c r="W103" s="1457"/>
      <c r="X103" s="1457"/>
    </row>
    <row r="104" spans="1:24">
      <c r="A104" s="1514"/>
      <c r="B104" s="1479"/>
      <c r="C104" s="1479"/>
      <c r="D104" s="1514"/>
      <c r="E104" s="1479"/>
      <c r="F104" s="1479"/>
      <c r="G104" s="1457"/>
      <c r="H104" s="1457"/>
      <c r="I104" s="1457"/>
      <c r="J104" s="1458"/>
      <c r="K104" s="1458"/>
      <c r="L104" s="1457"/>
      <c r="M104" s="1457"/>
      <c r="N104" s="1457"/>
      <c r="O104" s="1457"/>
      <c r="P104" s="1457"/>
      <c r="Q104" s="1457"/>
      <c r="R104" s="1457"/>
      <c r="S104" s="1457"/>
      <c r="T104" s="1457"/>
      <c r="U104" s="1457"/>
      <c r="V104" s="1457"/>
      <c r="W104" s="1457"/>
      <c r="X104" s="1457"/>
    </row>
    <row r="105" spans="1:24">
      <c r="A105" s="1514"/>
      <c r="B105" s="1479"/>
      <c r="C105" s="1479"/>
      <c r="D105" s="1514"/>
      <c r="E105" s="1479"/>
      <c r="F105" s="1479"/>
      <c r="G105" s="1457"/>
      <c r="H105" s="1457"/>
      <c r="I105" s="1457"/>
      <c r="J105" s="1458"/>
      <c r="K105" s="1458"/>
      <c r="L105" s="1457"/>
      <c r="M105" s="1457"/>
      <c r="N105" s="1457"/>
      <c r="O105" s="1457"/>
      <c r="P105" s="1457"/>
      <c r="Q105" s="1457"/>
      <c r="R105" s="1457"/>
      <c r="S105" s="1457"/>
      <c r="T105" s="1457"/>
      <c r="U105" s="1457"/>
      <c r="V105" s="1457"/>
      <c r="W105" s="1457"/>
      <c r="X105" s="1457"/>
    </row>
    <row r="106" spans="1:24">
      <c r="A106" s="1514"/>
      <c r="B106" s="1479"/>
      <c r="C106" s="1479"/>
      <c r="D106" s="1514"/>
      <c r="E106" s="1479"/>
      <c r="F106" s="1479"/>
      <c r="G106" s="1457"/>
      <c r="H106" s="1457"/>
      <c r="I106" s="1457"/>
      <c r="J106" s="1458"/>
      <c r="K106" s="1458"/>
      <c r="L106" s="1457"/>
      <c r="M106" s="1457"/>
      <c r="N106" s="1457"/>
      <c r="O106" s="1457"/>
      <c r="P106" s="1457"/>
      <c r="Q106" s="1457"/>
      <c r="R106" s="1457"/>
      <c r="S106" s="1457"/>
      <c r="T106" s="1457"/>
      <c r="U106" s="1457"/>
      <c r="V106" s="1457"/>
      <c r="W106" s="1457"/>
      <c r="X106" s="1457"/>
    </row>
    <row r="107" spans="1:24">
      <c r="A107" s="1514"/>
      <c r="B107" s="1479"/>
      <c r="C107" s="1479"/>
      <c r="D107" s="1514"/>
      <c r="E107" s="1479"/>
      <c r="F107" s="1479"/>
      <c r="G107" s="1457"/>
      <c r="H107" s="1457"/>
      <c r="I107" s="1457"/>
      <c r="J107" s="1458"/>
      <c r="K107" s="1458"/>
      <c r="L107" s="1457"/>
      <c r="M107" s="1457"/>
      <c r="N107" s="1457"/>
      <c r="O107" s="1457"/>
      <c r="P107" s="1457"/>
      <c r="Q107" s="1457"/>
      <c r="R107" s="1457"/>
      <c r="S107" s="1457"/>
      <c r="T107" s="1457"/>
      <c r="U107" s="1457"/>
      <c r="V107" s="1457"/>
      <c r="W107" s="1457"/>
      <c r="X107" s="1457"/>
    </row>
    <row r="108" spans="1:24">
      <c r="A108" s="1514"/>
      <c r="B108" s="1479"/>
      <c r="C108" s="1479"/>
      <c r="D108" s="1514"/>
      <c r="E108" s="1479"/>
      <c r="F108" s="1479"/>
      <c r="G108" s="1457"/>
      <c r="H108" s="1457"/>
      <c r="I108" s="1457"/>
      <c r="J108" s="1458"/>
      <c r="K108" s="1458"/>
      <c r="L108" s="1457"/>
      <c r="M108" s="1457"/>
      <c r="N108" s="1457"/>
      <c r="O108" s="1457"/>
      <c r="P108" s="1457"/>
      <c r="Q108" s="1457"/>
      <c r="R108" s="1457"/>
      <c r="S108" s="1457"/>
      <c r="T108" s="1457"/>
      <c r="U108" s="1457"/>
      <c r="V108" s="1457"/>
      <c r="W108" s="1457"/>
      <c r="X108" s="1457"/>
    </row>
    <row r="109" spans="1:24">
      <c r="A109" s="1514"/>
      <c r="B109" s="1479"/>
      <c r="C109" s="1479"/>
      <c r="D109" s="1514"/>
      <c r="E109" s="1479"/>
      <c r="F109" s="1479"/>
      <c r="G109" s="1457"/>
      <c r="H109" s="1457"/>
      <c r="I109" s="1457"/>
      <c r="J109" s="1458"/>
      <c r="K109" s="1458"/>
      <c r="L109" s="1457"/>
      <c r="M109" s="1457"/>
      <c r="N109" s="1457"/>
      <c r="O109" s="1457"/>
      <c r="P109" s="1457"/>
      <c r="Q109" s="1457"/>
      <c r="R109" s="1457"/>
      <c r="S109" s="1457"/>
      <c r="T109" s="1457"/>
      <c r="U109" s="1457"/>
      <c r="V109" s="1457"/>
      <c r="W109" s="1457"/>
      <c r="X109" s="1457"/>
    </row>
    <row r="110" spans="1:24">
      <c r="A110" s="1514"/>
      <c r="B110" s="1479"/>
      <c r="C110" s="1479"/>
      <c r="D110" s="1514"/>
      <c r="E110" s="1479"/>
      <c r="F110" s="1479"/>
      <c r="G110" s="1457"/>
      <c r="H110" s="1457"/>
      <c r="I110" s="1457"/>
      <c r="J110" s="1458"/>
      <c r="K110" s="1458"/>
      <c r="L110" s="1457"/>
      <c r="M110" s="1457"/>
      <c r="N110" s="1457"/>
      <c r="O110" s="1457"/>
      <c r="P110" s="1457"/>
      <c r="Q110" s="1457"/>
      <c r="R110" s="1457"/>
      <c r="S110" s="1457"/>
      <c r="T110" s="1457"/>
      <c r="U110" s="1457"/>
      <c r="V110" s="1457"/>
      <c r="W110" s="1457"/>
      <c r="X110" s="1457"/>
    </row>
    <row r="111" spans="1:24">
      <c r="A111" s="1514"/>
      <c r="B111" s="1479"/>
      <c r="C111" s="1479"/>
      <c r="D111" s="1514"/>
      <c r="E111" s="1479"/>
      <c r="F111" s="1479"/>
      <c r="G111" s="1457"/>
      <c r="H111" s="1457"/>
      <c r="I111" s="1457"/>
      <c r="J111" s="1458"/>
      <c r="K111" s="1458"/>
      <c r="L111" s="1457"/>
      <c r="M111" s="1457"/>
      <c r="N111" s="1457"/>
      <c r="O111" s="1457"/>
      <c r="P111" s="1457"/>
      <c r="Q111" s="1457"/>
      <c r="R111" s="1457"/>
      <c r="S111" s="1457"/>
      <c r="T111" s="1457"/>
      <c r="U111" s="1457"/>
      <c r="V111" s="1457"/>
      <c r="W111" s="1457"/>
      <c r="X111" s="1457"/>
    </row>
    <row r="112" spans="1:24">
      <c r="A112" s="1514"/>
      <c r="B112" s="1479"/>
      <c r="C112" s="1479"/>
      <c r="D112" s="1514"/>
      <c r="E112" s="1479"/>
      <c r="F112" s="1479"/>
      <c r="G112" s="1457"/>
      <c r="H112" s="1457"/>
      <c r="I112" s="1457"/>
      <c r="J112" s="1458"/>
      <c r="K112" s="1458"/>
      <c r="L112" s="1457"/>
      <c r="M112" s="1457"/>
      <c r="N112" s="1457"/>
      <c r="O112" s="1457"/>
      <c r="P112" s="1457"/>
      <c r="Q112" s="1457"/>
      <c r="R112" s="1457"/>
      <c r="S112" s="1457"/>
      <c r="T112" s="1457"/>
      <c r="U112" s="1457"/>
      <c r="V112" s="1457"/>
      <c r="W112" s="1457"/>
      <c r="X112" s="1457"/>
    </row>
    <row r="113" spans="1:24">
      <c r="A113" s="1514"/>
      <c r="B113" s="1479"/>
      <c r="C113" s="1479"/>
      <c r="D113" s="1514"/>
      <c r="E113" s="1479"/>
      <c r="F113" s="1479"/>
      <c r="G113" s="1457"/>
      <c r="H113" s="1457"/>
      <c r="I113" s="1457"/>
      <c r="J113" s="1458"/>
      <c r="K113" s="1458"/>
      <c r="L113" s="1457"/>
      <c r="M113" s="1457"/>
      <c r="N113" s="1457"/>
      <c r="O113" s="1457"/>
      <c r="P113" s="1457"/>
      <c r="Q113" s="1457"/>
      <c r="R113" s="1457"/>
      <c r="S113" s="1457"/>
      <c r="T113" s="1457"/>
      <c r="U113" s="1457"/>
      <c r="V113" s="1457"/>
      <c r="W113" s="1457"/>
      <c r="X113" s="1457"/>
    </row>
    <row r="114" spans="1:24">
      <c r="A114" s="1514"/>
      <c r="B114" s="1479"/>
      <c r="C114" s="1479"/>
      <c r="D114" s="1514"/>
      <c r="E114" s="1479"/>
      <c r="F114" s="1479"/>
      <c r="G114" s="1457"/>
      <c r="H114" s="1457"/>
      <c r="I114" s="1457"/>
      <c r="J114" s="1458"/>
      <c r="K114" s="1458"/>
      <c r="L114" s="1457"/>
      <c r="M114" s="1457"/>
      <c r="N114" s="1457"/>
      <c r="O114" s="1457"/>
      <c r="P114" s="1457"/>
      <c r="Q114" s="1457"/>
      <c r="R114" s="1457"/>
      <c r="S114" s="1457"/>
      <c r="T114" s="1457"/>
      <c r="U114" s="1457"/>
      <c r="V114" s="1457"/>
      <c r="W114" s="1457"/>
      <c r="X114" s="1457"/>
    </row>
    <row r="115" spans="1:24">
      <c r="A115" s="1514"/>
      <c r="B115" s="1479"/>
      <c r="C115" s="1479"/>
      <c r="D115" s="1514"/>
      <c r="E115" s="1479"/>
      <c r="F115" s="1479"/>
      <c r="G115" s="1457"/>
      <c r="H115" s="1457"/>
      <c r="I115" s="1457"/>
      <c r="J115" s="1458"/>
      <c r="K115" s="1458"/>
      <c r="L115" s="1457"/>
      <c r="M115" s="1457"/>
      <c r="N115" s="1457"/>
      <c r="O115" s="1457"/>
      <c r="P115" s="1457"/>
      <c r="Q115" s="1457"/>
      <c r="R115" s="1457"/>
      <c r="S115" s="1457"/>
      <c r="T115" s="1457"/>
      <c r="U115" s="1457"/>
      <c r="V115" s="1457"/>
      <c r="W115" s="1457"/>
      <c r="X115" s="1457"/>
    </row>
    <row r="116" spans="1:24">
      <c r="A116" s="1514"/>
      <c r="B116" s="1479"/>
      <c r="C116" s="1479"/>
      <c r="D116" s="1514"/>
      <c r="E116" s="1479"/>
      <c r="F116" s="1479"/>
      <c r="G116" s="1457"/>
      <c r="H116" s="1457"/>
      <c r="I116" s="1457"/>
      <c r="J116" s="1458"/>
      <c r="K116" s="1458"/>
      <c r="L116" s="1457"/>
      <c r="M116" s="1457"/>
      <c r="N116" s="1457"/>
      <c r="O116" s="1457"/>
      <c r="P116" s="1457"/>
      <c r="Q116" s="1457"/>
      <c r="R116" s="1457"/>
      <c r="S116" s="1457"/>
      <c r="T116" s="1457"/>
      <c r="U116" s="1457"/>
      <c r="V116" s="1457"/>
      <c r="W116" s="1457"/>
      <c r="X116" s="1457"/>
    </row>
    <row r="117" spans="1:24">
      <c r="A117" s="1514"/>
      <c r="B117" s="1479"/>
      <c r="C117" s="1479"/>
      <c r="D117" s="1514"/>
      <c r="E117" s="1479"/>
      <c r="F117" s="1479"/>
      <c r="G117" s="1457"/>
      <c r="H117" s="1457"/>
      <c r="I117" s="1457"/>
      <c r="J117" s="1458"/>
      <c r="K117" s="1458"/>
      <c r="L117" s="1457"/>
      <c r="M117" s="1457"/>
      <c r="N117" s="1457"/>
      <c r="O117" s="1457"/>
      <c r="P117" s="1457"/>
      <c r="Q117" s="1457"/>
      <c r="R117" s="1457"/>
      <c r="S117" s="1457"/>
      <c r="T117" s="1457"/>
      <c r="U117" s="1457"/>
      <c r="V117" s="1457"/>
      <c r="W117" s="1457"/>
      <c r="X117" s="1457"/>
    </row>
    <row r="118" spans="1:24">
      <c r="A118" s="1514"/>
      <c r="B118" s="1479"/>
      <c r="C118" s="1479"/>
      <c r="D118" s="1514"/>
      <c r="E118" s="1479"/>
      <c r="F118" s="1479"/>
      <c r="G118" s="1457"/>
      <c r="H118" s="1457"/>
      <c r="I118" s="1457"/>
      <c r="J118" s="1458"/>
      <c r="K118" s="1458"/>
      <c r="L118" s="1457"/>
      <c r="M118" s="1457"/>
      <c r="N118" s="1457"/>
      <c r="O118" s="1457"/>
      <c r="P118" s="1457"/>
      <c r="Q118" s="1457"/>
      <c r="R118" s="1457"/>
      <c r="S118" s="1457"/>
      <c r="T118" s="1457"/>
      <c r="U118" s="1457"/>
      <c r="V118" s="1457"/>
      <c r="W118" s="1457"/>
      <c r="X118" s="1457"/>
    </row>
    <row r="119" spans="1:24">
      <c r="A119" s="1514"/>
      <c r="B119" s="1479"/>
      <c r="C119" s="1479"/>
      <c r="D119" s="1514"/>
      <c r="E119" s="1479"/>
      <c r="F119" s="1479"/>
      <c r="G119" s="1457"/>
      <c r="H119" s="1457"/>
      <c r="I119" s="1457"/>
      <c r="J119" s="1458"/>
      <c r="K119" s="1458"/>
      <c r="L119" s="1457"/>
      <c r="M119" s="1457"/>
      <c r="N119" s="1457"/>
      <c r="O119" s="1457"/>
      <c r="P119" s="1457"/>
      <c r="Q119" s="1457"/>
      <c r="R119" s="1457"/>
      <c r="S119" s="1457"/>
      <c r="T119" s="1457"/>
      <c r="U119" s="1457"/>
      <c r="V119" s="1457"/>
      <c r="W119" s="1457"/>
      <c r="X119" s="1457"/>
    </row>
    <row r="120" spans="1:24">
      <c r="A120" s="1514"/>
      <c r="B120" s="1479"/>
      <c r="C120" s="1479"/>
      <c r="D120" s="1514"/>
      <c r="E120" s="1479"/>
      <c r="F120" s="1479"/>
      <c r="G120" s="1457"/>
      <c r="H120" s="1457"/>
      <c r="I120" s="1457"/>
      <c r="J120" s="1458"/>
      <c r="K120" s="1458"/>
      <c r="L120" s="1457"/>
      <c r="M120" s="1457"/>
      <c r="N120" s="1457"/>
      <c r="O120" s="1457"/>
      <c r="P120" s="1457"/>
      <c r="Q120" s="1457"/>
      <c r="R120" s="1457"/>
      <c r="S120" s="1457"/>
      <c r="T120" s="1457"/>
      <c r="U120" s="1457"/>
      <c r="V120" s="1457"/>
      <c r="W120" s="1457"/>
      <c r="X120" s="1457"/>
    </row>
    <row r="121" spans="1:24">
      <c r="A121" s="1514"/>
      <c r="B121" s="1479"/>
      <c r="C121" s="1479"/>
      <c r="D121" s="1514"/>
      <c r="E121" s="1479"/>
      <c r="F121" s="1479"/>
      <c r="G121" s="1457"/>
      <c r="H121" s="1457"/>
      <c r="I121" s="1457"/>
      <c r="J121" s="1458"/>
      <c r="K121" s="1458"/>
      <c r="L121" s="1457"/>
      <c r="M121" s="1457"/>
      <c r="N121" s="1457"/>
      <c r="O121" s="1457"/>
      <c r="P121" s="1457"/>
      <c r="Q121" s="1457"/>
      <c r="R121" s="1457"/>
      <c r="S121" s="1457"/>
      <c r="T121" s="1457"/>
      <c r="U121" s="1457"/>
      <c r="V121" s="1457"/>
      <c r="W121" s="1457"/>
      <c r="X121" s="1457"/>
    </row>
    <row r="122" spans="1:24">
      <c r="A122" s="1514"/>
      <c r="B122" s="1479"/>
      <c r="C122" s="1479"/>
      <c r="D122" s="1514"/>
      <c r="E122" s="1479"/>
      <c r="F122" s="1479"/>
      <c r="G122" s="1457"/>
      <c r="H122" s="1457"/>
      <c r="I122" s="1457"/>
      <c r="J122" s="1458"/>
      <c r="K122" s="1458"/>
      <c r="L122" s="1457"/>
      <c r="M122" s="1457"/>
      <c r="N122" s="1457"/>
      <c r="O122" s="1457"/>
      <c r="P122" s="1457"/>
      <c r="Q122" s="1457"/>
      <c r="R122" s="1457"/>
      <c r="S122" s="1457"/>
      <c r="T122" s="1457"/>
      <c r="U122" s="1457"/>
      <c r="V122" s="1457"/>
      <c r="W122" s="1457"/>
      <c r="X122" s="1457"/>
    </row>
    <row r="123" spans="1:24">
      <c r="A123" s="1514"/>
      <c r="B123" s="1479"/>
      <c r="C123" s="1479"/>
      <c r="D123" s="1514"/>
      <c r="E123" s="1479"/>
      <c r="F123" s="1479"/>
      <c r="G123" s="1457"/>
      <c r="H123" s="1457"/>
      <c r="I123" s="1457"/>
      <c r="J123" s="1458"/>
      <c r="K123" s="1458"/>
      <c r="L123" s="1457"/>
      <c r="M123" s="1457"/>
      <c r="N123" s="1457"/>
      <c r="O123" s="1457"/>
      <c r="P123" s="1457"/>
      <c r="Q123" s="1457"/>
      <c r="R123" s="1457"/>
      <c r="S123" s="1457"/>
      <c r="T123" s="1457"/>
      <c r="U123" s="1457"/>
      <c r="V123" s="1457"/>
      <c r="W123" s="1457"/>
      <c r="X123" s="1457"/>
    </row>
    <row r="124" spans="1:24">
      <c r="A124" s="1514"/>
      <c r="B124" s="1479"/>
      <c r="C124" s="1479"/>
      <c r="D124" s="1514"/>
      <c r="E124" s="1479"/>
      <c r="F124" s="1479"/>
      <c r="G124" s="1457"/>
      <c r="H124" s="1457"/>
      <c r="I124" s="1457"/>
      <c r="J124" s="1458"/>
      <c r="K124" s="1458"/>
      <c r="L124" s="1457"/>
      <c r="M124" s="1457"/>
      <c r="N124" s="1457"/>
      <c r="O124" s="1457"/>
      <c r="P124" s="1457"/>
      <c r="Q124" s="1457"/>
      <c r="R124" s="1457"/>
      <c r="S124" s="1457"/>
      <c r="T124" s="1457"/>
      <c r="U124" s="1457"/>
      <c r="V124" s="1457"/>
      <c r="W124" s="1457"/>
      <c r="X124" s="1457"/>
    </row>
    <row r="125" spans="1:24">
      <c r="A125" s="1514"/>
      <c r="B125" s="1479"/>
      <c r="C125" s="1479"/>
      <c r="D125" s="1514"/>
      <c r="E125" s="1479"/>
      <c r="F125" s="1479"/>
      <c r="G125" s="1457"/>
      <c r="H125" s="1457"/>
      <c r="I125" s="1457"/>
      <c r="J125" s="1458"/>
      <c r="K125" s="1458"/>
      <c r="L125" s="1457"/>
      <c r="M125" s="1457"/>
      <c r="N125" s="1457"/>
      <c r="O125" s="1457"/>
      <c r="P125" s="1457"/>
      <c r="Q125" s="1457"/>
      <c r="R125" s="1457"/>
      <c r="S125" s="1457"/>
      <c r="T125" s="1457"/>
      <c r="U125" s="1457"/>
      <c r="V125" s="1457"/>
      <c r="W125" s="1457"/>
      <c r="X125" s="1457"/>
    </row>
    <row r="126" spans="1:24">
      <c r="A126" s="1514"/>
      <c r="B126" s="1479"/>
      <c r="C126" s="1479"/>
      <c r="D126" s="1514"/>
      <c r="E126" s="1479"/>
      <c r="F126" s="1479"/>
      <c r="G126" s="1457"/>
      <c r="H126" s="1457"/>
      <c r="I126" s="1457"/>
      <c r="J126" s="1458"/>
      <c r="K126" s="1458"/>
      <c r="L126" s="1457"/>
      <c r="M126" s="1457"/>
      <c r="N126" s="1457"/>
      <c r="O126" s="1457"/>
      <c r="P126" s="1457"/>
      <c r="Q126" s="1457"/>
      <c r="R126" s="1457"/>
      <c r="S126" s="1457"/>
      <c r="T126" s="1457"/>
      <c r="U126" s="1457"/>
      <c r="V126" s="1457"/>
      <c r="W126" s="1457"/>
      <c r="X126" s="1457"/>
    </row>
    <row r="127" spans="1:24">
      <c r="A127" s="1514"/>
      <c r="B127" s="1479"/>
      <c r="C127" s="1479"/>
      <c r="D127" s="1514"/>
      <c r="E127" s="1479"/>
      <c r="F127" s="1479"/>
      <c r="G127" s="1457"/>
      <c r="H127" s="1457"/>
      <c r="I127" s="1457"/>
      <c r="J127" s="1458"/>
      <c r="K127" s="1458"/>
      <c r="L127" s="1457"/>
      <c r="M127" s="1457"/>
      <c r="N127" s="1457"/>
      <c r="O127" s="1457"/>
      <c r="P127" s="1457"/>
      <c r="Q127" s="1457"/>
      <c r="R127" s="1457"/>
      <c r="S127" s="1457"/>
      <c r="T127" s="1457"/>
      <c r="U127" s="1457"/>
      <c r="V127" s="1457"/>
      <c r="W127" s="1457"/>
      <c r="X127" s="1457"/>
    </row>
    <row r="128" spans="1:24">
      <c r="A128" s="1514"/>
      <c r="B128" s="1479"/>
      <c r="C128" s="1479"/>
      <c r="D128" s="1514"/>
      <c r="E128" s="1479"/>
      <c r="F128" s="1479"/>
      <c r="G128" s="1457"/>
      <c r="H128" s="1457"/>
      <c r="I128" s="1457"/>
      <c r="J128" s="1458"/>
      <c r="K128" s="1458"/>
      <c r="L128" s="1457"/>
      <c r="M128" s="1457"/>
      <c r="N128" s="1457"/>
      <c r="O128" s="1457"/>
      <c r="P128" s="1457"/>
      <c r="Q128" s="1457"/>
      <c r="R128" s="1457"/>
      <c r="S128" s="1457"/>
      <c r="T128" s="1457"/>
      <c r="U128" s="1457"/>
      <c r="V128" s="1457"/>
      <c r="W128" s="1457"/>
      <c r="X128" s="1457"/>
    </row>
    <row r="129" spans="1:24">
      <c r="A129" s="1514"/>
      <c r="B129" s="1479"/>
      <c r="C129" s="1479"/>
      <c r="D129" s="1514"/>
      <c r="E129" s="1479"/>
      <c r="F129" s="1479"/>
      <c r="G129" s="1457"/>
      <c r="H129" s="1457"/>
      <c r="I129" s="1457"/>
      <c r="J129" s="1458"/>
      <c r="K129" s="1458"/>
      <c r="L129" s="1457"/>
      <c r="M129" s="1457"/>
      <c r="N129" s="1457"/>
      <c r="O129" s="1457"/>
      <c r="P129" s="1457"/>
      <c r="Q129" s="1457"/>
      <c r="R129" s="1457"/>
      <c r="S129" s="1457"/>
      <c r="T129" s="1457"/>
      <c r="U129" s="1457"/>
      <c r="V129" s="1457"/>
      <c r="W129" s="1457"/>
      <c r="X129" s="1457"/>
    </row>
    <row r="130" spans="1:24">
      <c r="A130" s="1514"/>
      <c r="B130" s="1479"/>
      <c r="C130" s="1479"/>
      <c r="D130" s="1514"/>
      <c r="E130" s="1479"/>
      <c r="F130" s="1479"/>
      <c r="G130" s="1457"/>
      <c r="H130" s="1457"/>
      <c r="I130" s="1457"/>
      <c r="J130" s="1458"/>
      <c r="K130" s="1458"/>
      <c r="L130" s="1457"/>
      <c r="M130" s="1457"/>
      <c r="N130" s="1457"/>
      <c r="O130" s="1457"/>
      <c r="P130" s="1457"/>
      <c r="Q130" s="1457"/>
      <c r="R130" s="1457"/>
      <c r="S130" s="1457"/>
      <c r="T130" s="1457"/>
      <c r="U130" s="1457"/>
      <c r="V130" s="1457"/>
      <c r="W130" s="1457"/>
      <c r="X130" s="1457"/>
    </row>
    <row r="131" spans="1:24">
      <c r="A131" s="1514"/>
      <c r="B131" s="1479"/>
      <c r="C131" s="1479"/>
      <c r="D131" s="1514"/>
      <c r="E131" s="1479"/>
      <c r="F131" s="1479"/>
      <c r="G131" s="1457"/>
      <c r="H131" s="1457"/>
      <c r="I131" s="1457"/>
      <c r="J131" s="1458"/>
      <c r="K131" s="1458"/>
      <c r="L131" s="1457"/>
      <c r="M131" s="1457"/>
      <c r="N131" s="1457"/>
      <c r="O131" s="1457"/>
      <c r="P131" s="1457"/>
      <c r="Q131" s="1457"/>
      <c r="R131" s="1457"/>
      <c r="S131" s="1457"/>
      <c r="T131" s="1457"/>
      <c r="U131" s="1457"/>
      <c r="V131" s="1457"/>
      <c r="W131" s="1457"/>
      <c r="X131" s="1457"/>
    </row>
    <row r="132" spans="1:24">
      <c r="A132" s="1514"/>
      <c r="B132" s="1479"/>
      <c r="C132" s="1479"/>
      <c r="D132" s="1514"/>
      <c r="E132" s="1479"/>
      <c r="F132" s="1479"/>
      <c r="G132" s="1457"/>
      <c r="H132" s="1457"/>
      <c r="I132" s="1457"/>
      <c r="J132" s="1458"/>
      <c r="K132" s="1458"/>
      <c r="L132" s="1457"/>
      <c r="M132" s="1457"/>
      <c r="N132" s="1457"/>
      <c r="O132" s="1457"/>
      <c r="P132" s="1457"/>
      <c r="Q132" s="1457"/>
      <c r="R132" s="1457"/>
      <c r="S132" s="1457"/>
      <c r="T132" s="1457"/>
      <c r="U132" s="1457"/>
      <c r="V132" s="1457"/>
      <c r="W132" s="1457"/>
      <c r="X132" s="1457"/>
    </row>
    <row r="133" spans="1:24">
      <c r="A133" s="1514"/>
      <c r="B133" s="1479"/>
      <c r="C133" s="1479"/>
      <c r="D133" s="1514"/>
      <c r="E133" s="1479"/>
      <c r="F133" s="1479"/>
      <c r="G133" s="1457"/>
      <c r="H133" s="1457"/>
      <c r="I133" s="1457"/>
      <c r="J133" s="1458"/>
      <c r="K133" s="1458"/>
      <c r="L133" s="1457"/>
      <c r="M133" s="1457"/>
      <c r="N133" s="1457"/>
      <c r="O133" s="1457"/>
      <c r="P133" s="1457"/>
      <c r="Q133" s="1457"/>
      <c r="R133" s="1457"/>
      <c r="S133" s="1457"/>
      <c r="T133" s="1457"/>
      <c r="U133" s="1457"/>
      <c r="V133" s="1457"/>
      <c r="W133" s="1457"/>
      <c r="X133" s="1457"/>
    </row>
    <row r="134" spans="1:24">
      <c r="A134" s="1514"/>
      <c r="B134" s="1479"/>
      <c r="C134" s="1479"/>
      <c r="D134" s="1514"/>
      <c r="E134" s="1479"/>
      <c r="F134" s="1479"/>
      <c r="G134" s="1457"/>
      <c r="H134" s="1457"/>
      <c r="I134" s="1457"/>
      <c r="J134" s="1458"/>
      <c r="K134" s="1458"/>
      <c r="L134" s="1457"/>
      <c r="M134" s="1457"/>
      <c r="N134" s="1457"/>
      <c r="O134" s="1457"/>
      <c r="P134" s="1457"/>
      <c r="Q134" s="1457"/>
      <c r="R134" s="1457"/>
      <c r="S134" s="1457"/>
      <c r="T134" s="1457"/>
      <c r="U134" s="1457"/>
      <c r="V134" s="1457"/>
      <c r="W134" s="1457"/>
      <c r="X134" s="1457"/>
    </row>
    <row r="135" spans="1:24">
      <c r="A135" s="1514"/>
      <c r="B135" s="1479"/>
      <c r="C135" s="1479"/>
      <c r="D135" s="1514"/>
      <c r="E135" s="1479"/>
      <c r="F135" s="1479"/>
      <c r="G135" s="1457"/>
      <c r="H135" s="1457"/>
      <c r="I135" s="1457"/>
      <c r="J135" s="1458"/>
      <c r="K135" s="1458"/>
      <c r="L135" s="1457"/>
      <c r="M135" s="1457"/>
      <c r="N135" s="1457"/>
      <c r="O135" s="1457"/>
      <c r="P135" s="1457"/>
      <c r="Q135" s="1457"/>
      <c r="R135" s="1457"/>
      <c r="S135" s="1457"/>
      <c r="T135" s="1457"/>
      <c r="U135" s="1457"/>
      <c r="V135" s="1457"/>
      <c r="W135" s="1457"/>
      <c r="X135" s="1457"/>
    </row>
    <row r="136" spans="1:24">
      <c r="A136" s="1514"/>
      <c r="B136" s="1479"/>
      <c r="C136" s="1479"/>
      <c r="D136" s="1514"/>
      <c r="E136" s="1479"/>
      <c r="F136" s="1479"/>
      <c r="G136" s="1457"/>
      <c r="H136" s="1457"/>
      <c r="I136" s="1457"/>
      <c r="J136" s="1458"/>
      <c r="K136" s="1458"/>
      <c r="L136" s="1457"/>
      <c r="M136" s="1457"/>
      <c r="N136" s="1457"/>
      <c r="O136" s="1457"/>
      <c r="P136" s="1457"/>
      <c r="Q136" s="1457"/>
      <c r="R136" s="1457"/>
      <c r="S136" s="1457"/>
      <c r="T136" s="1457"/>
      <c r="U136" s="1457"/>
      <c r="V136" s="1457"/>
      <c r="W136" s="1457"/>
      <c r="X136" s="1457"/>
    </row>
    <row r="137" spans="1:24">
      <c r="A137" s="1514"/>
      <c r="B137" s="1479"/>
      <c r="C137" s="1479"/>
      <c r="D137" s="1514"/>
      <c r="E137" s="1479"/>
      <c r="F137" s="1479"/>
      <c r="G137" s="1457"/>
      <c r="H137" s="1457"/>
      <c r="I137" s="1457"/>
      <c r="J137" s="1458"/>
      <c r="K137" s="1458"/>
      <c r="L137" s="1457"/>
      <c r="M137" s="1457"/>
      <c r="N137" s="1457"/>
      <c r="O137" s="1457"/>
      <c r="P137" s="1457"/>
      <c r="Q137" s="1457"/>
      <c r="R137" s="1457"/>
      <c r="S137" s="1457"/>
      <c r="T137" s="1457"/>
      <c r="U137" s="1457"/>
      <c r="V137" s="1457"/>
      <c r="W137" s="1457"/>
      <c r="X137" s="1457"/>
    </row>
    <row r="138" spans="1:24">
      <c r="A138" s="1514"/>
      <c r="B138" s="1479"/>
      <c r="C138" s="1479"/>
      <c r="D138" s="1514"/>
      <c r="E138" s="1479"/>
      <c r="F138" s="1479"/>
      <c r="G138" s="1457"/>
      <c r="H138" s="1457"/>
      <c r="I138" s="1457"/>
      <c r="J138" s="1458"/>
      <c r="K138" s="1458"/>
      <c r="L138" s="1457"/>
      <c r="M138" s="1457"/>
      <c r="N138" s="1457"/>
      <c r="O138" s="1457"/>
      <c r="P138" s="1457"/>
      <c r="Q138" s="1457"/>
      <c r="R138" s="1457"/>
      <c r="S138" s="1457"/>
      <c r="T138" s="1457"/>
      <c r="U138" s="1457"/>
      <c r="V138" s="1457"/>
      <c r="W138" s="1457"/>
      <c r="X138" s="1457"/>
    </row>
    <row r="139" spans="1:24">
      <c r="A139" s="1514"/>
      <c r="B139" s="1479"/>
      <c r="C139" s="1479"/>
      <c r="D139" s="1514"/>
      <c r="E139" s="1479"/>
      <c r="F139" s="1479"/>
      <c r="G139" s="1457"/>
      <c r="H139" s="1457"/>
      <c r="I139" s="1457"/>
      <c r="J139" s="1458"/>
      <c r="K139" s="1458"/>
      <c r="L139" s="1457"/>
      <c r="M139" s="1457"/>
      <c r="N139" s="1457"/>
      <c r="O139" s="1457"/>
      <c r="P139" s="1457"/>
      <c r="Q139" s="1457"/>
      <c r="R139" s="1457"/>
      <c r="S139" s="1457"/>
      <c r="T139" s="1457"/>
      <c r="U139" s="1457"/>
      <c r="V139" s="1457"/>
      <c r="W139" s="1457"/>
      <c r="X139" s="1457"/>
    </row>
    <row r="140" spans="1:24">
      <c r="A140" s="1514"/>
      <c r="B140" s="1479"/>
      <c r="C140" s="1479"/>
      <c r="D140" s="1514"/>
      <c r="E140" s="1479"/>
      <c r="F140" s="1479"/>
      <c r="G140" s="1457"/>
      <c r="H140" s="1457"/>
      <c r="I140" s="1457"/>
      <c r="J140" s="1458"/>
      <c r="K140" s="1458"/>
      <c r="L140" s="1457"/>
      <c r="M140" s="1457"/>
      <c r="N140" s="1457"/>
      <c r="O140" s="1457"/>
      <c r="P140" s="1457"/>
      <c r="Q140" s="1457"/>
      <c r="R140" s="1457"/>
      <c r="S140" s="1457"/>
      <c r="T140" s="1457"/>
      <c r="U140" s="1457"/>
      <c r="V140" s="1457"/>
      <c r="W140" s="1457"/>
      <c r="X140" s="1457"/>
    </row>
    <row r="141" spans="1:24">
      <c r="A141" s="1514"/>
      <c r="B141" s="1479"/>
      <c r="C141" s="1479"/>
      <c r="D141" s="1514"/>
      <c r="E141" s="1479"/>
      <c r="F141" s="1479"/>
      <c r="G141" s="1457"/>
      <c r="H141" s="1457"/>
      <c r="I141" s="1457"/>
      <c r="J141" s="1458"/>
      <c r="K141" s="1458"/>
      <c r="L141" s="1457"/>
      <c r="M141" s="1457"/>
      <c r="N141" s="1457"/>
      <c r="O141" s="1457"/>
      <c r="P141" s="1457"/>
      <c r="Q141" s="1457"/>
      <c r="R141" s="1457"/>
      <c r="S141" s="1457"/>
      <c r="T141" s="1457"/>
      <c r="U141" s="1457"/>
      <c r="V141" s="1457"/>
      <c r="W141" s="1457"/>
      <c r="X141" s="1457"/>
    </row>
    <row r="142" spans="1:24">
      <c r="A142" s="1514"/>
      <c r="B142" s="1479"/>
      <c r="C142" s="1479"/>
      <c r="D142" s="1514"/>
      <c r="E142" s="1479"/>
      <c r="F142" s="1479"/>
      <c r="G142" s="1457"/>
      <c r="H142" s="1457"/>
      <c r="I142" s="1457"/>
      <c r="J142" s="1458"/>
      <c r="K142" s="1458"/>
      <c r="L142" s="1457"/>
      <c r="M142" s="1457"/>
      <c r="N142" s="1457"/>
      <c r="O142" s="1457"/>
      <c r="P142" s="1457"/>
      <c r="Q142" s="1457"/>
      <c r="R142" s="1457"/>
      <c r="S142" s="1457"/>
      <c r="T142" s="1457"/>
      <c r="U142" s="1457"/>
      <c r="V142" s="1457"/>
      <c r="W142" s="1457"/>
      <c r="X142" s="1457"/>
    </row>
    <row r="143" spans="1:24">
      <c r="A143" s="1514"/>
      <c r="B143" s="1479"/>
      <c r="C143" s="1479"/>
      <c r="D143" s="1514"/>
      <c r="E143" s="1479"/>
      <c r="F143" s="1479"/>
      <c r="G143" s="1457"/>
      <c r="H143" s="1457"/>
      <c r="I143" s="1457"/>
      <c r="J143" s="1458"/>
      <c r="K143" s="1458"/>
      <c r="L143" s="1457"/>
      <c r="M143" s="1457"/>
      <c r="N143" s="1457"/>
      <c r="O143" s="1457"/>
      <c r="P143" s="1457"/>
      <c r="Q143" s="1457"/>
      <c r="R143" s="1457"/>
      <c r="S143" s="1457"/>
      <c r="T143" s="1457"/>
      <c r="U143" s="1457"/>
      <c r="V143" s="1457"/>
      <c r="W143" s="1457"/>
      <c r="X143" s="1457"/>
    </row>
    <row r="144" spans="1:24">
      <c r="A144" s="1514"/>
      <c r="B144" s="1479"/>
      <c r="C144" s="1479"/>
      <c r="D144" s="1514"/>
      <c r="E144" s="1479"/>
      <c r="F144" s="1479"/>
      <c r="G144" s="1457"/>
      <c r="H144" s="1457"/>
      <c r="I144" s="1457"/>
      <c r="J144" s="1458"/>
      <c r="K144" s="1458"/>
      <c r="L144" s="1457"/>
      <c r="M144" s="1457"/>
      <c r="N144" s="1457"/>
      <c r="O144" s="1457"/>
      <c r="P144" s="1457"/>
      <c r="Q144" s="1457"/>
      <c r="R144" s="1457"/>
      <c r="S144" s="1457"/>
      <c r="T144" s="1457"/>
      <c r="U144" s="1457"/>
      <c r="V144" s="1457"/>
      <c r="W144" s="1457"/>
      <c r="X144" s="1457"/>
    </row>
    <row r="145" spans="1:24">
      <c r="A145" s="1514"/>
      <c r="B145" s="1479"/>
      <c r="C145" s="1479"/>
      <c r="D145" s="1514"/>
      <c r="E145" s="1479"/>
      <c r="F145" s="1479"/>
      <c r="G145" s="1457"/>
      <c r="H145" s="1457"/>
      <c r="I145" s="1457"/>
      <c r="J145" s="1458"/>
      <c r="K145" s="1458"/>
      <c r="L145" s="1457"/>
      <c r="M145" s="1457"/>
      <c r="N145" s="1457"/>
      <c r="O145" s="1457"/>
      <c r="P145" s="1457"/>
      <c r="Q145" s="1457"/>
      <c r="R145" s="1457"/>
      <c r="S145" s="1457"/>
      <c r="T145" s="1457"/>
      <c r="U145" s="1457"/>
      <c r="V145" s="1457"/>
      <c r="W145" s="1457"/>
      <c r="X145" s="1457"/>
    </row>
    <row r="146" spans="1:24">
      <c r="A146" s="1514"/>
      <c r="B146" s="1479"/>
      <c r="C146" s="1479"/>
      <c r="D146" s="1514"/>
      <c r="E146" s="1479"/>
      <c r="F146" s="1479"/>
      <c r="G146" s="1457"/>
      <c r="H146" s="1457"/>
      <c r="I146" s="1457"/>
      <c r="J146" s="1458"/>
      <c r="K146" s="1458"/>
      <c r="L146" s="1457"/>
      <c r="M146" s="1457"/>
      <c r="N146" s="1457"/>
      <c r="O146" s="1457"/>
      <c r="P146" s="1457"/>
      <c r="Q146" s="1457"/>
      <c r="R146" s="1457"/>
      <c r="S146" s="1457"/>
      <c r="T146" s="1457"/>
      <c r="U146" s="1457"/>
      <c r="V146" s="1457"/>
      <c r="W146" s="1457"/>
      <c r="X146" s="1457"/>
    </row>
    <row r="147" spans="1:24">
      <c r="A147" s="1514"/>
      <c r="B147" s="1479"/>
      <c r="C147" s="1479"/>
      <c r="D147" s="1514"/>
      <c r="E147" s="1479"/>
      <c r="F147" s="1479"/>
      <c r="G147" s="1457"/>
      <c r="H147" s="1457"/>
      <c r="I147" s="1457"/>
      <c r="J147" s="1458"/>
      <c r="K147" s="1458"/>
      <c r="L147" s="1457"/>
      <c r="M147" s="1457"/>
      <c r="N147" s="1457"/>
      <c r="O147" s="1457"/>
      <c r="P147" s="1457"/>
      <c r="Q147" s="1457"/>
      <c r="R147" s="1457"/>
      <c r="S147" s="1457"/>
      <c r="T147" s="1457"/>
      <c r="U147" s="1457"/>
      <c r="V147" s="1457"/>
      <c r="W147" s="1457"/>
      <c r="X147" s="1457"/>
    </row>
    <row r="148" spans="1:24">
      <c r="A148" s="1514"/>
      <c r="B148" s="1479"/>
      <c r="C148" s="1479"/>
      <c r="D148" s="1514"/>
      <c r="E148" s="1479"/>
      <c r="F148" s="1479"/>
      <c r="G148" s="1457"/>
      <c r="H148" s="1457"/>
      <c r="I148" s="1457"/>
      <c r="J148" s="1458"/>
      <c r="K148" s="1458"/>
      <c r="L148" s="1457"/>
      <c r="M148" s="1457"/>
      <c r="N148" s="1457"/>
      <c r="O148" s="1457"/>
      <c r="P148" s="1457"/>
      <c r="Q148" s="1457"/>
      <c r="R148" s="1457"/>
      <c r="S148" s="1457"/>
      <c r="T148" s="1457"/>
      <c r="U148" s="1457"/>
      <c r="V148" s="1457"/>
      <c r="W148" s="1457"/>
      <c r="X148" s="1457"/>
    </row>
    <row r="149" spans="1:24">
      <c r="A149" s="1514"/>
      <c r="B149" s="1479"/>
      <c r="C149" s="1479"/>
      <c r="D149" s="1514"/>
      <c r="E149" s="1479"/>
      <c r="F149" s="1479"/>
      <c r="G149" s="1457"/>
      <c r="H149" s="1457"/>
      <c r="I149" s="1457"/>
      <c r="J149" s="1458"/>
      <c r="K149" s="1458"/>
      <c r="L149" s="1457"/>
      <c r="M149" s="1457"/>
      <c r="N149" s="1457"/>
      <c r="O149" s="1457"/>
      <c r="P149" s="1457"/>
      <c r="Q149" s="1457"/>
      <c r="R149" s="1457"/>
      <c r="S149" s="1457"/>
      <c r="T149" s="1457"/>
      <c r="U149" s="1457"/>
      <c r="V149" s="1457"/>
      <c r="W149" s="1457"/>
      <c r="X149" s="1457"/>
    </row>
    <row r="150" spans="1:24">
      <c r="A150" s="1514"/>
      <c r="B150" s="1479"/>
      <c r="C150" s="1479"/>
      <c r="D150" s="1514"/>
      <c r="E150" s="1479"/>
      <c r="F150" s="1479"/>
      <c r="G150" s="1457"/>
      <c r="H150" s="1457"/>
      <c r="I150" s="1457"/>
      <c r="J150" s="1458"/>
      <c r="K150" s="1458"/>
      <c r="L150" s="1457"/>
      <c r="M150" s="1457"/>
      <c r="N150" s="1457"/>
      <c r="O150" s="1457"/>
      <c r="P150" s="1457"/>
      <c r="Q150" s="1457"/>
      <c r="R150" s="1457"/>
      <c r="S150" s="1457"/>
      <c r="T150" s="1457"/>
      <c r="U150" s="1457"/>
      <c r="V150" s="1457"/>
      <c r="W150" s="1457"/>
      <c r="X150" s="1457"/>
    </row>
    <row r="151" spans="1:24">
      <c r="A151" s="1514"/>
      <c r="B151" s="1479"/>
      <c r="C151" s="1479"/>
      <c r="D151" s="1514"/>
      <c r="E151" s="1479"/>
      <c r="F151" s="1479"/>
      <c r="G151" s="1457"/>
      <c r="H151" s="1457"/>
      <c r="I151" s="1457"/>
      <c r="J151" s="1458"/>
      <c r="K151" s="1458"/>
      <c r="L151" s="1457"/>
      <c r="M151" s="1457"/>
      <c r="N151" s="1457"/>
      <c r="O151" s="1457"/>
      <c r="P151" s="1457"/>
      <c r="Q151" s="1457"/>
      <c r="R151" s="1457"/>
      <c r="S151" s="1457"/>
      <c r="T151" s="1457"/>
      <c r="U151" s="1457"/>
      <c r="V151" s="1457"/>
      <c r="W151" s="1457"/>
      <c r="X151" s="1457"/>
    </row>
    <row r="152" spans="1:24">
      <c r="A152" s="1514"/>
      <c r="B152" s="1479"/>
      <c r="C152" s="1479"/>
      <c r="D152" s="1514"/>
      <c r="E152" s="1479"/>
      <c r="F152" s="1479"/>
      <c r="G152" s="1457"/>
      <c r="H152" s="1457"/>
      <c r="I152" s="1457"/>
      <c r="J152" s="1458"/>
      <c r="K152" s="1458"/>
      <c r="L152" s="1457"/>
      <c r="M152" s="1457"/>
      <c r="N152" s="1457"/>
      <c r="O152" s="1457"/>
      <c r="P152" s="1457"/>
      <c r="Q152" s="1457"/>
      <c r="R152" s="1457"/>
      <c r="S152" s="1457"/>
      <c r="T152" s="1457"/>
      <c r="U152" s="1457"/>
      <c r="V152" s="1457"/>
      <c r="W152" s="1457"/>
      <c r="X152" s="1457"/>
    </row>
    <row r="153" spans="1:24">
      <c r="A153" s="1514"/>
      <c r="B153" s="1479"/>
      <c r="C153" s="1479"/>
      <c r="D153" s="1514"/>
      <c r="E153" s="1479"/>
      <c r="F153" s="1479"/>
      <c r="G153" s="1457"/>
      <c r="H153" s="1457"/>
      <c r="I153" s="1457"/>
      <c r="J153" s="1458"/>
      <c r="K153" s="1458"/>
      <c r="L153" s="1457"/>
      <c r="M153" s="1457"/>
      <c r="N153" s="1457"/>
      <c r="O153" s="1457"/>
      <c r="P153" s="1457"/>
      <c r="Q153" s="1457"/>
      <c r="R153" s="1457"/>
      <c r="S153" s="1457"/>
      <c r="T153" s="1457"/>
      <c r="U153" s="1457"/>
      <c r="V153" s="1457"/>
      <c r="W153" s="1457"/>
      <c r="X153" s="1457"/>
    </row>
    <row r="154" spans="1:24">
      <c r="A154" s="1514"/>
      <c r="B154" s="1479"/>
      <c r="C154" s="1479"/>
      <c r="D154" s="1514"/>
      <c r="E154" s="1479"/>
      <c r="F154" s="1479"/>
      <c r="G154" s="1457"/>
      <c r="H154" s="1457"/>
      <c r="I154" s="1457"/>
      <c r="J154" s="1458"/>
      <c r="K154" s="1458"/>
      <c r="L154" s="1457"/>
      <c r="M154" s="1457"/>
      <c r="N154" s="1457"/>
      <c r="O154" s="1457"/>
      <c r="P154" s="1457"/>
      <c r="Q154" s="1457"/>
      <c r="R154" s="1457"/>
      <c r="S154" s="1457"/>
      <c r="T154" s="1457"/>
      <c r="U154" s="1457"/>
      <c r="V154" s="1457"/>
      <c r="W154" s="1457"/>
      <c r="X154" s="1457"/>
    </row>
    <row r="155" spans="1:24">
      <c r="A155" s="1514"/>
      <c r="B155" s="1479"/>
      <c r="C155" s="1479"/>
      <c r="D155" s="1514"/>
      <c r="E155" s="1479"/>
      <c r="F155" s="1479"/>
      <c r="G155" s="1457"/>
      <c r="H155" s="1457"/>
      <c r="I155" s="1457"/>
      <c r="J155" s="1458"/>
      <c r="K155" s="1458"/>
      <c r="L155" s="1457"/>
      <c r="M155" s="1457"/>
      <c r="N155" s="1457"/>
      <c r="O155" s="1457"/>
      <c r="P155" s="1457"/>
      <c r="Q155" s="1457"/>
      <c r="R155" s="1457"/>
      <c r="S155" s="1457"/>
      <c r="T155" s="1457"/>
      <c r="U155" s="1457"/>
      <c r="V155" s="1457"/>
      <c r="W155" s="1457"/>
      <c r="X155" s="1457"/>
    </row>
    <row r="156" spans="1:24">
      <c r="A156" s="1514"/>
      <c r="B156" s="1479"/>
      <c r="C156" s="1479"/>
      <c r="D156" s="1514"/>
      <c r="E156" s="1479"/>
      <c r="F156" s="1479"/>
      <c r="G156" s="1457"/>
      <c r="H156" s="1457"/>
      <c r="I156" s="1457"/>
      <c r="J156" s="1458"/>
      <c r="K156" s="1458"/>
      <c r="L156" s="1457"/>
      <c r="M156" s="1457"/>
      <c r="N156" s="1457"/>
      <c r="O156" s="1457"/>
      <c r="P156" s="1457"/>
      <c r="Q156" s="1457"/>
      <c r="R156" s="1457"/>
      <c r="S156" s="1457"/>
      <c r="T156" s="1457"/>
      <c r="U156" s="1457"/>
      <c r="V156" s="1457"/>
      <c r="W156" s="1457"/>
      <c r="X156" s="1457"/>
    </row>
    <row r="157" spans="1:24">
      <c r="A157" s="1514"/>
      <c r="B157" s="1479"/>
      <c r="C157" s="1479"/>
      <c r="D157" s="1514"/>
      <c r="E157" s="1479"/>
      <c r="F157" s="1479"/>
      <c r="G157" s="1457"/>
      <c r="H157" s="1457"/>
      <c r="I157" s="1457"/>
      <c r="J157" s="1458"/>
      <c r="K157" s="1458"/>
      <c r="L157" s="1457"/>
      <c r="M157" s="1457"/>
      <c r="N157" s="1457"/>
      <c r="O157" s="1457"/>
      <c r="P157" s="1457"/>
      <c r="Q157" s="1457"/>
      <c r="R157" s="1457"/>
      <c r="S157" s="1457"/>
      <c r="T157" s="1457"/>
      <c r="U157" s="1457"/>
      <c r="V157" s="1457"/>
      <c r="W157" s="1457"/>
      <c r="X157" s="1457"/>
    </row>
    <row r="158" spans="1:24">
      <c r="A158" s="1514"/>
      <c r="B158" s="1479"/>
      <c r="C158" s="1479"/>
      <c r="D158" s="1514"/>
      <c r="E158" s="1479"/>
      <c r="F158" s="1479"/>
      <c r="G158" s="1457"/>
      <c r="H158" s="1457"/>
      <c r="I158" s="1457"/>
      <c r="J158" s="1458"/>
      <c r="K158" s="1458"/>
      <c r="L158" s="1457"/>
      <c r="M158" s="1457"/>
      <c r="N158" s="1457"/>
      <c r="O158" s="1457"/>
      <c r="P158" s="1457"/>
      <c r="Q158" s="1457"/>
      <c r="R158" s="1457"/>
      <c r="S158" s="1457"/>
      <c r="T158" s="1457"/>
      <c r="U158" s="1457"/>
      <c r="V158" s="1457"/>
      <c r="W158" s="1457"/>
      <c r="X158" s="1457"/>
    </row>
    <row r="159" spans="1:24">
      <c r="A159" s="1514"/>
      <c r="B159" s="1479"/>
      <c r="C159" s="1479"/>
      <c r="D159" s="1514"/>
      <c r="E159" s="1479"/>
      <c r="F159" s="1479"/>
      <c r="G159" s="1457"/>
      <c r="H159" s="1457"/>
      <c r="I159" s="1457"/>
      <c r="J159" s="1458"/>
      <c r="K159" s="1458"/>
      <c r="L159" s="1457"/>
      <c r="M159" s="1457"/>
      <c r="N159" s="1457"/>
      <c r="O159" s="1457"/>
      <c r="P159" s="1457"/>
      <c r="Q159" s="1457"/>
      <c r="R159" s="1457"/>
      <c r="S159" s="1457"/>
      <c r="T159" s="1457"/>
      <c r="U159" s="1457"/>
      <c r="V159" s="1457"/>
      <c r="W159" s="1457"/>
      <c r="X159" s="1457"/>
    </row>
    <row r="160" spans="1:24">
      <c r="A160" s="1514"/>
      <c r="B160" s="1479"/>
      <c r="C160" s="1479"/>
      <c r="D160" s="1514"/>
      <c r="E160" s="1479"/>
      <c r="F160" s="1479"/>
      <c r="G160" s="1457"/>
      <c r="H160" s="1457"/>
      <c r="I160" s="1457"/>
      <c r="J160" s="1458"/>
      <c r="K160" s="1458"/>
      <c r="L160" s="1457"/>
      <c r="M160" s="1457"/>
      <c r="N160" s="1457"/>
      <c r="O160" s="1457"/>
      <c r="P160" s="1457"/>
      <c r="Q160" s="1457"/>
      <c r="R160" s="1457"/>
      <c r="S160" s="1457"/>
      <c r="T160" s="1457"/>
      <c r="U160" s="1457"/>
      <c r="V160" s="1457"/>
      <c r="W160" s="1457"/>
      <c r="X160" s="1457"/>
    </row>
    <row r="161" spans="1:24">
      <c r="A161" s="1514"/>
      <c r="B161" s="1479"/>
      <c r="C161" s="1479"/>
      <c r="D161" s="1514"/>
      <c r="E161" s="1479"/>
      <c r="F161" s="1479"/>
      <c r="G161" s="1457"/>
      <c r="H161" s="1457"/>
      <c r="I161" s="1457"/>
      <c r="J161" s="1458"/>
      <c r="K161" s="1458"/>
      <c r="L161" s="1457"/>
      <c r="M161" s="1457"/>
      <c r="N161" s="1457"/>
      <c r="O161" s="1457"/>
      <c r="P161" s="1457"/>
      <c r="Q161" s="1457"/>
      <c r="R161" s="1457"/>
      <c r="S161" s="1457"/>
      <c r="T161" s="1457"/>
      <c r="U161" s="1457"/>
      <c r="V161" s="1457"/>
      <c r="W161" s="1457"/>
      <c r="X161" s="1457"/>
    </row>
    <row r="162" spans="1:24">
      <c r="A162" s="1514"/>
      <c r="B162" s="1479"/>
      <c r="C162" s="1479"/>
      <c r="D162" s="1514"/>
      <c r="E162" s="1479"/>
      <c r="F162" s="1479"/>
      <c r="G162" s="1457"/>
      <c r="H162" s="1457"/>
      <c r="I162" s="1457"/>
      <c r="J162" s="1458"/>
      <c r="K162" s="1458"/>
      <c r="L162" s="1457"/>
      <c r="M162" s="1457"/>
      <c r="N162" s="1457"/>
      <c r="O162" s="1457"/>
      <c r="P162" s="1457"/>
      <c r="Q162" s="1457"/>
      <c r="R162" s="1457"/>
      <c r="S162" s="1457"/>
      <c r="T162" s="1457"/>
      <c r="U162" s="1457"/>
      <c r="V162" s="1457"/>
      <c r="W162" s="1457"/>
      <c r="X162" s="1457"/>
    </row>
    <row r="163" spans="1:24">
      <c r="A163" s="1514"/>
      <c r="B163" s="1479"/>
      <c r="C163" s="1479"/>
      <c r="D163" s="1514"/>
      <c r="E163" s="1479"/>
      <c r="F163" s="1479"/>
      <c r="G163" s="1457"/>
      <c r="H163" s="1457"/>
      <c r="I163" s="1457"/>
      <c r="J163" s="1458"/>
      <c r="K163" s="1458"/>
      <c r="L163" s="1457"/>
      <c r="M163" s="1457"/>
      <c r="N163" s="1457"/>
      <c r="O163" s="1457"/>
      <c r="P163" s="1457"/>
      <c r="Q163" s="1457"/>
      <c r="R163" s="1457"/>
      <c r="S163" s="1457"/>
      <c r="T163" s="1457"/>
      <c r="U163" s="1457"/>
      <c r="V163" s="1457"/>
      <c r="W163" s="1457"/>
      <c r="X163" s="1457"/>
    </row>
    <row r="164" spans="1:24">
      <c r="A164" s="1514"/>
      <c r="B164" s="1479"/>
      <c r="C164" s="1479"/>
      <c r="D164" s="1514"/>
      <c r="E164" s="1479"/>
      <c r="F164" s="1479"/>
      <c r="G164" s="1457"/>
      <c r="H164" s="1457"/>
      <c r="I164" s="1457"/>
      <c r="J164" s="1458"/>
      <c r="K164" s="1458"/>
      <c r="L164" s="1457"/>
      <c r="M164" s="1457"/>
      <c r="N164" s="1457"/>
      <c r="O164" s="1457"/>
      <c r="P164" s="1457"/>
      <c r="Q164" s="1457"/>
      <c r="R164" s="1457"/>
      <c r="S164" s="1457"/>
      <c r="T164" s="1457"/>
      <c r="U164" s="1457"/>
      <c r="V164" s="1457"/>
      <c r="W164" s="1457"/>
      <c r="X164" s="1457"/>
    </row>
    <row r="165" spans="1:24">
      <c r="A165" s="1514"/>
      <c r="B165" s="1479"/>
      <c r="C165" s="1479"/>
      <c r="D165" s="1514"/>
      <c r="E165" s="1479"/>
      <c r="F165" s="1479"/>
      <c r="G165" s="1457"/>
      <c r="H165" s="1457"/>
      <c r="I165" s="1457"/>
      <c r="J165" s="1458"/>
      <c r="K165" s="1458"/>
      <c r="L165" s="1457"/>
      <c r="M165" s="1457"/>
      <c r="N165" s="1457"/>
      <c r="O165" s="1457"/>
      <c r="P165" s="1457"/>
      <c r="Q165" s="1457"/>
      <c r="R165" s="1457"/>
      <c r="S165" s="1457"/>
      <c r="T165" s="1457"/>
      <c r="U165" s="1457"/>
      <c r="V165" s="1457"/>
      <c r="W165" s="1457"/>
      <c r="X165" s="1457"/>
    </row>
    <row r="166" spans="1:24">
      <c r="A166" s="1514"/>
      <c r="B166" s="1479"/>
      <c r="C166" s="1479"/>
      <c r="D166" s="1514"/>
      <c r="E166" s="1479"/>
      <c r="F166" s="1479"/>
      <c r="G166" s="1457"/>
      <c r="H166" s="1457"/>
      <c r="I166" s="1457"/>
      <c r="J166" s="1458"/>
      <c r="K166" s="1458"/>
      <c r="L166" s="1457"/>
      <c r="M166" s="1457"/>
      <c r="N166" s="1457"/>
      <c r="O166" s="1457"/>
      <c r="P166" s="1457"/>
      <c r="Q166" s="1457"/>
      <c r="R166" s="1457"/>
      <c r="S166" s="1457"/>
      <c r="T166" s="1457"/>
      <c r="U166" s="1457"/>
      <c r="V166" s="1457"/>
      <c r="W166" s="1457"/>
      <c r="X166" s="1457"/>
    </row>
    <row r="167" spans="1:24">
      <c r="A167" s="1514"/>
      <c r="B167" s="1479"/>
      <c r="C167" s="1479"/>
      <c r="D167" s="1514"/>
      <c r="E167" s="1479"/>
      <c r="F167" s="1479"/>
      <c r="G167" s="1457"/>
      <c r="H167" s="1457"/>
      <c r="I167" s="1457"/>
      <c r="J167" s="1458"/>
      <c r="K167" s="1458"/>
      <c r="L167" s="1457"/>
      <c r="M167" s="1457"/>
      <c r="N167" s="1457"/>
      <c r="O167" s="1457"/>
      <c r="P167" s="1457"/>
      <c r="Q167" s="1457"/>
      <c r="R167" s="1457"/>
      <c r="S167" s="1457"/>
      <c r="T167" s="1457"/>
      <c r="U167" s="1457"/>
      <c r="V167" s="1457"/>
      <c r="W167" s="1457"/>
      <c r="X167" s="1457"/>
    </row>
    <row r="168" spans="1:24">
      <c r="A168" s="1514"/>
      <c r="B168" s="1479"/>
      <c r="C168" s="1479"/>
      <c r="D168" s="1514"/>
      <c r="E168" s="1479"/>
      <c r="F168" s="1479"/>
      <c r="G168" s="1457"/>
      <c r="H168" s="1457"/>
      <c r="I168" s="1457"/>
      <c r="J168" s="1458"/>
      <c r="K168" s="1458"/>
      <c r="L168" s="1457"/>
      <c r="M168" s="1457"/>
      <c r="N168" s="1457"/>
      <c r="O168" s="1457"/>
      <c r="P168" s="1457"/>
      <c r="Q168" s="1457"/>
      <c r="R168" s="1457"/>
      <c r="S168" s="1457"/>
      <c r="T168" s="1457"/>
      <c r="U168" s="1457"/>
      <c r="V168" s="1457"/>
      <c r="W168" s="1457"/>
      <c r="X168" s="1457"/>
    </row>
    <row r="169" spans="1:24">
      <c r="A169" s="1514"/>
      <c r="B169" s="1479"/>
      <c r="C169" s="1479"/>
      <c r="D169" s="1514"/>
      <c r="E169" s="1479"/>
      <c r="F169" s="1479"/>
      <c r="G169" s="1457"/>
      <c r="H169" s="1457"/>
      <c r="I169" s="1457"/>
      <c r="J169" s="1458"/>
      <c r="K169" s="1458"/>
      <c r="L169" s="1457"/>
      <c r="M169" s="1457"/>
      <c r="N169" s="1457"/>
      <c r="O169" s="1457"/>
      <c r="P169" s="1457"/>
      <c r="Q169" s="1457"/>
      <c r="R169" s="1457"/>
      <c r="S169" s="1457"/>
      <c r="T169" s="1457"/>
      <c r="U169" s="1457"/>
      <c r="V169" s="1457"/>
      <c r="W169" s="1457"/>
      <c r="X169" s="1457"/>
    </row>
    <row r="170" spans="1:24">
      <c r="A170" s="1514"/>
      <c r="B170" s="1479"/>
      <c r="C170" s="1479"/>
      <c r="D170" s="1514"/>
      <c r="E170" s="1479"/>
      <c r="F170" s="1479"/>
      <c r="G170" s="1457"/>
      <c r="H170" s="1457"/>
      <c r="I170" s="1457"/>
      <c r="J170" s="1458"/>
      <c r="K170" s="1458"/>
      <c r="L170" s="1457"/>
      <c r="M170" s="1457"/>
      <c r="N170" s="1457"/>
      <c r="O170" s="1457"/>
      <c r="P170" s="1457"/>
      <c r="Q170" s="1457"/>
      <c r="R170" s="1457"/>
      <c r="S170" s="1457"/>
      <c r="T170" s="1457"/>
      <c r="U170" s="1457"/>
      <c r="V170" s="1457"/>
      <c r="W170" s="1457"/>
      <c r="X170" s="1457"/>
    </row>
    <row r="171" spans="1:24">
      <c r="A171" s="1514"/>
      <c r="B171" s="1479"/>
      <c r="C171" s="1479"/>
      <c r="D171" s="1514"/>
      <c r="E171" s="1479"/>
      <c r="F171" s="1479"/>
      <c r="G171" s="1457"/>
      <c r="H171" s="1457"/>
      <c r="I171" s="1457"/>
      <c r="J171" s="1458"/>
      <c r="K171" s="1458"/>
      <c r="L171" s="1457"/>
      <c r="M171" s="1457"/>
      <c r="N171" s="1457"/>
      <c r="O171" s="1457"/>
      <c r="P171" s="1457"/>
      <c r="Q171" s="1457"/>
      <c r="R171" s="1457"/>
      <c r="S171" s="1457"/>
      <c r="T171" s="1457"/>
      <c r="U171" s="1457"/>
      <c r="V171" s="1457"/>
      <c r="W171" s="1457"/>
      <c r="X171" s="1457"/>
    </row>
    <row r="172" spans="1:24">
      <c r="A172" s="1514"/>
      <c r="B172" s="1479"/>
      <c r="C172" s="1479"/>
      <c r="D172" s="1514"/>
      <c r="E172" s="1479"/>
      <c r="F172" s="1479"/>
      <c r="G172" s="1457"/>
      <c r="H172" s="1457"/>
      <c r="I172" s="1457"/>
      <c r="J172" s="1458"/>
      <c r="K172" s="1458"/>
      <c r="L172" s="1457"/>
      <c r="M172" s="1457"/>
      <c r="N172" s="1457"/>
      <c r="O172" s="1457"/>
      <c r="P172" s="1457"/>
      <c r="Q172" s="1457"/>
      <c r="R172" s="1457"/>
      <c r="S172" s="1457"/>
      <c r="T172" s="1457"/>
      <c r="U172" s="1457"/>
      <c r="V172" s="1457"/>
      <c r="W172" s="1457"/>
      <c r="X172" s="1457"/>
    </row>
    <row r="173" spans="1:24">
      <c r="A173" s="1514"/>
      <c r="B173" s="1479"/>
      <c r="C173" s="1479"/>
      <c r="D173" s="1514"/>
      <c r="E173" s="1479"/>
      <c r="F173" s="1479"/>
      <c r="G173" s="1457"/>
      <c r="H173" s="1457"/>
      <c r="I173" s="1457"/>
      <c r="J173" s="1458"/>
      <c r="K173" s="1458"/>
      <c r="L173" s="1457"/>
      <c r="M173" s="1457"/>
      <c r="N173" s="1457"/>
      <c r="O173" s="1457"/>
      <c r="P173" s="1457"/>
      <c r="Q173" s="1457"/>
      <c r="R173" s="1457"/>
      <c r="S173" s="1457"/>
      <c r="T173" s="1457"/>
      <c r="U173" s="1457"/>
      <c r="V173" s="1457"/>
      <c r="W173" s="1457"/>
      <c r="X173" s="1457"/>
    </row>
    <row r="174" spans="1:24">
      <c r="A174" s="1514"/>
      <c r="B174" s="1479"/>
      <c r="C174" s="1479"/>
      <c r="D174" s="1514"/>
      <c r="E174" s="1479"/>
      <c r="F174" s="1479"/>
      <c r="G174" s="1457"/>
      <c r="H174" s="1457"/>
      <c r="I174" s="1457"/>
      <c r="J174" s="1458"/>
      <c r="K174" s="1458"/>
      <c r="L174" s="1457"/>
      <c r="M174" s="1457"/>
      <c r="N174" s="1457"/>
      <c r="O174" s="1457"/>
      <c r="P174" s="1457"/>
      <c r="Q174" s="1457"/>
      <c r="R174" s="1457"/>
      <c r="S174" s="1457"/>
      <c r="T174" s="1457"/>
      <c r="U174" s="1457"/>
      <c r="V174" s="1457"/>
      <c r="W174" s="1457"/>
      <c r="X174" s="1457"/>
    </row>
    <row r="175" spans="1:24">
      <c r="A175" s="1514"/>
      <c r="B175" s="1479"/>
      <c r="C175" s="1479"/>
      <c r="D175" s="1514"/>
      <c r="E175" s="1479"/>
      <c r="F175" s="1479"/>
      <c r="G175" s="1457"/>
      <c r="H175" s="1457"/>
      <c r="I175" s="1457"/>
      <c r="J175" s="1458"/>
      <c r="K175" s="1458"/>
      <c r="L175" s="1457"/>
      <c r="M175" s="1457"/>
      <c r="N175" s="1457"/>
      <c r="O175" s="1457"/>
      <c r="P175" s="1457"/>
      <c r="Q175" s="1457"/>
      <c r="R175" s="1457"/>
      <c r="S175" s="1457"/>
      <c r="T175" s="1457"/>
      <c r="U175" s="1457"/>
      <c r="V175" s="1457"/>
      <c r="W175" s="1457"/>
      <c r="X175" s="1457"/>
    </row>
    <row r="176" spans="1:24">
      <c r="A176" s="1514"/>
      <c r="B176" s="1479"/>
      <c r="C176" s="1479"/>
      <c r="D176" s="1514"/>
      <c r="E176" s="1479"/>
      <c r="F176" s="1479"/>
      <c r="G176" s="1457"/>
      <c r="H176" s="1457"/>
      <c r="I176" s="1457"/>
      <c r="J176" s="1458"/>
      <c r="K176" s="1458"/>
      <c r="L176" s="1457"/>
      <c r="M176" s="1457"/>
      <c r="N176" s="1457"/>
      <c r="O176" s="1457"/>
      <c r="P176" s="1457"/>
      <c r="Q176" s="1457"/>
      <c r="R176" s="1457"/>
      <c r="S176" s="1457"/>
      <c r="T176" s="1457"/>
      <c r="U176" s="1457"/>
      <c r="V176" s="1457"/>
      <c r="W176" s="1457"/>
      <c r="X176" s="1457"/>
    </row>
    <row r="177" spans="1:24">
      <c r="A177" s="1514"/>
      <c r="B177" s="1479"/>
      <c r="C177" s="1479"/>
      <c r="D177" s="1514"/>
      <c r="E177" s="1479"/>
      <c r="F177" s="1479"/>
      <c r="G177" s="1457"/>
      <c r="H177" s="1457"/>
      <c r="I177" s="1457"/>
      <c r="J177" s="1458"/>
      <c r="K177" s="1458"/>
      <c r="L177" s="1457"/>
      <c r="M177" s="1457"/>
      <c r="N177" s="1457"/>
      <c r="O177" s="1457"/>
      <c r="P177" s="1457"/>
      <c r="Q177" s="1457"/>
      <c r="R177" s="1457"/>
      <c r="S177" s="1457"/>
      <c r="T177" s="1457"/>
      <c r="U177" s="1457"/>
      <c r="V177" s="1457"/>
      <c r="W177" s="1457"/>
      <c r="X177" s="1457"/>
    </row>
    <row r="178" spans="1:24">
      <c r="A178" s="1514"/>
      <c r="B178" s="1479"/>
      <c r="C178" s="1479"/>
      <c r="D178" s="1514"/>
      <c r="E178" s="1479"/>
      <c r="F178" s="1479"/>
      <c r="G178" s="1457"/>
      <c r="H178" s="1457"/>
      <c r="I178" s="1457"/>
      <c r="J178" s="1458"/>
      <c r="K178" s="1458"/>
      <c r="L178" s="1457"/>
      <c r="M178" s="1457"/>
      <c r="N178" s="1457"/>
      <c r="O178" s="1457"/>
      <c r="P178" s="1457"/>
      <c r="Q178" s="1457"/>
      <c r="R178" s="1457"/>
      <c r="S178" s="1457"/>
      <c r="T178" s="1457"/>
      <c r="U178" s="1457"/>
      <c r="V178" s="1457"/>
      <c r="W178" s="1457"/>
      <c r="X178" s="1457"/>
    </row>
    <row r="179" spans="1:24">
      <c r="A179" s="1514"/>
      <c r="B179" s="1479"/>
      <c r="C179" s="1479"/>
      <c r="D179" s="1514"/>
      <c r="E179" s="1479"/>
      <c r="F179" s="1479"/>
      <c r="G179" s="1457"/>
      <c r="H179" s="1457"/>
      <c r="I179" s="1457"/>
      <c r="J179" s="1458"/>
      <c r="K179" s="1458"/>
      <c r="L179" s="1457"/>
      <c r="M179" s="1457"/>
      <c r="N179" s="1457"/>
      <c r="O179" s="1457"/>
      <c r="P179" s="1457"/>
      <c r="Q179" s="1457"/>
      <c r="R179" s="1457"/>
      <c r="S179" s="1457"/>
      <c r="T179" s="1457"/>
      <c r="U179" s="1457"/>
      <c r="V179" s="1457"/>
      <c r="W179" s="1457"/>
      <c r="X179" s="1457"/>
    </row>
    <row r="180" spans="1:24">
      <c r="A180" s="1514"/>
      <c r="B180" s="1479"/>
      <c r="C180" s="1479"/>
      <c r="D180" s="1514"/>
      <c r="E180" s="1479"/>
      <c r="F180" s="1479"/>
      <c r="G180" s="1457"/>
      <c r="H180" s="1457"/>
      <c r="I180" s="1457"/>
      <c r="J180" s="1458"/>
      <c r="K180" s="1458"/>
      <c r="L180" s="1457"/>
      <c r="M180" s="1457"/>
      <c r="N180" s="1457"/>
      <c r="O180" s="1457"/>
      <c r="P180" s="1457"/>
      <c r="Q180" s="1457"/>
      <c r="R180" s="1457"/>
      <c r="S180" s="1457"/>
      <c r="T180" s="1457"/>
      <c r="U180" s="1457"/>
      <c r="V180" s="1457"/>
      <c r="W180" s="1457"/>
      <c r="X180" s="1457"/>
    </row>
    <row r="181" spans="1:24">
      <c r="A181" s="1514"/>
      <c r="B181" s="1479"/>
      <c r="C181" s="1479"/>
      <c r="D181" s="1514"/>
      <c r="E181" s="1479"/>
      <c r="F181" s="1479"/>
      <c r="G181" s="1457"/>
      <c r="H181" s="1457"/>
      <c r="I181" s="1457"/>
      <c r="J181" s="1458"/>
      <c r="K181" s="1458"/>
      <c r="L181" s="1457"/>
      <c r="M181" s="1457"/>
      <c r="N181" s="1457"/>
      <c r="O181" s="1457"/>
      <c r="P181" s="1457"/>
      <c r="Q181" s="1457"/>
      <c r="R181" s="1457"/>
      <c r="S181" s="1457"/>
      <c r="T181" s="1457"/>
      <c r="U181" s="1457"/>
      <c r="V181" s="1457"/>
      <c r="W181" s="1457"/>
      <c r="X181" s="1457"/>
    </row>
    <row r="182" spans="1:24">
      <c r="A182" s="1514"/>
      <c r="B182" s="1479"/>
      <c r="C182" s="1479"/>
      <c r="D182" s="1514"/>
      <c r="E182" s="1479"/>
      <c r="F182" s="1479"/>
      <c r="G182" s="1457"/>
      <c r="H182" s="1457"/>
      <c r="I182" s="1457"/>
      <c r="J182" s="1458"/>
      <c r="K182" s="1458"/>
      <c r="L182" s="1457"/>
      <c r="M182" s="1457"/>
      <c r="N182" s="1457"/>
      <c r="O182" s="1457"/>
      <c r="P182" s="1457"/>
      <c r="Q182" s="1457"/>
      <c r="R182" s="1457"/>
      <c r="S182" s="1457"/>
      <c r="T182" s="1457"/>
      <c r="U182" s="1457"/>
      <c r="V182" s="1457"/>
      <c r="W182" s="1457"/>
      <c r="X182" s="1457"/>
    </row>
    <row r="183" spans="1:24">
      <c r="A183" s="1514"/>
      <c r="B183" s="1479"/>
      <c r="C183" s="1479"/>
      <c r="D183" s="1514"/>
      <c r="E183" s="1479"/>
      <c r="F183" s="1479"/>
      <c r="G183" s="1457"/>
      <c r="H183" s="1457"/>
      <c r="I183" s="1457"/>
      <c r="J183" s="1458"/>
      <c r="K183" s="1458"/>
      <c r="L183" s="1457"/>
      <c r="M183" s="1457"/>
      <c r="N183" s="1457"/>
      <c r="O183" s="1457"/>
      <c r="P183" s="1457"/>
      <c r="Q183" s="1457"/>
      <c r="R183" s="1457"/>
      <c r="S183" s="1457"/>
      <c r="T183" s="1457"/>
      <c r="U183" s="1457"/>
      <c r="V183" s="1457"/>
      <c r="W183" s="1457"/>
      <c r="X183" s="1457"/>
    </row>
    <row r="184" spans="1:24">
      <c r="A184" s="1514"/>
      <c r="B184" s="1479"/>
      <c r="C184" s="1479"/>
      <c r="D184" s="1514"/>
      <c r="E184" s="1479"/>
      <c r="F184" s="1479"/>
      <c r="G184" s="1457"/>
      <c r="H184" s="1457"/>
      <c r="I184" s="1457"/>
      <c r="J184" s="1458"/>
      <c r="K184" s="1458"/>
      <c r="L184" s="1457"/>
      <c r="M184" s="1457"/>
      <c r="N184" s="1457"/>
      <c r="O184" s="1457"/>
      <c r="P184" s="1457"/>
      <c r="Q184" s="1457"/>
      <c r="R184" s="1457"/>
      <c r="S184" s="1457"/>
      <c r="T184" s="1457"/>
      <c r="U184" s="1457"/>
      <c r="V184" s="1457"/>
      <c r="W184" s="1457"/>
      <c r="X184" s="1457"/>
    </row>
    <row r="185" spans="1:24">
      <c r="A185" s="1514"/>
      <c r="B185" s="1479"/>
      <c r="C185" s="1479"/>
      <c r="D185" s="1514"/>
      <c r="E185" s="1479"/>
      <c r="F185" s="1479"/>
      <c r="G185" s="1457"/>
      <c r="H185" s="1457"/>
      <c r="I185" s="1457"/>
      <c r="J185" s="1458"/>
      <c r="K185" s="1458"/>
      <c r="L185" s="1457"/>
      <c r="M185" s="1457"/>
      <c r="N185" s="1457"/>
      <c r="O185" s="1457"/>
      <c r="P185" s="1457"/>
      <c r="Q185" s="1457"/>
      <c r="R185" s="1457"/>
      <c r="S185" s="1457"/>
      <c r="T185" s="1457"/>
      <c r="U185" s="1457"/>
      <c r="V185" s="1457"/>
      <c r="W185" s="1457"/>
      <c r="X185" s="1457"/>
    </row>
    <row r="186" spans="1:24">
      <c r="A186" s="1514"/>
      <c r="B186" s="1479"/>
      <c r="C186" s="1479"/>
      <c r="D186" s="1514"/>
      <c r="E186" s="1479"/>
      <c r="F186" s="1479"/>
      <c r="G186" s="1457"/>
      <c r="H186" s="1457"/>
      <c r="I186" s="1457"/>
      <c r="J186" s="1458"/>
      <c r="K186" s="1458"/>
      <c r="L186" s="1457"/>
      <c r="M186" s="1457"/>
      <c r="N186" s="1457"/>
      <c r="O186" s="1457"/>
      <c r="P186" s="1457"/>
      <c r="Q186" s="1457"/>
      <c r="R186" s="1457"/>
      <c r="S186" s="1457"/>
      <c r="T186" s="1457"/>
      <c r="U186" s="1457"/>
      <c r="V186" s="1457"/>
      <c r="W186" s="1457"/>
      <c r="X186" s="1457"/>
    </row>
    <row r="187" spans="1:24">
      <c r="A187" s="1514"/>
      <c r="B187" s="1479"/>
      <c r="C187" s="1479"/>
      <c r="D187" s="1514"/>
      <c r="E187" s="1479"/>
      <c r="F187" s="1479"/>
      <c r="G187" s="1457"/>
      <c r="H187" s="1457"/>
      <c r="I187" s="1457"/>
      <c r="J187" s="1458"/>
      <c r="K187" s="1458"/>
      <c r="L187" s="1457"/>
      <c r="M187" s="1457"/>
      <c r="N187" s="1457"/>
      <c r="O187" s="1457"/>
      <c r="P187" s="1457"/>
      <c r="Q187" s="1457"/>
      <c r="R187" s="1457"/>
      <c r="S187" s="1457"/>
      <c r="T187" s="1457"/>
      <c r="U187" s="1457"/>
      <c r="V187" s="1457"/>
      <c r="W187" s="1457"/>
      <c r="X187" s="1457"/>
    </row>
    <row r="188" spans="1:24">
      <c r="A188" s="1514"/>
      <c r="B188" s="1479"/>
      <c r="C188" s="1479"/>
      <c r="D188" s="1514"/>
      <c r="E188" s="1479"/>
      <c r="F188" s="1479"/>
      <c r="G188" s="1457"/>
      <c r="H188" s="1457"/>
      <c r="I188" s="1457"/>
      <c r="J188" s="1458"/>
      <c r="K188" s="1458"/>
      <c r="L188" s="1457"/>
      <c r="M188" s="1457"/>
      <c r="N188" s="1457"/>
      <c r="O188" s="1457"/>
      <c r="P188" s="1457"/>
      <c r="Q188" s="1457"/>
      <c r="R188" s="1457"/>
      <c r="S188" s="1457"/>
      <c r="T188" s="1457"/>
      <c r="U188" s="1457"/>
      <c r="V188" s="1457"/>
      <c r="W188" s="1457"/>
      <c r="X188" s="1457"/>
    </row>
    <row r="189" spans="1:24">
      <c r="A189" s="1514"/>
      <c r="B189" s="1479"/>
      <c r="C189" s="1479"/>
      <c r="D189" s="1514"/>
      <c r="E189" s="1479"/>
      <c r="F189" s="1479"/>
      <c r="G189" s="1457"/>
      <c r="H189" s="1457"/>
      <c r="I189" s="1457"/>
      <c r="J189" s="1458"/>
      <c r="K189" s="1458"/>
      <c r="L189" s="1457"/>
      <c r="M189" s="1457"/>
      <c r="N189" s="1457"/>
      <c r="O189" s="1457"/>
      <c r="P189" s="1457"/>
      <c r="Q189" s="1457"/>
      <c r="R189" s="1457"/>
      <c r="S189" s="1457"/>
      <c r="T189" s="1457"/>
      <c r="U189" s="1457"/>
      <c r="V189" s="1457"/>
      <c r="W189" s="1457"/>
      <c r="X189" s="1457"/>
    </row>
    <row r="190" spans="1:24">
      <c r="A190" s="1514"/>
      <c r="B190" s="1479"/>
      <c r="C190" s="1479"/>
      <c r="D190" s="1514"/>
      <c r="E190" s="1479"/>
      <c r="F190" s="1479"/>
      <c r="G190" s="1457"/>
      <c r="H190" s="1457"/>
      <c r="I190" s="1457"/>
      <c r="J190" s="1458"/>
      <c r="K190" s="1458"/>
      <c r="L190" s="1457"/>
      <c r="M190" s="1457"/>
      <c r="N190" s="1457"/>
      <c r="O190" s="1457"/>
      <c r="P190" s="1457"/>
      <c r="Q190" s="1457"/>
      <c r="R190" s="1457"/>
      <c r="S190" s="1457"/>
      <c r="T190" s="1457"/>
      <c r="U190" s="1457"/>
      <c r="V190" s="1457"/>
      <c r="W190" s="1457"/>
      <c r="X190" s="1457"/>
    </row>
    <row r="191" spans="1:24">
      <c r="A191" s="1514"/>
      <c r="B191" s="1479"/>
      <c r="C191" s="1479"/>
      <c r="D191" s="1514"/>
      <c r="E191" s="1479"/>
      <c r="F191" s="1479"/>
      <c r="G191" s="1457"/>
      <c r="H191" s="1457"/>
      <c r="I191" s="1457"/>
      <c r="J191" s="1458"/>
      <c r="K191" s="1458"/>
      <c r="L191" s="1457"/>
      <c r="M191" s="1457"/>
      <c r="N191" s="1457"/>
      <c r="O191" s="1457"/>
      <c r="P191" s="1457"/>
      <c r="Q191" s="1457"/>
      <c r="R191" s="1457"/>
      <c r="S191" s="1457"/>
      <c r="T191" s="1457"/>
      <c r="U191" s="1457"/>
      <c r="V191" s="1457"/>
      <c r="W191" s="1457"/>
      <c r="X191" s="1457"/>
    </row>
    <row r="192" spans="1:24">
      <c r="A192" s="1514"/>
      <c r="B192" s="1479"/>
      <c r="C192" s="1479"/>
      <c r="D192" s="1514"/>
      <c r="E192" s="1479"/>
      <c r="F192" s="1479"/>
      <c r="G192" s="1457"/>
      <c r="H192" s="1457"/>
      <c r="I192" s="1457"/>
      <c r="J192" s="1458"/>
      <c r="K192" s="1458"/>
      <c r="L192" s="1457"/>
      <c r="M192" s="1457"/>
      <c r="N192" s="1457"/>
      <c r="O192" s="1457"/>
      <c r="P192" s="1457"/>
      <c r="Q192" s="1457"/>
      <c r="R192" s="1457"/>
      <c r="S192" s="1457"/>
      <c r="T192" s="1457"/>
      <c r="U192" s="1457"/>
      <c r="V192" s="1457"/>
      <c r="W192" s="1457"/>
      <c r="X192" s="1457"/>
    </row>
    <row r="193" spans="1:24">
      <c r="A193" s="1514"/>
      <c r="B193" s="1479"/>
      <c r="C193" s="1479"/>
      <c r="D193" s="1514"/>
      <c r="E193" s="1479"/>
      <c r="F193" s="1479"/>
      <c r="G193" s="1457"/>
      <c r="H193" s="1457"/>
      <c r="I193" s="1457"/>
      <c r="J193" s="1458"/>
      <c r="K193" s="1458"/>
      <c r="L193" s="1457"/>
      <c r="M193" s="1457"/>
      <c r="N193" s="1457"/>
      <c r="O193" s="1457"/>
      <c r="P193" s="1457"/>
      <c r="Q193" s="1457"/>
      <c r="R193" s="1457"/>
      <c r="S193" s="1457"/>
      <c r="T193" s="1457"/>
      <c r="U193" s="1457"/>
      <c r="V193" s="1457"/>
      <c r="W193" s="1457"/>
      <c r="X193" s="1457"/>
    </row>
    <row r="194" spans="1:24">
      <c r="A194" s="1514"/>
      <c r="B194" s="1479"/>
      <c r="C194" s="1479"/>
      <c r="D194" s="1514"/>
      <c r="E194" s="1479"/>
      <c r="F194" s="1479"/>
      <c r="G194" s="1457"/>
      <c r="H194" s="1457"/>
      <c r="I194" s="1457"/>
      <c r="J194" s="1458"/>
      <c r="K194" s="1458"/>
      <c r="L194" s="1457"/>
      <c r="M194" s="1457"/>
      <c r="N194" s="1457"/>
      <c r="O194" s="1457"/>
      <c r="P194" s="1457"/>
      <c r="Q194" s="1457"/>
      <c r="R194" s="1457"/>
      <c r="S194" s="1457"/>
      <c r="T194" s="1457"/>
      <c r="U194" s="1457"/>
      <c r="V194" s="1457"/>
      <c r="W194" s="1457"/>
      <c r="X194" s="1457"/>
    </row>
    <row r="195" spans="1:24">
      <c r="A195" s="1514"/>
      <c r="B195" s="1479"/>
      <c r="C195" s="1479"/>
      <c r="D195" s="1514"/>
      <c r="E195" s="1479"/>
      <c r="F195" s="1479"/>
      <c r="G195" s="1457"/>
      <c r="H195" s="1457"/>
      <c r="I195" s="1457"/>
      <c r="J195" s="1458"/>
      <c r="K195" s="1458"/>
      <c r="L195" s="1457"/>
      <c r="M195" s="1457"/>
      <c r="N195" s="1457"/>
      <c r="O195" s="1457"/>
      <c r="P195" s="1457"/>
      <c r="Q195" s="1457"/>
      <c r="R195" s="1457"/>
      <c r="S195" s="1457"/>
      <c r="T195" s="1457"/>
      <c r="U195" s="1457"/>
      <c r="V195" s="1457"/>
      <c r="W195" s="1457"/>
      <c r="X195" s="1457"/>
    </row>
    <row r="196" spans="1:24">
      <c r="A196" s="1514"/>
      <c r="B196" s="1479"/>
      <c r="C196" s="1479"/>
      <c r="D196" s="1514"/>
      <c r="E196" s="1479"/>
      <c r="F196" s="1479"/>
      <c r="G196" s="1457"/>
      <c r="H196" s="1457"/>
      <c r="I196" s="1457"/>
      <c r="J196" s="1458"/>
      <c r="K196" s="1458"/>
      <c r="L196" s="1457"/>
      <c r="M196" s="1457"/>
      <c r="N196" s="1457"/>
      <c r="O196" s="1457"/>
      <c r="P196" s="1457"/>
      <c r="Q196" s="1457"/>
      <c r="R196" s="1457"/>
      <c r="S196" s="1457"/>
      <c r="T196" s="1457"/>
      <c r="U196" s="1457"/>
      <c r="V196" s="1457"/>
      <c r="W196" s="1457"/>
      <c r="X196" s="1457"/>
    </row>
    <row r="197" spans="1:24">
      <c r="A197" s="1514"/>
      <c r="B197" s="1479"/>
      <c r="C197" s="1479"/>
      <c r="D197" s="1514"/>
      <c r="E197" s="1479"/>
      <c r="F197" s="1479"/>
      <c r="G197" s="1457"/>
      <c r="H197" s="1457"/>
      <c r="I197" s="1457"/>
      <c r="J197" s="1458"/>
      <c r="K197" s="1458"/>
      <c r="L197" s="1457"/>
      <c r="M197" s="1457"/>
      <c r="N197" s="1457"/>
      <c r="O197" s="1457"/>
      <c r="P197" s="1457"/>
      <c r="Q197" s="1457"/>
      <c r="R197" s="1457"/>
      <c r="S197" s="1457"/>
      <c r="T197" s="1457"/>
      <c r="U197" s="1457"/>
      <c r="V197" s="1457"/>
      <c r="W197" s="1457"/>
      <c r="X197" s="1457"/>
    </row>
    <row r="198" spans="1:24">
      <c r="A198" s="1514"/>
      <c r="B198" s="1479"/>
      <c r="C198" s="1479"/>
      <c r="D198" s="1514"/>
      <c r="E198" s="1479"/>
      <c r="F198" s="1479"/>
      <c r="G198" s="1457"/>
      <c r="H198" s="1457"/>
      <c r="I198" s="1457"/>
      <c r="J198" s="1458"/>
      <c r="K198" s="1458"/>
      <c r="L198" s="1457"/>
      <c r="M198" s="1457"/>
      <c r="N198" s="1457"/>
      <c r="O198" s="1457"/>
      <c r="P198" s="1457"/>
      <c r="Q198" s="1457"/>
      <c r="R198" s="1457"/>
      <c r="S198" s="1457"/>
      <c r="T198" s="1457"/>
      <c r="U198" s="1457"/>
      <c r="V198" s="1457"/>
      <c r="W198" s="1457"/>
      <c r="X198" s="1457"/>
    </row>
    <row r="199" spans="1:24">
      <c r="A199" s="1514"/>
      <c r="B199" s="1479"/>
      <c r="C199" s="1479"/>
      <c r="D199" s="1514"/>
      <c r="E199" s="1479"/>
      <c r="F199" s="1479"/>
      <c r="G199" s="1457"/>
      <c r="H199" s="1457"/>
      <c r="I199" s="1457"/>
      <c r="J199" s="1458"/>
      <c r="K199" s="1458"/>
      <c r="L199" s="1457"/>
      <c r="M199" s="1457"/>
      <c r="N199" s="1457"/>
      <c r="O199" s="1457"/>
      <c r="P199" s="1457"/>
      <c r="Q199" s="1457"/>
      <c r="R199" s="1457"/>
      <c r="S199" s="1457"/>
      <c r="T199" s="1457"/>
      <c r="U199" s="1457"/>
      <c r="V199" s="1457"/>
      <c r="W199" s="1457"/>
      <c r="X199" s="1457"/>
    </row>
    <row r="200" spans="1:24">
      <c r="A200" s="1514"/>
      <c r="B200" s="1479"/>
      <c r="C200" s="1479"/>
      <c r="D200" s="1514"/>
      <c r="E200" s="1479"/>
      <c r="F200" s="1479"/>
      <c r="G200" s="1457"/>
      <c r="H200" s="1457"/>
      <c r="I200" s="1457"/>
      <c r="J200" s="1458"/>
      <c r="K200" s="1458"/>
      <c r="L200" s="1457"/>
      <c r="M200" s="1457"/>
      <c r="N200" s="1457"/>
      <c r="O200" s="1457"/>
      <c r="P200" s="1457"/>
      <c r="Q200" s="1457"/>
      <c r="R200" s="1457"/>
      <c r="S200" s="1457"/>
      <c r="T200" s="1457"/>
      <c r="U200" s="1457"/>
      <c r="V200" s="1457"/>
      <c r="W200" s="1457"/>
      <c r="X200" s="1457"/>
    </row>
    <row r="201" spans="1:24">
      <c r="A201" s="1514"/>
      <c r="B201" s="1479"/>
      <c r="C201" s="1479"/>
      <c r="D201" s="1514"/>
      <c r="E201" s="1479"/>
      <c r="F201" s="1479"/>
      <c r="G201" s="1457"/>
      <c r="H201" s="1457"/>
      <c r="I201" s="1457"/>
      <c r="J201" s="1458"/>
      <c r="K201" s="1458"/>
      <c r="L201" s="1457"/>
      <c r="M201" s="1457"/>
      <c r="N201" s="1457"/>
      <c r="O201" s="1457"/>
      <c r="P201" s="1457"/>
      <c r="Q201" s="1457"/>
      <c r="R201" s="1457"/>
      <c r="S201" s="1457"/>
      <c r="T201" s="1457"/>
      <c r="U201" s="1457"/>
      <c r="V201" s="1457"/>
      <c r="W201" s="1457"/>
      <c r="X201" s="1457"/>
    </row>
    <row r="202" spans="1:24">
      <c r="A202" s="1514"/>
      <c r="B202" s="1479"/>
      <c r="C202" s="1479"/>
      <c r="D202" s="1514"/>
      <c r="E202" s="1479"/>
      <c r="F202" s="1479"/>
      <c r="G202" s="1457"/>
      <c r="H202" s="1457"/>
      <c r="I202" s="1457"/>
      <c r="J202" s="1458"/>
      <c r="K202" s="1458"/>
      <c r="L202" s="1457"/>
      <c r="M202" s="1457"/>
      <c r="N202" s="1457"/>
      <c r="O202" s="1457"/>
      <c r="P202" s="1457"/>
      <c r="Q202" s="1457"/>
      <c r="R202" s="1457"/>
      <c r="S202" s="1457"/>
      <c r="T202" s="1457"/>
      <c r="U202" s="1457"/>
      <c r="V202" s="1457"/>
      <c r="W202" s="1457"/>
      <c r="X202" s="1457"/>
    </row>
    <row r="203" spans="1:24">
      <c r="A203" s="1514"/>
      <c r="B203" s="1479"/>
      <c r="C203" s="1479"/>
      <c r="D203" s="1514"/>
      <c r="E203" s="1479"/>
      <c r="F203" s="1479"/>
      <c r="G203" s="1457"/>
      <c r="H203" s="1457"/>
      <c r="I203" s="1457"/>
      <c r="J203" s="1458"/>
      <c r="K203" s="1458"/>
      <c r="L203" s="1457"/>
      <c r="M203" s="1457"/>
      <c r="N203" s="1457"/>
      <c r="O203" s="1457"/>
      <c r="P203" s="1457"/>
      <c r="Q203" s="1457"/>
      <c r="R203" s="1457"/>
      <c r="S203" s="1457"/>
      <c r="T203" s="1457"/>
      <c r="U203" s="1457"/>
      <c r="V203" s="1457"/>
      <c r="W203" s="1457"/>
      <c r="X203" s="1457"/>
    </row>
    <row r="204" spans="1:24">
      <c r="A204" s="1514"/>
      <c r="B204" s="1479"/>
      <c r="C204" s="1479"/>
      <c r="D204" s="1514"/>
      <c r="E204" s="1479"/>
      <c r="F204" s="1479"/>
      <c r="G204" s="1457"/>
      <c r="H204" s="1457"/>
      <c r="I204" s="1457"/>
      <c r="J204" s="1458"/>
      <c r="K204" s="1458"/>
      <c r="L204" s="1457"/>
      <c r="M204" s="1457"/>
      <c r="N204" s="1457"/>
      <c r="O204" s="1457"/>
      <c r="P204" s="1457"/>
      <c r="Q204" s="1457"/>
      <c r="R204" s="1457"/>
      <c r="S204" s="1457"/>
      <c r="T204" s="1457"/>
      <c r="U204" s="1457"/>
      <c r="V204" s="1457"/>
      <c r="W204" s="1457"/>
      <c r="X204" s="1457"/>
    </row>
    <row r="205" spans="1:24">
      <c r="A205" s="1514"/>
      <c r="B205" s="1479"/>
      <c r="C205" s="1479"/>
      <c r="D205" s="1514"/>
      <c r="E205" s="1479"/>
      <c r="F205" s="1479"/>
      <c r="G205" s="1457"/>
      <c r="H205" s="1457"/>
      <c r="I205" s="1457"/>
      <c r="J205" s="1458"/>
      <c r="K205" s="1458"/>
      <c r="L205" s="1457"/>
      <c r="M205" s="1457"/>
      <c r="N205" s="1457"/>
      <c r="O205" s="1457"/>
      <c r="P205" s="1457"/>
      <c r="Q205" s="1457"/>
      <c r="R205" s="1457"/>
      <c r="S205" s="1457"/>
      <c r="T205" s="1457"/>
      <c r="U205" s="1457"/>
      <c r="V205" s="1457"/>
      <c r="W205" s="1457"/>
      <c r="X205" s="1457"/>
    </row>
    <row r="206" spans="1:24">
      <c r="A206" s="1514"/>
      <c r="B206" s="1479"/>
      <c r="C206" s="1479"/>
      <c r="D206" s="1514"/>
      <c r="E206" s="1479"/>
      <c r="F206" s="1479"/>
      <c r="G206" s="1457"/>
      <c r="H206" s="1457"/>
      <c r="I206" s="1457"/>
      <c r="J206" s="1458"/>
      <c r="K206" s="1458"/>
      <c r="L206" s="1457"/>
      <c r="M206" s="1457"/>
      <c r="N206" s="1457"/>
      <c r="O206" s="1457"/>
      <c r="P206" s="1457"/>
      <c r="Q206" s="1457"/>
      <c r="R206" s="1457"/>
      <c r="S206" s="1457"/>
      <c r="T206" s="1457"/>
      <c r="U206" s="1457"/>
      <c r="V206" s="1457"/>
      <c r="W206" s="1457"/>
      <c r="X206" s="1457"/>
    </row>
    <row r="207" spans="1:24">
      <c r="A207" s="1514"/>
      <c r="B207" s="1479"/>
      <c r="C207" s="1479"/>
      <c r="D207" s="1514"/>
      <c r="E207" s="1479"/>
      <c r="F207" s="1479"/>
      <c r="G207" s="1457"/>
      <c r="H207" s="1457"/>
      <c r="I207" s="1457"/>
      <c r="J207" s="1458"/>
      <c r="K207" s="1458"/>
      <c r="L207" s="1457"/>
      <c r="M207" s="1457"/>
      <c r="N207" s="1457"/>
      <c r="O207" s="1457"/>
      <c r="P207" s="1457"/>
      <c r="Q207" s="1457"/>
      <c r="R207" s="1457"/>
      <c r="S207" s="1457"/>
      <c r="T207" s="1457"/>
      <c r="U207" s="1457"/>
      <c r="V207" s="1457"/>
      <c r="W207" s="1457"/>
      <c r="X207" s="1457"/>
    </row>
    <row r="208" spans="1:24">
      <c r="A208" s="1514"/>
      <c r="B208" s="1479"/>
      <c r="C208" s="1479"/>
      <c r="D208" s="1514"/>
      <c r="E208" s="1479"/>
      <c r="F208" s="1479"/>
      <c r="G208" s="1457"/>
      <c r="H208" s="1457"/>
      <c r="I208" s="1457"/>
      <c r="J208" s="1458"/>
      <c r="K208" s="1458"/>
      <c r="L208" s="1457"/>
      <c r="M208" s="1457"/>
      <c r="N208" s="1457"/>
      <c r="O208" s="1457"/>
      <c r="P208" s="1457"/>
      <c r="Q208" s="1457"/>
      <c r="R208" s="1457"/>
      <c r="S208" s="1457"/>
      <c r="T208" s="1457"/>
      <c r="U208" s="1457"/>
      <c r="V208" s="1457"/>
      <c r="W208" s="1457"/>
      <c r="X208" s="1457"/>
    </row>
    <row r="209" spans="1:24">
      <c r="A209" s="1514"/>
      <c r="B209" s="1479"/>
      <c r="C209" s="1479"/>
      <c r="D209" s="1514"/>
      <c r="E209" s="1479"/>
      <c r="F209" s="1479"/>
      <c r="G209" s="1457"/>
      <c r="H209" s="1457"/>
      <c r="I209" s="1457"/>
      <c r="J209" s="1458"/>
      <c r="K209" s="1458"/>
      <c r="L209" s="1457"/>
      <c r="M209" s="1457"/>
      <c r="N209" s="1457"/>
      <c r="O209" s="1457"/>
      <c r="P209" s="1457"/>
      <c r="Q209" s="1457"/>
      <c r="R209" s="1457"/>
      <c r="S209" s="1457"/>
      <c r="T209" s="1457"/>
      <c r="U209" s="1457"/>
      <c r="V209" s="1457"/>
      <c r="W209" s="1457"/>
      <c r="X209" s="1457"/>
    </row>
    <row r="210" spans="1:24">
      <c r="A210" s="1514"/>
      <c r="B210" s="1479"/>
      <c r="C210" s="1479"/>
      <c r="D210" s="1514"/>
      <c r="E210" s="1479"/>
      <c r="F210" s="1479"/>
      <c r="G210" s="1457"/>
      <c r="H210" s="1457"/>
      <c r="I210" s="1457"/>
      <c r="J210" s="1458"/>
      <c r="K210" s="1458"/>
      <c r="L210" s="1457"/>
      <c r="M210" s="1457"/>
      <c r="N210" s="1457"/>
      <c r="O210" s="1457"/>
      <c r="P210" s="1457"/>
      <c r="Q210" s="1457"/>
      <c r="R210" s="1457"/>
      <c r="S210" s="1457"/>
      <c r="T210" s="1457"/>
      <c r="U210" s="1457"/>
      <c r="V210" s="1457"/>
      <c r="W210" s="1457"/>
      <c r="X210" s="1457"/>
    </row>
    <row r="211" spans="1:24">
      <c r="A211" s="1514"/>
      <c r="B211" s="1479"/>
      <c r="C211" s="1479"/>
      <c r="D211" s="1514"/>
      <c r="E211" s="1479"/>
      <c r="F211" s="1479"/>
      <c r="G211" s="1457"/>
      <c r="H211" s="1457"/>
      <c r="I211" s="1457"/>
      <c r="J211" s="1458"/>
      <c r="K211" s="1458"/>
      <c r="L211" s="1457"/>
      <c r="M211" s="1457"/>
      <c r="N211" s="1457"/>
      <c r="O211" s="1457"/>
      <c r="P211" s="1457"/>
      <c r="Q211" s="1457"/>
      <c r="R211" s="1457"/>
      <c r="S211" s="1457"/>
      <c r="T211" s="1457"/>
      <c r="U211" s="1457"/>
      <c r="V211" s="1457"/>
      <c r="W211" s="1457"/>
      <c r="X211" s="1457"/>
    </row>
    <row r="212" spans="1:24">
      <c r="A212" s="1514"/>
      <c r="B212" s="1479"/>
      <c r="C212" s="1479"/>
      <c r="D212" s="1514"/>
      <c r="E212" s="1479"/>
      <c r="F212" s="1479"/>
      <c r="G212" s="1457"/>
      <c r="H212" s="1457"/>
      <c r="I212" s="1457"/>
      <c r="J212" s="1458"/>
      <c r="K212" s="1458"/>
      <c r="L212" s="1457"/>
      <c r="M212" s="1457"/>
      <c r="N212" s="1457"/>
      <c r="O212" s="1457"/>
      <c r="P212" s="1457"/>
      <c r="Q212" s="1457"/>
      <c r="R212" s="1457"/>
      <c r="S212" s="1457"/>
      <c r="T212" s="1457"/>
      <c r="U212" s="1457"/>
      <c r="V212" s="1457"/>
      <c r="W212" s="1457"/>
      <c r="X212" s="1457"/>
    </row>
    <row r="213" spans="1:24">
      <c r="A213" s="1514"/>
      <c r="B213" s="1479"/>
      <c r="C213" s="1479"/>
      <c r="D213" s="1514"/>
      <c r="E213" s="1479"/>
      <c r="F213" s="1479"/>
      <c r="G213" s="1457"/>
      <c r="H213" s="1457"/>
      <c r="I213" s="1457"/>
      <c r="J213" s="1458"/>
      <c r="K213" s="1458"/>
      <c r="L213" s="1457"/>
      <c r="M213" s="1457"/>
      <c r="N213" s="1457"/>
      <c r="O213" s="1457"/>
      <c r="P213" s="1457"/>
      <c r="Q213" s="1457"/>
      <c r="R213" s="1457"/>
      <c r="S213" s="1457"/>
      <c r="T213" s="1457"/>
      <c r="U213" s="1457"/>
      <c r="V213" s="1457"/>
      <c r="W213" s="1457"/>
      <c r="X213" s="1457"/>
    </row>
    <row r="214" spans="1:24">
      <c r="A214" s="1514"/>
      <c r="B214" s="1479"/>
      <c r="C214" s="1479"/>
      <c r="D214" s="1514"/>
      <c r="E214" s="1479"/>
      <c r="F214" s="1479"/>
      <c r="G214" s="1457"/>
      <c r="H214" s="1457"/>
      <c r="I214" s="1457"/>
      <c r="J214" s="1458"/>
      <c r="K214" s="1458"/>
      <c r="L214" s="1457"/>
      <c r="M214" s="1457"/>
      <c r="N214" s="1457"/>
      <c r="O214" s="1457"/>
      <c r="P214" s="1457"/>
      <c r="Q214" s="1457"/>
      <c r="R214" s="1457"/>
      <c r="S214" s="1457"/>
      <c r="T214" s="1457"/>
      <c r="U214" s="1457"/>
      <c r="V214" s="1457"/>
      <c r="W214" s="1457"/>
      <c r="X214" s="1457"/>
    </row>
    <row r="215" spans="1:24">
      <c r="A215" s="1514"/>
      <c r="B215" s="1479"/>
      <c r="C215" s="1479"/>
      <c r="D215" s="1514"/>
      <c r="E215" s="1479"/>
      <c r="F215" s="1479"/>
      <c r="G215" s="1457"/>
      <c r="H215" s="1457"/>
      <c r="I215" s="1457"/>
      <c r="J215" s="1458"/>
      <c r="K215" s="1458"/>
      <c r="L215" s="1457"/>
      <c r="M215" s="1457"/>
      <c r="N215" s="1457"/>
      <c r="O215" s="1457"/>
      <c r="P215" s="1457"/>
      <c r="Q215" s="1457"/>
      <c r="R215" s="1457"/>
      <c r="S215" s="1457"/>
      <c r="T215" s="1457"/>
      <c r="U215" s="1457"/>
      <c r="V215" s="1457"/>
      <c r="W215" s="1457"/>
      <c r="X215" s="1457"/>
    </row>
    <row r="216" spans="1:24">
      <c r="A216" s="1514"/>
      <c r="B216" s="1479"/>
      <c r="C216" s="1479"/>
      <c r="D216" s="1514"/>
      <c r="E216" s="1479"/>
      <c r="F216" s="1479"/>
      <c r="G216" s="1457"/>
      <c r="H216" s="1457"/>
      <c r="I216" s="1457"/>
      <c r="J216" s="1458"/>
      <c r="K216" s="1458"/>
      <c r="L216" s="1457"/>
      <c r="M216" s="1457"/>
      <c r="N216" s="1457"/>
      <c r="O216" s="1457"/>
      <c r="P216" s="1457"/>
      <c r="Q216" s="1457"/>
      <c r="R216" s="1457"/>
      <c r="S216" s="1457"/>
      <c r="T216" s="1457"/>
      <c r="U216" s="1457"/>
      <c r="V216" s="1457"/>
      <c r="W216" s="1457"/>
      <c r="X216" s="1457"/>
    </row>
    <row r="217" spans="1:24">
      <c r="A217" s="1514"/>
      <c r="B217" s="1479"/>
      <c r="C217" s="1479"/>
      <c r="D217" s="1514"/>
      <c r="E217" s="1479"/>
      <c r="F217" s="1479"/>
      <c r="G217" s="1457"/>
      <c r="H217" s="1457"/>
      <c r="I217" s="1457"/>
      <c r="J217" s="1458"/>
      <c r="K217" s="1458"/>
      <c r="L217" s="1457"/>
      <c r="M217" s="1457"/>
      <c r="N217" s="1457"/>
      <c r="O217" s="1457"/>
      <c r="P217" s="1457"/>
      <c r="Q217" s="1457"/>
      <c r="R217" s="1457"/>
      <c r="S217" s="1457"/>
      <c r="T217" s="1457"/>
      <c r="U217" s="1457"/>
      <c r="V217" s="1457"/>
      <c r="W217" s="1457"/>
      <c r="X217" s="1457"/>
    </row>
    <row r="218" spans="1:24">
      <c r="A218" s="1514"/>
      <c r="B218" s="1479"/>
      <c r="C218" s="1479"/>
      <c r="D218" s="1514"/>
      <c r="E218" s="1479"/>
      <c r="F218" s="1479"/>
      <c r="G218" s="1457"/>
      <c r="H218" s="1457"/>
      <c r="I218" s="1457"/>
      <c r="J218" s="1458"/>
      <c r="K218" s="1458"/>
      <c r="L218" s="1457"/>
      <c r="M218" s="1457"/>
      <c r="N218" s="1457"/>
      <c r="O218" s="1457"/>
      <c r="P218" s="1457"/>
      <c r="Q218" s="1457"/>
      <c r="R218" s="1457"/>
      <c r="S218" s="1457"/>
      <c r="T218" s="1457"/>
      <c r="U218" s="1457"/>
      <c r="V218" s="1457"/>
      <c r="W218" s="1457"/>
      <c r="X218" s="1457"/>
    </row>
    <row r="219" spans="1:24">
      <c r="A219" s="1514"/>
      <c r="B219" s="1479"/>
      <c r="C219" s="1479"/>
      <c r="D219" s="1514"/>
      <c r="E219" s="1479"/>
      <c r="F219" s="1479"/>
      <c r="G219" s="1457"/>
      <c r="H219" s="1457"/>
      <c r="I219" s="1457"/>
      <c r="J219" s="1458"/>
      <c r="K219" s="1458"/>
      <c r="L219" s="1457"/>
      <c r="M219" s="1457"/>
      <c r="N219" s="1457"/>
      <c r="O219" s="1457"/>
      <c r="P219" s="1457"/>
      <c r="Q219" s="1457"/>
      <c r="R219" s="1457"/>
      <c r="S219" s="1457"/>
      <c r="T219" s="1457"/>
      <c r="U219" s="1457"/>
      <c r="V219" s="1457"/>
      <c r="W219" s="1457"/>
      <c r="X219" s="1457"/>
    </row>
    <row r="220" spans="1:24">
      <c r="A220" s="1514"/>
      <c r="B220" s="1479"/>
      <c r="C220" s="1479"/>
      <c r="D220" s="1514"/>
      <c r="E220" s="1479"/>
      <c r="F220" s="1479"/>
      <c r="G220" s="1457"/>
      <c r="H220" s="1457"/>
      <c r="I220" s="1457"/>
      <c r="J220" s="1458"/>
      <c r="K220" s="1458"/>
      <c r="L220" s="1457"/>
      <c r="M220" s="1457"/>
      <c r="N220" s="1457"/>
      <c r="O220" s="1457"/>
      <c r="P220" s="1457"/>
      <c r="Q220" s="1457"/>
      <c r="R220" s="1457"/>
      <c r="S220" s="1457"/>
      <c r="T220" s="1457"/>
      <c r="U220" s="1457"/>
      <c r="V220" s="1457"/>
      <c r="W220" s="1457"/>
      <c r="X220" s="1457"/>
    </row>
    <row r="221" spans="1:24">
      <c r="A221" s="1514"/>
      <c r="B221" s="1479"/>
      <c r="C221" s="1479"/>
      <c r="D221" s="1514"/>
      <c r="E221" s="1479"/>
      <c r="F221" s="1479"/>
      <c r="G221" s="1457"/>
      <c r="H221" s="1457"/>
      <c r="I221" s="1457"/>
      <c r="J221" s="1458"/>
      <c r="K221" s="1458"/>
      <c r="L221" s="1457"/>
      <c r="M221" s="1457"/>
      <c r="N221" s="1457"/>
      <c r="O221" s="1457"/>
      <c r="P221" s="1457"/>
      <c r="Q221" s="1457"/>
      <c r="R221" s="1457"/>
      <c r="S221" s="1457"/>
      <c r="T221" s="1457"/>
      <c r="U221" s="1457"/>
      <c r="V221" s="1457"/>
      <c r="W221" s="1457"/>
      <c r="X221" s="1457"/>
    </row>
    <row r="222" spans="1:24">
      <c r="A222" s="1514"/>
      <c r="B222" s="1479"/>
      <c r="C222" s="1479"/>
      <c r="D222" s="1514"/>
      <c r="E222" s="1479"/>
      <c r="F222" s="1479"/>
      <c r="G222" s="1457"/>
      <c r="H222" s="1457"/>
      <c r="I222" s="1457"/>
      <c r="J222" s="1458"/>
      <c r="K222" s="1458"/>
      <c r="L222" s="1457"/>
      <c r="M222" s="1457"/>
      <c r="N222" s="1457"/>
      <c r="O222" s="1457"/>
      <c r="P222" s="1457"/>
      <c r="Q222" s="1457"/>
      <c r="R222" s="1457"/>
      <c r="S222" s="1457"/>
      <c r="T222" s="1457"/>
      <c r="U222" s="1457"/>
      <c r="V222" s="1457"/>
      <c r="W222" s="1457"/>
      <c r="X222" s="1457"/>
    </row>
    <row r="223" spans="1:24">
      <c r="A223" s="1514"/>
      <c r="B223" s="1479"/>
      <c r="C223" s="1479"/>
      <c r="D223" s="1514"/>
      <c r="E223" s="1479"/>
      <c r="F223" s="1479"/>
      <c r="G223" s="1457"/>
      <c r="H223" s="1457"/>
      <c r="I223" s="1457"/>
      <c r="J223" s="1458"/>
      <c r="K223" s="1458"/>
      <c r="L223" s="1457"/>
      <c r="M223" s="1457"/>
      <c r="N223" s="1457"/>
      <c r="O223" s="1457"/>
      <c r="P223" s="1457"/>
      <c r="Q223" s="1457"/>
      <c r="R223" s="1457"/>
      <c r="S223" s="1457"/>
      <c r="T223" s="1457"/>
      <c r="U223" s="1457"/>
      <c r="V223" s="1457"/>
      <c r="W223" s="1457"/>
      <c r="X223" s="1457"/>
    </row>
    <row r="224" spans="1:24">
      <c r="A224" s="1514"/>
      <c r="B224" s="1479"/>
      <c r="C224" s="1479"/>
      <c r="D224" s="1514"/>
      <c r="E224" s="1479"/>
      <c r="F224" s="1479"/>
      <c r="G224" s="1457"/>
      <c r="H224" s="1457"/>
      <c r="I224" s="1457"/>
      <c r="J224" s="1458"/>
      <c r="K224" s="1458"/>
      <c r="L224" s="1457"/>
      <c r="M224" s="1457"/>
      <c r="N224" s="1457"/>
      <c r="O224" s="1457"/>
      <c r="P224" s="1457"/>
      <c r="Q224" s="1457"/>
      <c r="R224" s="1457"/>
      <c r="S224" s="1457"/>
      <c r="T224" s="1457"/>
      <c r="U224" s="1457"/>
      <c r="V224" s="1457"/>
      <c r="W224" s="1457"/>
      <c r="X224" s="1457"/>
    </row>
    <row r="225" spans="1:24">
      <c r="A225" s="1514"/>
      <c r="B225" s="1479"/>
      <c r="C225" s="1479"/>
      <c r="D225" s="1514"/>
      <c r="E225" s="1479"/>
      <c r="F225" s="1479"/>
      <c r="G225" s="1457"/>
      <c r="H225" s="1457"/>
      <c r="I225" s="1457"/>
      <c r="J225" s="1458"/>
      <c r="K225" s="1458"/>
      <c r="L225" s="1457"/>
      <c r="M225" s="1457"/>
      <c r="N225" s="1457"/>
      <c r="O225" s="1457"/>
      <c r="P225" s="1457"/>
      <c r="Q225" s="1457"/>
      <c r="R225" s="1457"/>
      <c r="S225" s="1457"/>
      <c r="T225" s="1457"/>
      <c r="U225" s="1457"/>
      <c r="V225" s="1457"/>
      <c r="W225" s="1457"/>
      <c r="X225" s="1457"/>
    </row>
    <row r="226" spans="1:24">
      <c r="A226" s="1514"/>
      <c r="B226" s="1479"/>
      <c r="C226" s="1479"/>
      <c r="D226" s="1514"/>
      <c r="E226" s="1479"/>
      <c r="F226" s="1479"/>
      <c r="G226" s="1457"/>
      <c r="H226" s="1457"/>
      <c r="I226" s="1457"/>
      <c r="J226" s="1458"/>
      <c r="K226" s="1458"/>
      <c r="L226" s="1457"/>
      <c r="M226" s="1457"/>
      <c r="N226" s="1457"/>
      <c r="O226" s="1457"/>
      <c r="P226" s="1457"/>
      <c r="Q226" s="1457"/>
      <c r="R226" s="1457"/>
      <c r="S226" s="1457"/>
      <c r="T226" s="1457"/>
      <c r="U226" s="1457"/>
      <c r="V226" s="1457"/>
      <c r="W226" s="1457"/>
      <c r="X226" s="1457"/>
    </row>
    <row r="227" spans="1:24">
      <c r="A227" s="1514"/>
      <c r="B227" s="1479"/>
      <c r="C227" s="1479"/>
      <c r="D227" s="1514"/>
      <c r="E227" s="1479"/>
      <c r="F227" s="1479"/>
      <c r="G227" s="1457"/>
      <c r="H227" s="1457"/>
      <c r="I227" s="1457"/>
      <c r="J227" s="1458"/>
      <c r="K227" s="1458"/>
      <c r="L227" s="1457"/>
      <c r="M227" s="1457"/>
      <c r="N227" s="1457"/>
      <c r="O227" s="1457"/>
      <c r="P227" s="1457"/>
      <c r="Q227" s="1457"/>
      <c r="R227" s="1457"/>
      <c r="S227" s="1457"/>
      <c r="T227" s="1457"/>
      <c r="U227" s="1457"/>
      <c r="V227" s="1457"/>
      <c r="W227" s="1457"/>
      <c r="X227" s="1457"/>
    </row>
    <row r="228" spans="1:24">
      <c r="A228" s="1514"/>
      <c r="B228" s="1479"/>
      <c r="C228" s="1479"/>
      <c r="D228" s="1514"/>
      <c r="E228" s="1479"/>
      <c r="F228" s="1479"/>
      <c r="G228" s="1457"/>
      <c r="H228" s="1457"/>
      <c r="I228" s="1457"/>
      <c r="J228" s="1458"/>
      <c r="K228" s="1458"/>
      <c r="L228" s="1457"/>
      <c r="M228" s="1457"/>
      <c r="N228" s="1457"/>
      <c r="O228" s="1457"/>
      <c r="P228" s="1457"/>
      <c r="Q228" s="1457"/>
      <c r="R228" s="1457"/>
      <c r="S228" s="1457"/>
      <c r="T228" s="1457"/>
      <c r="U228" s="1457"/>
      <c r="V228" s="1457"/>
      <c r="W228" s="1457"/>
      <c r="X228" s="1457"/>
    </row>
    <row r="229" spans="1:24">
      <c r="A229" s="1514"/>
      <c r="B229" s="1479"/>
      <c r="C229" s="1479"/>
      <c r="D229" s="1514"/>
      <c r="E229" s="1479"/>
      <c r="F229" s="1479"/>
      <c r="G229" s="1457"/>
      <c r="H229" s="1457"/>
      <c r="I229" s="1457"/>
      <c r="J229" s="1458"/>
      <c r="K229" s="1458"/>
      <c r="L229" s="1457"/>
      <c r="M229" s="1457"/>
      <c r="N229" s="1457"/>
      <c r="O229" s="1457"/>
      <c r="P229" s="1457"/>
      <c r="Q229" s="1457"/>
      <c r="R229" s="1457"/>
      <c r="S229" s="1457"/>
      <c r="T229" s="1457"/>
      <c r="U229" s="1457"/>
      <c r="V229" s="1457"/>
      <c r="W229" s="1457"/>
      <c r="X229" s="1457"/>
    </row>
    <row r="230" spans="1:24">
      <c r="A230" s="1514"/>
      <c r="B230" s="1479"/>
      <c r="C230" s="1479"/>
      <c r="D230" s="1514"/>
      <c r="E230" s="1479"/>
      <c r="F230" s="1479"/>
      <c r="G230" s="1457"/>
      <c r="H230" s="1457"/>
      <c r="I230" s="1457"/>
      <c r="J230" s="1458"/>
      <c r="K230" s="1458"/>
      <c r="L230" s="1457"/>
      <c r="M230" s="1457"/>
      <c r="N230" s="1457"/>
      <c r="O230" s="1457"/>
      <c r="P230" s="1457"/>
      <c r="Q230" s="1457"/>
      <c r="R230" s="1457"/>
      <c r="S230" s="1457"/>
      <c r="T230" s="1457"/>
      <c r="U230" s="1457"/>
      <c r="V230" s="1457"/>
      <c r="W230" s="1457"/>
      <c r="X230" s="1457"/>
    </row>
    <row r="231" spans="1:24">
      <c r="A231" s="1514"/>
      <c r="B231" s="1479"/>
      <c r="C231" s="1479"/>
      <c r="D231" s="1514"/>
      <c r="E231" s="1479"/>
      <c r="F231" s="1479"/>
      <c r="G231" s="1457"/>
      <c r="H231" s="1457"/>
      <c r="I231" s="1457"/>
      <c r="J231" s="1458"/>
      <c r="K231" s="1458"/>
      <c r="L231" s="1457"/>
      <c r="M231" s="1457"/>
      <c r="N231" s="1457"/>
      <c r="O231" s="1457"/>
      <c r="P231" s="1457"/>
      <c r="Q231" s="1457"/>
      <c r="R231" s="1457"/>
      <c r="S231" s="1457"/>
      <c r="T231" s="1457"/>
      <c r="U231" s="1457"/>
      <c r="V231" s="1457"/>
      <c r="W231" s="1457"/>
      <c r="X231" s="1457"/>
    </row>
    <row r="232" spans="1:24">
      <c r="A232" s="1514"/>
      <c r="B232" s="1479"/>
      <c r="C232" s="1479"/>
      <c r="D232" s="1514"/>
      <c r="E232" s="1479"/>
      <c r="F232" s="1479"/>
      <c r="G232" s="1457"/>
      <c r="H232" s="1457"/>
      <c r="I232" s="1457"/>
      <c r="J232" s="1458"/>
      <c r="K232" s="1458"/>
      <c r="L232" s="1457"/>
      <c r="M232" s="1457"/>
      <c r="N232" s="1457"/>
      <c r="O232" s="1457"/>
      <c r="P232" s="1457"/>
      <c r="Q232" s="1457"/>
      <c r="R232" s="1457"/>
      <c r="S232" s="1457"/>
      <c r="T232" s="1457"/>
      <c r="U232" s="1457"/>
      <c r="V232" s="1457"/>
      <c r="W232" s="1457"/>
      <c r="X232" s="1457"/>
    </row>
    <row r="233" spans="1:24">
      <c r="A233" s="1514"/>
      <c r="B233" s="1479"/>
      <c r="C233" s="1479"/>
      <c r="D233" s="1514"/>
      <c r="E233" s="1479"/>
      <c r="F233" s="1479"/>
      <c r="G233" s="1457"/>
      <c r="H233" s="1457"/>
      <c r="I233" s="1457"/>
      <c r="J233" s="1458"/>
      <c r="K233" s="1458"/>
      <c r="L233" s="1457"/>
      <c r="M233" s="1457"/>
      <c r="N233" s="1457"/>
      <c r="O233" s="1457"/>
      <c r="P233" s="1457"/>
      <c r="Q233" s="1457"/>
      <c r="R233" s="1457"/>
      <c r="S233" s="1457"/>
      <c r="T233" s="1457"/>
      <c r="U233" s="1457"/>
      <c r="V233" s="1457"/>
      <c r="W233" s="1457"/>
      <c r="X233" s="1457"/>
    </row>
    <row r="234" spans="1:24">
      <c r="A234" s="1514"/>
      <c r="B234" s="1479"/>
      <c r="C234" s="1479"/>
      <c r="D234" s="1514"/>
      <c r="E234" s="1479"/>
      <c r="F234" s="1479"/>
      <c r="G234" s="1457"/>
      <c r="H234" s="1457"/>
      <c r="I234" s="1457"/>
      <c r="J234" s="1458"/>
      <c r="K234" s="1458"/>
      <c r="L234" s="1457"/>
      <c r="M234" s="1457"/>
      <c r="N234" s="1457"/>
      <c r="O234" s="1457"/>
      <c r="P234" s="1457"/>
      <c r="Q234" s="1457"/>
      <c r="R234" s="1457"/>
      <c r="S234" s="1457"/>
      <c r="T234" s="1457"/>
      <c r="U234" s="1457"/>
      <c r="V234" s="1457"/>
      <c r="W234" s="1457"/>
      <c r="X234" s="1457"/>
    </row>
    <row r="235" spans="1:24">
      <c r="A235" s="1514"/>
      <c r="B235" s="1479"/>
      <c r="C235" s="1479"/>
      <c r="D235" s="1514"/>
      <c r="E235" s="1479"/>
      <c r="F235" s="1479"/>
      <c r="G235" s="1457"/>
      <c r="H235" s="1457"/>
      <c r="I235" s="1457"/>
      <c r="J235" s="1458"/>
      <c r="K235" s="1458"/>
      <c r="L235" s="1457"/>
      <c r="M235" s="1457"/>
      <c r="N235" s="1457"/>
      <c r="O235" s="1457"/>
      <c r="P235" s="1457"/>
      <c r="Q235" s="1457"/>
      <c r="R235" s="1457"/>
      <c r="S235" s="1457"/>
      <c r="T235" s="1457"/>
      <c r="U235" s="1457"/>
      <c r="V235" s="1457"/>
      <c r="W235" s="1457"/>
      <c r="X235" s="1457"/>
    </row>
    <row r="236" spans="1:24">
      <c r="A236" s="1514"/>
      <c r="B236" s="1479"/>
      <c r="C236" s="1479"/>
      <c r="D236" s="1514"/>
      <c r="E236" s="1479"/>
      <c r="F236" s="1479"/>
      <c r="G236" s="1457"/>
      <c r="H236" s="1457"/>
      <c r="I236" s="1457"/>
      <c r="J236" s="1458"/>
      <c r="K236" s="1458"/>
      <c r="L236" s="1457"/>
      <c r="M236" s="1457"/>
      <c r="N236" s="1457"/>
      <c r="O236" s="1457"/>
      <c r="P236" s="1457"/>
      <c r="Q236" s="1457"/>
      <c r="R236" s="1457"/>
      <c r="S236" s="1457"/>
      <c r="T236" s="1457"/>
      <c r="U236" s="1457"/>
      <c r="V236" s="1457"/>
      <c r="W236" s="1457"/>
      <c r="X236" s="1457"/>
    </row>
    <row r="237" spans="1:24">
      <c r="A237" s="1514"/>
      <c r="B237" s="1479"/>
      <c r="C237" s="1479"/>
      <c r="D237" s="1514"/>
      <c r="E237" s="1479"/>
      <c r="F237" s="1479"/>
      <c r="G237" s="1457"/>
      <c r="H237" s="1457"/>
      <c r="I237" s="1457"/>
      <c r="J237" s="1458"/>
      <c r="K237" s="1458"/>
      <c r="L237" s="1457"/>
      <c r="M237" s="1457"/>
      <c r="N237" s="1457"/>
      <c r="O237" s="1457"/>
      <c r="P237" s="1457"/>
      <c r="Q237" s="1457"/>
      <c r="R237" s="1457"/>
      <c r="S237" s="1457"/>
      <c r="T237" s="1457"/>
      <c r="U237" s="1457"/>
      <c r="V237" s="1457"/>
      <c r="W237" s="1457"/>
      <c r="X237" s="1457"/>
    </row>
    <row r="238" spans="1:24">
      <c r="A238" s="1514"/>
      <c r="B238" s="1479"/>
      <c r="C238" s="1479"/>
      <c r="D238" s="1514"/>
      <c r="E238" s="1479"/>
      <c r="F238" s="1479"/>
      <c r="G238" s="1457"/>
      <c r="H238" s="1457"/>
      <c r="I238" s="1457"/>
      <c r="J238" s="1458"/>
      <c r="K238" s="1458"/>
      <c r="L238" s="1457"/>
      <c r="M238" s="1457"/>
      <c r="N238" s="1457"/>
      <c r="O238" s="1457"/>
      <c r="P238" s="1457"/>
      <c r="Q238" s="1457"/>
      <c r="R238" s="1457"/>
      <c r="S238" s="1457"/>
      <c r="T238" s="1457"/>
      <c r="U238" s="1457"/>
      <c r="V238" s="1457"/>
      <c r="W238" s="1457"/>
      <c r="X238" s="1457"/>
    </row>
    <row r="239" spans="1:24">
      <c r="A239" s="1514"/>
      <c r="B239" s="1479"/>
      <c r="C239" s="1479"/>
      <c r="D239" s="1514"/>
      <c r="E239" s="1479"/>
      <c r="F239" s="1479"/>
      <c r="G239" s="1457"/>
      <c r="H239" s="1457"/>
      <c r="I239" s="1457"/>
      <c r="J239" s="1458"/>
      <c r="K239" s="1458"/>
      <c r="L239" s="1457"/>
      <c r="M239" s="1457"/>
      <c r="N239" s="1457"/>
      <c r="O239" s="1457"/>
      <c r="P239" s="1457"/>
      <c r="Q239" s="1457"/>
      <c r="R239" s="1457"/>
      <c r="S239" s="1457"/>
      <c r="T239" s="1457"/>
      <c r="U239" s="1457"/>
      <c r="V239" s="1457"/>
      <c r="W239" s="1457"/>
      <c r="X239" s="1457"/>
    </row>
    <row r="240" spans="1:24">
      <c r="A240" s="1514"/>
      <c r="B240" s="1479"/>
      <c r="C240" s="1479"/>
      <c r="D240" s="1514"/>
      <c r="E240" s="1479"/>
      <c r="F240" s="1479"/>
      <c r="G240" s="1457"/>
      <c r="H240" s="1457"/>
      <c r="I240" s="1457"/>
      <c r="J240" s="1458"/>
      <c r="K240" s="1458"/>
      <c r="L240" s="1457"/>
      <c r="M240" s="1457"/>
      <c r="N240" s="1457"/>
      <c r="O240" s="1457"/>
      <c r="P240" s="1457"/>
      <c r="Q240" s="1457"/>
      <c r="R240" s="1457"/>
      <c r="S240" s="1457"/>
      <c r="T240" s="1457"/>
      <c r="U240" s="1457"/>
      <c r="V240" s="1457"/>
      <c r="W240" s="1457"/>
      <c r="X240" s="1457"/>
    </row>
    <row r="241" spans="1:24">
      <c r="A241" s="1514"/>
      <c r="B241" s="1479"/>
      <c r="C241" s="1479"/>
      <c r="D241" s="1514"/>
      <c r="E241" s="1479"/>
      <c r="F241" s="1479"/>
      <c r="G241" s="1457"/>
      <c r="H241" s="1457"/>
      <c r="I241" s="1457"/>
      <c r="J241" s="1458"/>
      <c r="K241" s="1458"/>
      <c r="L241" s="1457"/>
      <c r="M241" s="1457"/>
      <c r="N241" s="1457"/>
      <c r="O241" s="1457"/>
      <c r="P241" s="1457"/>
      <c r="Q241" s="1457"/>
      <c r="R241" s="1457"/>
      <c r="S241" s="1457"/>
      <c r="T241" s="1457"/>
      <c r="U241" s="1457"/>
      <c r="V241" s="1457"/>
      <c r="W241" s="1457"/>
      <c r="X241" s="1457"/>
    </row>
    <row r="242" spans="1:24">
      <c r="A242" s="1514"/>
      <c r="B242" s="1479"/>
      <c r="C242" s="1479"/>
      <c r="D242" s="1514"/>
      <c r="E242" s="1479"/>
      <c r="F242" s="1479"/>
      <c r="G242" s="1457"/>
      <c r="H242" s="1457"/>
      <c r="I242" s="1457"/>
      <c r="J242" s="1458"/>
      <c r="K242" s="1458"/>
      <c r="L242" s="1457"/>
      <c r="M242" s="1457"/>
      <c r="N242" s="1457"/>
      <c r="O242" s="1457"/>
      <c r="P242" s="1457"/>
      <c r="Q242" s="1457"/>
      <c r="R242" s="1457"/>
      <c r="S242" s="1457"/>
      <c r="T242" s="1457"/>
      <c r="U242" s="1457"/>
      <c r="V242" s="1457"/>
      <c r="W242" s="1457"/>
      <c r="X242" s="1457"/>
    </row>
    <row r="243" spans="1:24">
      <c r="A243" s="1514"/>
      <c r="B243" s="1479"/>
      <c r="C243" s="1479"/>
      <c r="D243" s="1514"/>
      <c r="E243" s="1479"/>
      <c r="F243" s="1479"/>
      <c r="G243" s="1457"/>
      <c r="H243" s="1457"/>
      <c r="I243" s="1457"/>
      <c r="J243" s="1458"/>
      <c r="K243" s="1458"/>
      <c r="L243" s="1457"/>
      <c r="M243" s="1457"/>
      <c r="N243" s="1457"/>
      <c r="O243" s="1457"/>
      <c r="P243" s="1457"/>
      <c r="Q243" s="1457"/>
      <c r="R243" s="1457"/>
      <c r="S243" s="1457"/>
      <c r="T243" s="1457"/>
      <c r="U243" s="1457"/>
      <c r="V243" s="1457"/>
      <c r="W243" s="1457"/>
      <c r="X243" s="1457"/>
    </row>
    <row r="244" spans="1:24">
      <c r="A244" s="1514"/>
      <c r="B244" s="1479"/>
      <c r="C244" s="1479"/>
      <c r="D244" s="1514"/>
      <c r="E244" s="1479"/>
      <c r="F244" s="1479"/>
      <c r="G244" s="1457"/>
      <c r="H244" s="1457"/>
      <c r="I244" s="1457"/>
      <c r="J244" s="1458"/>
      <c r="K244" s="1458"/>
      <c r="L244" s="1457"/>
      <c r="M244" s="1457"/>
      <c r="N244" s="1457"/>
      <c r="O244" s="1457"/>
      <c r="P244" s="1457"/>
      <c r="Q244" s="1457"/>
      <c r="R244" s="1457"/>
      <c r="S244" s="1457"/>
      <c r="T244" s="1457"/>
      <c r="U244" s="1457"/>
      <c r="V244" s="1457"/>
      <c r="W244" s="1457"/>
      <c r="X244" s="1457"/>
    </row>
    <row r="245" spans="1:24">
      <c r="A245" s="1514"/>
      <c r="B245" s="1479"/>
      <c r="C245" s="1479"/>
      <c r="D245" s="1514"/>
      <c r="E245" s="1479"/>
      <c r="F245" s="1479"/>
      <c r="G245" s="1457"/>
      <c r="H245" s="1457"/>
      <c r="I245" s="1457"/>
      <c r="J245" s="1458"/>
      <c r="K245" s="1458"/>
      <c r="L245" s="1457"/>
      <c r="M245" s="1457"/>
      <c r="N245" s="1457"/>
      <c r="O245" s="1457"/>
      <c r="P245" s="1457"/>
      <c r="Q245" s="1457"/>
      <c r="R245" s="1457"/>
      <c r="S245" s="1457"/>
      <c r="T245" s="1457"/>
      <c r="U245" s="1457"/>
      <c r="V245" s="1457"/>
      <c r="W245" s="1457"/>
      <c r="X245" s="1457"/>
    </row>
    <row r="246" spans="1:24">
      <c r="A246" s="1514"/>
      <c r="B246" s="1479"/>
      <c r="C246" s="1479"/>
      <c r="D246" s="1514"/>
      <c r="E246" s="1479"/>
      <c r="F246" s="1479"/>
      <c r="G246" s="1457"/>
      <c r="H246" s="1457"/>
      <c r="I246" s="1457"/>
      <c r="J246" s="1458"/>
      <c r="K246" s="1458"/>
      <c r="L246" s="1457"/>
      <c r="M246" s="1457"/>
      <c r="N246" s="1457"/>
      <c r="O246" s="1457"/>
      <c r="P246" s="1457"/>
      <c r="Q246" s="1457"/>
      <c r="R246" s="1457"/>
      <c r="S246" s="1457"/>
      <c r="T246" s="1457"/>
      <c r="U246" s="1457"/>
      <c r="V246" s="1457"/>
      <c r="W246" s="1457"/>
      <c r="X246" s="1457"/>
    </row>
    <row r="247" spans="1:24">
      <c r="A247" s="1514"/>
      <c r="B247" s="1479"/>
      <c r="C247" s="1479"/>
      <c r="D247" s="1514"/>
      <c r="E247" s="1479"/>
      <c r="F247" s="1479"/>
      <c r="G247" s="1457"/>
      <c r="H247" s="1457"/>
      <c r="I247" s="1457"/>
      <c r="J247" s="1458"/>
      <c r="K247" s="1458"/>
      <c r="L247" s="1457"/>
      <c r="M247" s="1457"/>
      <c r="N247" s="1457"/>
      <c r="O247" s="1457"/>
      <c r="P247" s="1457"/>
      <c r="Q247" s="1457"/>
      <c r="R247" s="1457"/>
      <c r="S247" s="1457"/>
      <c r="T247" s="1457"/>
      <c r="U247" s="1457"/>
      <c r="V247" s="1457"/>
      <c r="W247" s="1457"/>
      <c r="X247" s="1457"/>
    </row>
    <row r="248" spans="1:24">
      <c r="A248" s="1514"/>
      <c r="B248" s="1479"/>
      <c r="C248" s="1479"/>
      <c r="D248" s="1514"/>
      <c r="E248" s="1479"/>
      <c r="F248" s="1479"/>
      <c r="G248" s="1457"/>
      <c r="H248" s="1457"/>
      <c r="I248" s="1457"/>
      <c r="J248" s="1458"/>
      <c r="K248" s="1458"/>
      <c r="L248" s="1457"/>
      <c r="M248" s="1457"/>
      <c r="N248" s="1457"/>
      <c r="O248" s="1457"/>
      <c r="P248" s="1457"/>
      <c r="Q248" s="1457"/>
      <c r="R248" s="1457"/>
      <c r="S248" s="1457"/>
      <c r="T248" s="1457"/>
      <c r="U248" s="1457"/>
      <c r="V248" s="1457"/>
      <c r="W248" s="1457"/>
      <c r="X248" s="1457"/>
    </row>
    <row r="249" spans="1:24">
      <c r="A249" s="1514"/>
      <c r="B249" s="1479"/>
      <c r="C249" s="1479"/>
      <c r="D249" s="1514"/>
      <c r="E249" s="1479"/>
      <c r="F249" s="1479"/>
      <c r="G249" s="1457"/>
      <c r="H249" s="1457"/>
      <c r="I249" s="1457"/>
      <c r="J249" s="1458"/>
      <c r="K249" s="1458"/>
      <c r="L249" s="1457"/>
      <c r="M249" s="1457"/>
      <c r="N249" s="1457"/>
      <c r="O249" s="1457"/>
      <c r="P249" s="1457"/>
      <c r="Q249" s="1457"/>
      <c r="R249" s="1457"/>
      <c r="S249" s="1457"/>
      <c r="T249" s="1457"/>
      <c r="U249" s="1457"/>
      <c r="V249" s="1457"/>
      <c r="W249" s="1457"/>
      <c r="X249" s="1457"/>
    </row>
    <row r="250" spans="1:24">
      <c r="A250" s="1514"/>
      <c r="B250" s="1479"/>
      <c r="C250" s="1479"/>
      <c r="D250" s="1514"/>
      <c r="E250" s="1479"/>
      <c r="F250" s="1479"/>
      <c r="G250" s="1457"/>
      <c r="H250" s="1457"/>
      <c r="I250" s="1457"/>
      <c r="J250" s="1458"/>
      <c r="K250" s="1458"/>
      <c r="L250" s="1457"/>
      <c r="M250" s="1457"/>
      <c r="N250" s="1457"/>
      <c r="O250" s="1457"/>
      <c r="P250" s="1457"/>
      <c r="Q250" s="1457"/>
      <c r="R250" s="1457"/>
      <c r="S250" s="1457"/>
      <c r="T250" s="1457"/>
      <c r="U250" s="1457"/>
      <c r="V250" s="1457"/>
      <c r="W250" s="1457"/>
      <c r="X250" s="1457"/>
    </row>
    <row r="251" spans="1:24">
      <c r="A251" s="1514"/>
      <c r="B251" s="1479"/>
      <c r="C251" s="1479"/>
      <c r="D251" s="1514"/>
      <c r="E251" s="1479"/>
      <c r="F251" s="1479"/>
      <c r="G251" s="1457"/>
      <c r="H251" s="1457"/>
      <c r="I251" s="1457"/>
      <c r="J251" s="1458"/>
      <c r="K251" s="1458"/>
      <c r="L251" s="1457"/>
      <c r="M251" s="1457"/>
      <c r="N251" s="1457"/>
      <c r="O251" s="1457"/>
      <c r="P251" s="1457"/>
      <c r="Q251" s="1457"/>
      <c r="R251" s="1457"/>
      <c r="S251" s="1457"/>
      <c r="T251" s="1457"/>
      <c r="U251" s="1457"/>
      <c r="V251" s="1457"/>
      <c r="W251" s="1457"/>
      <c r="X251" s="1457"/>
    </row>
    <row r="252" spans="1:24">
      <c r="A252" s="1514"/>
      <c r="B252" s="1479"/>
      <c r="C252" s="1479"/>
      <c r="D252" s="1514"/>
      <c r="E252" s="1479"/>
      <c r="F252" s="1479"/>
      <c r="G252" s="1457"/>
      <c r="H252" s="1457"/>
      <c r="I252" s="1457"/>
      <c r="J252" s="1458"/>
      <c r="K252" s="1458"/>
      <c r="L252" s="1457"/>
      <c r="M252" s="1457"/>
      <c r="N252" s="1457"/>
      <c r="O252" s="1457"/>
      <c r="P252" s="1457"/>
      <c r="Q252" s="1457"/>
      <c r="R252" s="1457"/>
      <c r="S252" s="1457"/>
      <c r="T252" s="1457"/>
      <c r="U252" s="1457"/>
      <c r="V252" s="1457"/>
      <c r="W252" s="1457"/>
      <c r="X252" s="1457"/>
    </row>
    <row r="253" spans="1:24">
      <c r="A253" s="1514"/>
      <c r="B253" s="1479"/>
      <c r="C253" s="1479"/>
      <c r="D253" s="1514"/>
      <c r="E253" s="1479"/>
      <c r="F253" s="1479"/>
      <c r="G253" s="1457"/>
      <c r="H253" s="1457"/>
      <c r="I253" s="1457"/>
      <c r="J253" s="1458"/>
      <c r="K253" s="1458"/>
      <c r="L253" s="1457"/>
      <c r="M253" s="1457"/>
      <c r="N253" s="1457"/>
      <c r="O253" s="1457"/>
      <c r="P253" s="1457"/>
      <c r="Q253" s="1457"/>
      <c r="R253" s="1457"/>
      <c r="S253" s="1457"/>
      <c r="T253" s="1457"/>
      <c r="U253" s="1457"/>
      <c r="V253" s="1457"/>
      <c r="W253" s="1457"/>
      <c r="X253" s="1457"/>
    </row>
    <row r="254" spans="1:24">
      <c r="A254" s="1514"/>
      <c r="B254" s="1479"/>
      <c r="C254" s="1479"/>
      <c r="D254" s="1514"/>
      <c r="E254" s="1479"/>
      <c r="F254" s="1479"/>
      <c r="G254" s="1457"/>
      <c r="H254" s="1457"/>
      <c r="I254" s="1457"/>
      <c r="J254" s="1458"/>
      <c r="K254" s="1458"/>
      <c r="L254" s="1457"/>
      <c r="M254" s="1457"/>
      <c r="N254" s="1457"/>
      <c r="O254" s="1457"/>
      <c r="P254" s="1457"/>
      <c r="Q254" s="1457"/>
      <c r="R254" s="1457"/>
      <c r="S254" s="1457"/>
      <c r="T254" s="1457"/>
      <c r="U254" s="1457"/>
      <c r="V254" s="1457"/>
      <c r="W254" s="1457"/>
      <c r="X254" s="1457"/>
    </row>
    <row r="255" spans="1:24">
      <c r="A255" s="1514"/>
      <c r="B255" s="1479"/>
      <c r="C255" s="1479"/>
      <c r="D255" s="1514"/>
      <c r="E255" s="1479"/>
      <c r="F255" s="1479"/>
      <c r="G255" s="1457"/>
      <c r="H255" s="1457"/>
      <c r="I255" s="1457"/>
      <c r="J255" s="1458"/>
      <c r="K255" s="1458"/>
      <c r="L255" s="1457"/>
      <c r="M255" s="1457"/>
      <c r="N255" s="1457"/>
      <c r="O255" s="1457"/>
      <c r="P255" s="1457"/>
      <c r="Q255" s="1457"/>
      <c r="R255" s="1457"/>
      <c r="S255" s="1457"/>
      <c r="T255" s="1457"/>
      <c r="U255" s="1457"/>
      <c r="V255" s="1457"/>
      <c r="W255" s="1457"/>
      <c r="X255" s="1457"/>
    </row>
    <row r="256" spans="1:24">
      <c r="A256" s="1514"/>
      <c r="B256" s="1479"/>
      <c r="C256" s="1479"/>
      <c r="D256" s="1514"/>
      <c r="E256" s="1479"/>
      <c r="F256" s="1479"/>
      <c r="G256" s="1457"/>
      <c r="H256" s="1457"/>
      <c r="I256" s="1457"/>
      <c r="J256" s="1458"/>
      <c r="K256" s="1458"/>
      <c r="L256" s="1457"/>
      <c r="M256" s="1457"/>
      <c r="N256" s="1457"/>
      <c r="O256" s="1457"/>
      <c r="P256" s="1457"/>
      <c r="Q256" s="1457"/>
      <c r="R256" s="1457"/>
      <c r="S256" s="1457"/>
      <c r="T256" s="1457"/>
      <c r="U256" s="1457"/>
      <c r="V256" s="1457"/>
      <c r="W256" s="1457"/>
      <c r="X256" s="1457"/>
    </row>
    <row r="257" spans="1:24">
      <c r="A257" s="1514"/>
      <c r="B257" s="1479"/>
      <c r="C257" s="1479"/>
      <c r="D257" s="1514"/>
      <c r="E257" s="1479"/>
      <c r="F257" s="1479"/>
      <c r="G257" s="1457"/>
      <c r="H257" s="1457"/>
      <c r="I257" s="1457"/>
      <c r="J257" s="1458"/>
      <c r="K257" s="1458"/>
      <c r="L257" s="1457"/>
      <c r="M257" s="1457"/>
      <c r="N257" s="1457"/>
      <c r="O257" s="1457"/>
      <c r="P257" s="1457"/>
      <c r="Q257" s="1457"/>
      <c r="R257" s="1457"/>
      <c r="S257" s="1457"/>
      <c r="T257" s="1457"/>
      <c r="U257" s="1457"/>
      <c r="V257" s="1457"/>
      <c r="W257" s="1457"/>
      <c r="X257" s="1457"/>
    </row>
    <row r="258" spans="1:24">
      <c r="A258" s="1514"/>
      <c r="B258" s="1479"/>
      <c r="C258" s="1479"/>
      <c r="D258" s="1514"/>
      <c r="E258" s="1479"/>
      <c r="F258" s="1479"/>
      <c r="G258" s="1457"/>
      <c r="H258" s="1457"/>
      <c r="I258" s="1457"/>
      <c r="J258" s="1458"/>
      <c r="K258" s="1458"/>
      <c r="L258" s="1457"/>
      <c r="M258" s="1457"/>
      <c r="N258" s="1457"/>
      <c r="O258" s="1457"/>
      <c r="P258" s="1457"/>
      <c r="Q258" s="1457"/>
      <c r="R258" s="1457"/>
      <c r="S258" s="1457"/>
      <c r="T258" s="1457"/>
      <c r="U258" s="1457"/>
      <c r="V258" s="1457"/>
      <c r="W258" s="1457"/>
      <c r="X258" s="1457"/>
    </row>
    <row r="259" spans="1:24">
      <c r="A259" s="1514"/>
      <c r="B259" s="1479"/>
      <c r="C259" s="1479"/>
      <c r="D259" s="1514"/>
      <c r="E259" s="1479"/>
      <c r="F259" s="1479"/>
      <c r="G259" s="1457"/>
      <c r="H259" s="1457"/>
      <c r="I259" s="1457"/>
      <c r="J259" s="1458"/>
      <c r="K259" s="1458"/>
      <c r="L259" s="1457"/>
      <c r="M259" s="1457"/>
      <c r="N259" s="1457"/>
      <c r="O259" s="1457"/>
      <c r="P259" s="1457"/>
      <c r="Q259" s="1457"/>
      <c r="R259" s="1457"/>
      <c r="S259" s="1457"/>
      <c r="T259" s="1457"/>
      <c r="U259" s="1457"/>
      <c r="V259" s="1457"/>
      <c r="W259" s="1457"/>
      <c r="X259" s="1457"/>
    </row>
    <row r="260" spans="1:24">
      <c r="A260" s="1514"/>
      <c r="B260" s="1479"/>
      <c r="C260" s="1479"/>
      <c r="D260" s="1514"/>
      <c r="E260" s="1479"/>
      <c r="F260" s="1479"/>
      <c r="G260" s="1457"/>
      <c r="H260" s="1457"/>
      <c r="I260" s="1457"/>
      <c r="J260" s="1458"/>
      <c r="K260" s="1458"/>
      <c r="L260" s="1457"/>
      <c r="M260" s="1457"/>
      <c r="N260" s="1457"/>
      <c r="O260" s="1457"/>
      <c r="P260" s="1457"/>
      <c r="Q260" s="1457"/>
      <c r="R260" s="1457"/>
      <c r="S260" s="1457"/>
      <c r="T260" s="1457"/>
      <c r="U260" s="1457"/>
      <c r="V260" s="1457"/>
      <c r="W260" s="1457"/>
      <c r="X260" s="1457"/>
    </row>
    <row r="261" spans="1:24">
      <c r="A261" s="1514"/>
      <c r="B261" s="1479"/>
      <c r="C261" s="1479"/>
      <c r="D261" s="1514"/>
      <c r="E261" s="1479"/>
      <c r="F261" s="1479"/>
      <c r="G261" s="1457"/>
      <c r="H261" s="1457"/>
      <c r="I261" s="1457"/>
      <c r="J261" s="1458"/>
      <c r="K261" s="1458"/>
      <c r="L261" s="1457"/>
      <c r="M261" s="1457"/>
      <c r="N261" s="1457"/>
      <c r="O261" s="1457"/>
      <c r="P261" s="1457"/>
      <c r="Q261" s="1457"/>
      <c r="R261" s="1457"/>
      <c r="S261" s="1457"/>
      <c r="T261" s="1457"/>
      <c r="U261" s="1457"/>
      <c r="V261" s="1457"/>
      <c r="W261" s="1457"/>
      <c r="X261" s="1457"/>
    </row>
    <row r="262" spans="1:24">
      <c r="A262" s="1514"/>
      <c r="B262" s="1479"/>
      <c r="C262" s="1479"/>
      <c r="D262" s="1514"/>
      <c r="E262" s="1479"/>
      <c r="F262" s="1479"/>
      <c r="G262" s="1457"/>
      <c r="H262" s="1457"/>
      <c r="I262" s="1457"/>
      <c r="J262" s="1458"/>
      <c r="K262" s="1458"/>
      <c r="L262" s="1457"/>
      <c r="M262" s="1457"/>
      <c r="N262" s="1457"/>
      <c r="O262" s="1457"/>
      <c r="P262" s="1457"/>
      <c r="Q262" s="1457"/>
      <c r="R262" s="1457"/>
      <c r="S262" s="1457"/>
      <c r="T262" s="1457"/>
      <c r="U262" s="1457"/>
      <c r="V262" s="1457"/>
      <c r="W262" s="1457"/>
      <c r="X262" s="1457"/>
    </row>
    <row r="263" spans="1:24">
      <c r="A263" s="1514"/>
      <c r="B263" s="1479"/>
      <c r="C263" s="1479"/>
      <c r="D263" s="1514"/>
      <c r="E263" s="1479"/>
      <c r="F263" s="1479"/>
      <c r="G263" s="1457"/>
      <c r="H263" s="1457"/>
      <c r="I263" s="1457"/>
      <c r="J263" s="1458"/>
      <c r="K263" s="1458"/>
      <c r="L263" s="1457"/>
      <c r="M263" s="1457"/>
      <c r="N263" s="1457"/>
      <c r="O263" s="1457"/>
      <c r="P263" s="1457"/>
      <c r="Q263" s="1457"/>
      <c r="R263" s="1457"/>
      <c r="S263" s="1457"/>
      <c r="T263" s="1457"/>
      <c r="U263" s="1457"/>
      <c r="V263" s="1457"/>
      <c r="W263" s="1457"/>
      <c r="X263" s="1457"/>
    </row>
    <row r="264" spans="1:24">
      <c r="A264" s="1514"/>
      <c r="B264" s="1479"/>
      <c r="C264" s="1479"/>
      <c r="D264" s="1514"/>
      <c r="E264" s="1479"/>
      <c r="F264" s="1479"/>
      <c r="G264" s="1457"/>
      <c r="H264" s="1457"/>
      <c r="I264" s="1457"/>
      <c r="J264" s="1458"/>
      <c r="K264" s="1458"/>
      <c r="L264" s="1457"/>
      <c r="M264" s="1457"/>
      <c r="N264" s="1457"/>
      <c r="O264" s="1457"/>
      <c r="P264" s="1457"/>
      <c r="Q264" s="1457"/>
      <c r="R264" s="1457"/>
      <c r="S264" s="1457"/>
      <c r="T264" s="1457"/>
      <c r="U264" s="1457"/>
      <c r="V264" s="1457"/>
      <c r="W264" s="1457"/>
      <c r="X264" s="1457"/>
    </row>
    <row r="265" spans="1:24">
      <c r="A265" s="1514"/>
      <c r="B265" s="1479"/>
      <c r="C265" s="1479"/>
      <c r="D265" s="1514"/>
      <c r="E265" s="1479"/>
      <c r="F265" s="1479"/>
      <c r="G265" s="1457"/>
      <c r="H265" s="1457"/>
      <c r="I265" s="1457"/>
      <c r="J265" s="1458"/>
      <c r="K265" s="1458"/>
      <c r="L265" s="1457"/>
      <c r="M265" s="1457"/>
      <c r="N265" s="1457"/>
      <c r="O265" s="1457"/>
      <c r="P265" s="1457"/>
      <c r="Q265" s="1457"/>
      <c r="R265" s="1457"/>
      <c r="S265" s="1457"/>
      <c r="T265" s="1457"/>
      <c r="U265" s="1457"/>
      <c r="V265" s="1457"/>
      <c r="W265" s="1457"/>
      <c r="X265" s="1457"/>
    </row>
    <row r="266" spans="1:24">
      <c r="A266" s="1514"/>
      <c r="B266" s="1479"/>
      <c r="C266" s="1479"/>
      <c r="D266" s="1514"/>
      <c r="E266" s="1479"/>
      <c r="F266" s="1479"/>
      <c r="G266" s="1457"/>
      <c r="H266" s="1457"/>
      <c r="I266" s="1457"/>
      <c r="J266" s="1458"/>
      <c r="K266" s="1458"/>
      <c r="L266" s="1457"/>
      <c r="M266" s="1457"/>
      <c r="N266" s="1457"/>
      <c r="O266" s="1457"/>
      <c r="P266" s="1457"/>
      <c r="Q266" s="1457"/>
      <c r="R266" s="1457"/>
      <c r="S266" s="1457"/>
      <c r="T266" s="1457"/>
      <c r="U266" s="1457"/>
      <c r="V266" s="1457"/>
      <c r="W266" s="1457"/>
      <c r="X266" s="1457"/>
    </row>
    <row r="267" spans="1:24">
      <c r="A267" s="1514"/>
      <c r="B267" s="1479"/>
      <c r="C267" s="1479"/>
      <c r="D267" s="1514"/>
      <c r="E267" s="1479"/>
      <c r="F267" s="1479"/>
      <c r="G267" s="1457"/>
      <c r="H267" s="1457"/>
      <c r="I267" s="1457"/>
      <c r="J267" s="1458"/>
      <c r="K267" s="1458"/>
      <c r="L267" s="1457"/>
      <c r="M267" s="1457"/>
      <c r="N267" s="1457"/>
      <c r="O267" s="1457"/>
      <c r="P267" s="1457"/>
      <c r="Q267" s="1457"/>
      <c r="R267" s="1457"/>
      <c r="S267" s="1457"/>
      <c r="T267" s="1457"/>
      <c r="U267" s="1457"/>
      <c r="V267" s="1457"/>
      <c r="W267" s="1457"/>
      <c r="X267" s="1457"/>
    </row>
    <row r="268" spans="1:24">
      <c r="A268" s="1514"/>
      <c r="B268" s="1479"/>
      <c r="C268" s="1479"/>
      <c r="D268" s="1514"/>
      <c r="E268" s="1479"/>
      <c r="F268" s="1479"/>
      <c r="G268" s="1457"/>
      <c r="H268" s="1457"/>
      <c r="I268" s="1457"/>
      <c r="J268" s="1458"/>
      <c r="K268" s="1458"/>
      <c r="L268" s="1457"/>
      <c r="M268" s="1457"/>
      <c r="N268" s="1457"/>
      <c r="O268" s="1457"/>
      <c r="P268" s="1457"/>
      <c r="Q268" s="1457"/>
      <c r="R268" s="1457"/>
      <c r="S268" s="1457"/>
      <c r="T268" s="1457"/>
      <c r="U268" s="1457"/>
      <c r="V268" s="1457"/>
      <c r="W268" s="1457"/>
      <c r="X268" s="1457"/>
    </row>
    <row r="269" spans="1:24">
      <c r="A269" s="1514"/>
      <c r="B269" s="1479"/>
      <c r="C269" s="1479"/>
      <c r="D269" s="1514"/>
      <c r="E269" s="1479"/>
      <c r="F269" s="1479"/>
      <c r="G269" s="1457"/>
      <c r="H269" s="1457"/>
      <c r="I269" s="1457"/>
      <c r="J269" s="1458"/>
      <c r="K269" s="1458"/>
      <c r="L269" s="1457"/>
      <c r="M269" s="1457"/>
      <c r="N269" s="1457"/>
      <c r="O269" s="1457"/>
      <c r="P269" s="1457"/>
      <c r="Q269" s="1457"/>
      <c r="R269" s="1457"/>
      <c r="S269" s="1457"/>
      <c r="T269" s="1457"/>
      <c r="U269" s="1457"/>
      <c r="V269" s="1457"/>
      <c r="W269" s="1457"/>
      <c r="X269" s="1457"/>
    </row>
    <row r="270" spans="1:24">
      <c r="A270" s="1514"/>
      <c r="B270" s="1479"/>
      <c r="C270" s="1479"/>
      <c r="D270" s="1514"/>
      <c r="E270" s="1479"/>
      <c r="F270" s="1479"/>
      <c r="G270" s="1457"/>
      <c r="H270" s="1457"/>
      <c r="I270" s="1457"/>
      <c r="J270" s="1458"/>
      <c r="K270" s="1458"/>
      <c r="L270" s="1457"/>
      <c r="M270" s="1457"/>
      <c r="N270" s="1457"/>
      <c r="O270" s="1457"/>
      <c r="P270" s="1457"/>
      <c r="Q270" s="1457"/>
      <c r="R270" s="1457"/>
      <c r="S270" s="1457"/>
      <c r="T270" s="1457"/>
      <c r="U270" s="1457"/>
      <c r="V270" s="1457"/>
      <c r="W270" s="1457"/>
      <c r="X270" s="1457"/>
    </row>
    <row r="271" spans="1:24">
      <c r="A271" s="1514"/>
      <c r="B271" s="1479"/>
      <c r="C271" s="1479"/>
      <c r="D271" s="1514"/>
      <c r="E271" s="1479"/>
      <c r="F271" s="1479"/>
      <c r="G271" s="1457"/>
      <c r="H271" s="1457"/>
      <c r="I271" s="1457"/>
      <c r="J271" s="1458"/>
      <c r="K271" s="1458"/>
      <c r="L271" s="1457"/>
      <c r="M271" s="1457"/>
      <c r="N271" s="1457"/>
      <c r="O271" s="1457"/>
      <c r="P271" s="1457"/>
      <c r="Q271" s="1457"/>
      <c r="R271" s="1457"/>
      <c r="S271" s="1457"/>
      <c r="T271" s="1457"/>
      <c r="U271" s="1457"/>
      <c r="V271" s="1457"/>
      <c r="W271" s="1457"/>
      <c r="X271" s="1457"/>
    </row>
    <row r="272" spans="1:24">
      <c r="A272" s="1514"/>
      <c r="B272" s="1479"/>
      <c r="C272" s="1479"/>
      <c r="D272" s="1514"/>
      <c r="E272" s="1479"/>
      <c r="F272" s="1479"/>
      <c r="G272" s="1457"/>
      <c r="H272" s="1457"/>
      <c r="I272" s="1457"/>
      <c r="J272" s="1458"/>
      <c r="K272" s="1458"/>
      <c r="L272" s="1457"/>
      <c r="M272" s="1457"/>
      <c r="N272" s="1457"/>
      <c r="O272" s="1457"/>
      <c r="P272" s="1457"/>
      <c r="Q272" s="1457"/>
      <c r="R272" s="1457"/>
      <c r="S272" s="1457"/>
      <c r="T272" s="1457"/>
      <c r="U272" s="1457"/>
      <c r="V272" s="1457"/>
      <c r="W272" s="1457"/>
      <c r="X272" s="1457"/>
    </row>
    <row r="273" spans="1:24">
      <c r="A273" s="1514"/>
      <c r="B273" s="1479"/>
      <c r="C273" s="1479"/>
      <c r="D273" s="1514"/>
      <c r="E273" s="1479"/>
      <c r="F273" s="1479"/>
      <c r="G273" s="1457"/>
      <c r="H273" s="1457"/>
      <c r="I273" s="1457"/>
      <c r="J273" s="1458"/>
      <c r="K273" s="1458"/>
      <c r="L273" s="1457"/>
      <c r="M273" s="1457"/>
      <c r="N273" s="1457"/>
      <c r="O273" s="1457"/>
      <c r="P273" s="1457"/>
      <c r="Q273" s="1457"/>
      <c r="R273" s="1457"/>
      <c r="S273" s="1457"/>
      <c r="T273" s="1457"/>
      <c r="U273" s="1457"/>
      <c r="V273" s="1457"/>
      <c r="W273" s="1457"/>
      <c r="X273" s="1457"/>
    </row>
  </sheetData>
  <mergeCells count="5">
    <mergeCell ref="A1:F1"/>
    <mergeCell ref="A2:F2"/>
    <mergeCell ref="A3:F3"/>
    <mergeCell ref="A4:F4"/>
    <mergeCell ref="A5:F5"/>
  </mergeCells>
  <printOptions horizontalCentered="1"/>
  <pageMargins left="0.23622047244094491" right="0.11811023622047245" top="0.27559055118110237" bottom="0.23622047244094491" header="0.31496062992125984" footer="0.19685039370078741"/>
  <pageSetup scale="58" fitToHeight="2" orientation="portrait"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3"/>
  <sheetViews>
    <sheetView showGridLines="0" zoomScale="80" zoomScaleNormal="80" workbookViewId="0">
      <selection activeCell="I22" sqref="I22"/>
    </sheetView>
  </sheetViews>
  <sheetFormatPr baseColWidth="10" defaultRowHeight="15"/>
  <cols>
    <col min="1" max="1" width="41.5703125" style="1387" customWidth="1"/>
    <col min="2" max="7" width="16.42578125" style="1387" customWidth="1"/>
    <col min="8" max="8" width="22.28515625" style="1387" customWidth="1"/>
    <col min="9" max="9" width="17.85546875" style="1387" bestFit="1" customWidth="1"/>
    <col min="10" max="10" width="13.7109375" style="1387" bestFit="1" customWidth="1"/>
    <col min="11" max="241" width="11.42578125" style="1387"/>
    <col min="242" max="242" width="60.85546875" style="1387" customWidth="1"/>
    <col min="243" max="248" width="19.7109375" style="1387" customWidth="1"/>
    <col min="249" max="497" width="11.42578125" style="1387"/>
    <col min="498" max="498" width="60.85546875" style="1387" customWidth="1"/>
    <col min="499" max="504" width="19.7109375" style="1387" customWidth="1"/>
    <col min="505" max="753" width="11.42578125" style="1387"/>
    <col min="754" max="754" width="60.85546875" style="1387" customWidth="1"/>
    <col min="755" max="760" width="19.7109375" style="1387" customWidth="1"/>
    <col min="761" max="1009" width="11.42578125" style="1387"/>
    <col min="1010" max="1010" width="60.85546875" style="1387" customWidth="1"/>
    <col min="1011" max="1016" width="19.7109375" style="1387" customWidth="1"/>
    <col min="1017" max="1265" width="11.42578125" style="1387"/>
    <col min="1266" max="1266" width="60.85546875" style="1387" customWidth="1"/>
    <col min="1267" max="1272" width="19.7109375" style="1387" customWidth="1"/>
    <col min="1273" max="1521" width="11.42578125" style="1387"/>
    <col min="1522" max="1522" width="60.85546875" style="1387" customWidth="1"/>
    <col min="1523" max="1528" width="19.7109375" style="1387" customWidth="1"/>
    <col min="1529" max="1777" width="11.42578125" style="1387"/>
    <col min="1778" max="1778" width="60.85546875" style="1387" customWidth="1"/>
    <col min="1779" max="1784" width="19.7109375" style="1387" customWidth="1"/>
    <col min="1785" max="2033" width="11.42578125" style="1387"/>
    <col min="2034" max="2034" width="60.85546875" style="1387" customWidth="1"/>
    <col min="2035" max="2040" width="19.7109375" style="1387" customWidth="1"/>
    <col min="2041" max="2289" width="11.42578125" style="1387"/>
    <col min="2290" max="2290" width="60.85546875" style="1387" customWidth="1"/>
    <col min="2291" max="2296" width="19.7109375" style="1387" customWidth="1"/>
    <col min="2297" max="2545" width="11.42578125" style="1387"/>
    <col min="2546" max="2546" width="60.85546875" style="1387" customWidth="1"/>
    <col min="2547" max="2552" width="19.7109375" style="1387" customWidth="1"/>
    <col min="2553" max="2801" width="11.42578125" style="1387"/>
    <col min="2802" max="2802" width="60.85546875" style="1387" customWidth="1"/>
    <col min="2803" max="2808" width="19.7109375" style="1387" customWidth="1"/>
    <col min="2809" max="3057" width="11.42578125" style="1387"/>
    <col min="3058" max="3058" width="60.85546875" style="1387" customWidth="1"/>
    <col min="3059" max="3064" width="19.7109375" style="1387" customWidth="1"/>
    <col min="3065" max="3313" width="11.42578125" style="1387"/>
    <col min="3314" max="3314" width="60.85546875" style="1387" customWidth="1"/>
    <col min="3315" max="3320" width="19.7109375" style="1387" customWidth="1"/>
    <col min="3321" max="3569" width="11.42578125" style="1387"/>
    <col min="3570" max="3570" width="60.85546875" style="1387" customWidth="1"/>
    <col min="3571" max="3576" width="19.7109375" style="1387" customWidth="1"/>
    <col min="3577" max="3825" width="11.42578125" style="1387"/>
    <col min="3826" max="3826" width="60.85546875" style="1387" customWidth="1"/>
    <col min="3827" max="3832" width="19.7109375" style="1387" customWidth="1"/>
    <col min="3833" max="4081" width="11.42578125" style="1387"/>
    <col min="4082" max="4082" width="60.85546875" style="1387" customWidth="1"/>
    <col min="4083" max="4088" width="19.7109375" style="1387" customWidth="1"/>
    <col min="4089" max="4337" width="11.42578125" style="1387"/>
    <col min="4338" max="4338" width="60.85546875" style="1387" customWidth="1"/>
    <col min="4339" max="4344" width="19.7109375" style="1387" customWidth="1"/>
    <col min="4345" max="4593" width="11.42578125" style="1387"/>
    <col min="4594" max="4594" width="60.85546875" style="1387" customWidth="1"/>
    <col min="4595" max="4600" width="19.7109375" style="1387" customWidth="1"/>
    <col min="4601" max="4849" width="11.42578125" style="1387"/>
    <col min="4850" max="4850" width="60.85546875" style="1387" customWidth="1"/>
    <col min="4851" max="4856" width="19.7109375" style="1387" customWidth="1"/>
    <col min="4857" max="5105" width="11.42578125" style="1387"/>
    <col min="5106" max="5106" width="60.85546875" style="1387" customWidth="1"/>
    <col min="5107" max="5112" width="19.7109375" style="1387" customWidth="1"/>
    <col min="5113" max="5361" width="11.42578125" style="1387"/>
    <col min="5362" max="5362" width="60.85546875" style="1387" customWidth="1"/>
    <col min="5363" max="5368" width="19.7109375" style="1387" customWidth="1"/>
    <col min="5369" max="5617" width="11.42578125" style="1387"/>
    <col min="5618" max="5618" width="60.85546875" style="1387" customWidth="1"/>
    <col min="5619" max="5624" width="19.7109375" style="1387" customWidth="1"/>
    <col min="5625" max="5873" width="11.42578125" style="1387"/>
    <col min="5874" max="5874" width="60.85546875" style="1387" customWidth="1"/>
    <col min="5875" max="5880" width="19.7109375" style="1387" customWidth="1"/>
    <col min="5881" max="6129" width="11.42578125" style="1387"/>
    <col min="6130" max="6130" width="60.85546875" style="1387" customWidth="1"/>
    <col min="6131" max="6136" width="19.7109375" style="1387" customWidth="1"/>
    <col min="6137" max="6385" width="11.42578125" style="1387"/>
    <col min="6386" max="6386" width="60.85546875" style="1387" customWidth="1"/>
    <col min="6387" max="6392" width="19.7109375" style="1387" customWidth="1"/>
    <col min="6393" max="6641" width="11.42578125" style="1387"/>
    <col min="6642" max="6642" width="60.85546875" style="1387" customWidth="1"/>
    <col min="6643" max="6648" width="19.7109375" style="1387" customWidth="1"/>
    <col min="6649" max="6897" width="11.42578125" style="1387"/>
    <col min="6898" max="6898" width="60.85546875" style="1387" customWidth="1"/>
    <col min="6899" max="6904" width="19.7109375" style="1387" customWidth="1"/>
    <col min="6905" max="7153" width="11.42578125" style="1387"/>
    <col min="7154" max="7154" width="60.85546875" style="1387" customWidth="1"/>
    <col min="7155" max="7160" width="19.7109375" style="1387" customWidth="1"/>
    <col min="7161" max="7409" width="11.42578125" style="1387"/>
    <col min="7410" max="7410" width="60.85546875" style="1387" customWidth="1"/>
    <col min="7411" max="7416" width="19.7109375" style="1387" customWidth="1"/>
    <col min="7417" max="7665" width="11.42578125" style="1387"/>
    <col min="7666" max="7666" width="60.85546875" style="1387" customWidth="1"/>
    <col min="7667" max="7672" width="19.7109375" style="1387" customWidth="1"/>
    <col min="7673" max="7921" width="11.42578125" style="1387"/>
    <col min="7922" max="7922" width="60.85546875" style="1387" customWidth="1"/>
    <col min="7923" max="7928" width="19.7109375" style="1387" customWidth="1"/>
    <col min="7929" max="8177" width="11.42578125" style="1387"/>
    <col min="8178" max="8178" width="60.85546875" style="1387" customWidth="1"/>
    <col min="8179" max="8184" width="19.7109375" style="1387" customWidth="1"/>
    <col min="8185" max="8433" width="11.42578125" style="1387"/>
    <col min="8434" max="8434" width="60.85546875" style="1387" customWidth="1"/>
    <col min="8435" max="8440" width="19.7109375" style="1387" customWidth="1"/>
    <col min="8441" max="8689" width="11.42578125" style="1387"/>
    <col min="8690" max="8690" width="60.85546875" style="1387" customWidth="1"/>
    <col min="8691" max="8696" width="19.7109375" style="1387" customWidth="1"/>
    <col min="8697" max="8945" width="11.42578125" style="1387"/>
    <col min="8946" max="8946" width="60.85546875" style="1387" customWidth="1"/>
    <col min="8947" max="8952" width="19.7109375" style="1387" customWidth="1"/>
    <col min="8953" max="9201" width="11.42578125" style="1387"/>
    <col min="9202" max="9202" width="60.85546875" style="1387" customWidth="1"/>
    <col min="9203" max="9208" width="19.7109375" style="1387" customWidth="1"/>
    <col min="9209" max="9457" width="11.42578125" style="1387"/>
    <col min="9458" max="9458" width="60.85546875" style="1387" customWidth="1"/>
    <col min="9459" max="9464" width="19.7109375" style="1387" customWidth="1"/>
    <col min="9465" max="9713" width="11.42578125" style="1387"/>
    <col min="9714" max="9714" width="60.85546875" style="1387" customWidth="1"/>
    <col min="9715" max="9720" width="19.7109375" style="1387" customWidth="1"/>
    <col min="9721" max="9969" width="11.42578125" style="1387"/>
    <col min="9970" max="9970" width="60.85546875" style="1387" customWidth="1"/>
    <col min="9971" max="9976" width="19.7109375" style="1387" customWidth="1"/>
    <col min="9977" max="10225" width="11.42578125" style="1387"/>
    <col min="10226" max="10226" width="60.85546875" style="1387" customWidth="1"/>
    <col min="10227" max="10232" width="19.7109375" style="1387" customWidth="1"/>
    <col min="10233" max="10481" width="11.42578125" style="1387"/>
    <col min="10482" max="10482" width="60.85546875" style="1387" customWidth="1"/>
    <col min="10483" max="10488" width="19.7109375" style="1387" customWidth="1"/>
    <col min="10489" max="10737" width="11.42578125" style="1387"/>
    <col min="10738" max="10738" width="60.85546875" style="1387" customWidth="1"/>
    <col min="10739" max="10744" width="19.7109375" style="1387" customWidth="1"/>
    <col min="10745" max="10993" width="11.42578125" style="1387"/>
    <col min="10994" max="10994" width="60.85546875" style="1387" customWidth="1"/>
    <col min="10995" max="11000" width="19.7109375" style="1387" customWidth="1"/>
    <col min="11001" max="11249" width="11.42578125" style="1387"/>
    <col min="11250" max="11250" width="60.85546875" style="1387" customWidth="1"/>
    <col min="11251" max="11256" width="19.7109375" style="1387" customWidth="1"/>
    <col min="11257" max="11505" width="11.42578125" style="1387"/>
    <col min="11506" max="11506" width="60.85546875" style="1387" customWidth="1"/>
    <col min="11507" max="11512" width="19.7109375" style="1387" customWidth="1"/>
    <col min="11513" max="11761" width="11.42578125" style="1387"/>
    <col min="11762" max="11762" width="60.85546875" style="1387" customWidth="1"/>
    <col min="11763" max="11768" width="19.7109375" style="1387" customWidth="1"/>
    <col min="11769" max="12017" width="11.42578125" style="1387"/>
    <col min="12018" max="12018" width="60.85546875" style="1387" customWidth="1"/>
    <col min="12019" max="12024" width="19.7109375" style="1387" customWidth="1"/>
    <col min="12025" max="12273" width="11.42578125" style="1387"/>
    <col min="12274" max="12274" width="60.85546875" style="1387" customWidth="1"/>
    <col min="12275" max="12280" width="19.7109375" style="1387" customWidth="1"/>
    <col min="12281" max="12529" width="11.42578125" style="1387"/>
    <col min="12530" max="12530" width="60.85546875" style="1387" customWidth="1"/>
    <col min="12531" max="12536" width="19.7109375" style="1387" customWidth="1"/>
    <col min="12537" max="12785" width="11.42578125" style="1387"/>
    <col min="12786" max="12786" width="60.85546875" style="1387" customWidth="1"/>
    <col min="12787" max="12792" width="19.7109375" style="1387" customWidth="1"/>
    <col min="12793" max="13041" width="11.42578125" style="1387"/>
    <col min="13042" max="13042" width="60.85546875" style="1387" customWidth="1"/>
    <col min="13043" max="13048" width="19.7109375" style="1387" customWidth="1"/>
    <col min="13049" max="13297" width="11.42578125" style="1387"/>
    <col min="13298" max="13298" width="60.85546875" style="1387" customWidth="1"/>
    <col min="13299" max="13304" width="19.7109375" style="1387" customWidth="1"/>
    <col min="13305" max="13553" width="11.42578125" style="1387"/>
    <col min="13554" max="13554" width="60.85546875" style="1387" customWidth="1"/>
    <col min="13555" max="13560" width="19.7109375" style="1387" customWidth="1"/>
    <col min="13561" max="13809" width="11.42578125" style="1387"/>
    <col min="13810" max="13810" width="60.85546875" style="1387" customWidth="1"/>
    <col min="13811" max="13816" width="19.7109375" style="1387" customWidth="1"/>
    <col min="13817" max="14065" width="11.42578125" style="1387"/>
    <col min="14066" max="14066" width="60.85546875" style="1387" customWidth="1"/>
    <col min="14067" max="14072" width="19.7109375" style="1387" customWidth="1"/>
    <col min="14073" max="14321" width="11.42578125" style="1387"/>
    <col min="14322" max="14322" width="60.85546875" style="1387" customWidth="1"/>
    <col min="14323" max="14328" width="19.7109375" style="1387" customWidth="1"/>
    <col min="14329" max="14577" width="11.42578125" style="1387"/>
    <col min="14578" max="14578" width="60.85546875" style="1387" customWidth="1"/>
    <col min="14579" max="14584" width="19.7109375" style="1387" customWidth="1"/>
    <col min="14585" max="14833" width="11.42578125" style="1387"/>
    <col min="14834" max="14834" width="60.85546875" style="1387" customWidth="1"/>
    <col min="14835" max="14840" width="19.7109375" style="1387" customWidth="1"/>
    <col min="14841" max="15089" width="11.42578125" style="1387"/>
    <col min="15090" max="15090" width="60.85546875" style="1387" customWidth="1"/>
    <col min="15091" max="15096" width="19.7109375" style="1387" customWidth="1"/>
    <col min="15097" max="15345" width="11.42578125" style="1387"/>
    <col min="15346" max="15346" width="60.85546875" style="1387" customWidth="1"/>
    <col min="15347" max="15352" width="19.7109375" style="1387" customWidth="1"/>
    <col min="15353" max="15601" width="11.42578125" style="1387"/>
    <col min="15602" max="15602" width="60.85546875" style="1387" customWidth="1"/>
    <col min="15603" max="15608" width="19.7109375" style="1387" customWidth="1"/>
    <col min="15609" max="15857" width="11.42578125" style="1387"/>
    <col min="15858" max="15858" width="60.85546875" style="1387" customWidth="1"/>
    <col min="15859" max="15864" width="19.7109375" style="1387" customWidth="1"/>
    <col min="15865" max="16113" width="11.42578125" style="1387"/>
    <col min="16114" max="16114" width="60.85546875" style="1387" customWidth="1"/>
    <col min="16115" max="16120" width="19.7109375" style="1387" customWidth="1"/>
    <col min="16121" max="16384" width="11.42578125" style="1387"/>
  </cols>
  <sheetData>
    <row r="1" spans="1:8" s="384" customFormat="1" ht="17.25" customHeight="1">
      <c r="A1" s="1772" t="s">
        <v>1081</v>
      </c>
      <c r="B1" s="1773"/>
      <c r="C1" s="1773"/>
      <c r="D1" s="1525"/>
      <c r="E1" s="1525"/>
      <c r="F1" s="1525"/>
      <c r="G1" s="1525"/>
    </row>
    <row r="2" spans="1:8" s="384" customFormat="1" ht="18.75" customHeight="1">
      <c r="A2" s="1773"/>
      <c r="B2" s="1773"/>
      <c r="C2" s="1773"/>
    </row>
    <row r="3" spans="1:8" s="384" customFormat="1" ht="13.5" customHeight="1">
      <c r="A3" s="1619" t="s">
        <v>401</v>
      </c>
      <c r="B3" s="1619"/>
      <c r="C3" s="1619"/>
      <c r="D3" s="1619"/>
      <c r="E3" s="1619"/>
      <c r="F3" s="1619"/>
      <c r="G3" s="1619"/>
    </row>
    <row r="4" spans="1:8" s="385" customFormat="1" ht="15" customHeight="1">
      <c r="A4" s="1620" t="s">
        <v>279</v>
      </c>
      <c r="B4" s="1620"/>
      <c r="C4" s="1620"/>
      <c r="D4" s="1620"/>
      <c r="E4" s="1620"/>
      <c r="F4" s="1620"/>
      <c r="G4" s="1620"/>
    </row>
    <row r="5" spans="1:8" s="384" customFormat="1" ht="24.75" customHeight="1">
      <c r="A5" s="386"/>
      <c r="B5" s="386"/>
      <c r="C5" s="386"/>
      <c r="D5" s="386"/>
      <c r="E5" s="386"/>
      <c r="F5" s="386"/>
      <c r="G5" s="386"/>
    </row>
    <row r="6" spans="1:8" s="384" customFormat="1" ht="18" customHeight="1">
      <c r="A6" s="1621" t="s">
        <v>402</v>
      </c>
      <c r="B6" s="1621"/>
      <c r="C6" s="1621"/>
      <c r="D6" s="1621"/>
      <c r="E6" s="1621"/>
      <c r="F6" s="1621"/>
      <c r="G6" s="1621"/>
    </row>
    <row r="7" spans="1:8" ht="14.25" customHeight="1">
      <c r="A7" s="1755" t="s">
        <v>403</v>
      </c>
      <c r="B7" s="1755" t="s">
        <v>404</v>
      </c>
      <c r="C7" s="1755"/>
      <c r="D7" s="1755"/>
      <c r="E7" s="1755"/>
      <c r="F7" s="1755"/>
      <c r="G7" s="1755"/>
    </row>
    <row r="8" spans="1:8" ht="38.25" customHeight="1">
      <c r="A8" s="1755"/>
      <c r="B8" s="1388" t="s">
        <v>405</v>
      </c>
      <c r="C8" s="1388" t="s">
        <v>406</v>
      </c>
      <c r="D8" s="1388" t="s">
        <v>407</v>
      </c>
      <c r="E8" s="1388" t="s">
        <v>408</v>
      </c>
      <c r="F8" s="1388" t="s">
        <v>409</v>
      </c>
      <c r="G8" s="1388" t="s">
        <v>410</v>
      </c>
    </row>
    <row r="9" spans="1:8">
      <c r="A9" s="1755"/>
      <c r="B9" s="1389" t="s">
        <v>411</v>
      </c>
      <c r="C9" s="1389" t="s">
        <v>412</v>
      </c>
      <c r="D9" s="1389" t="s">
        <v>413</v>
      </c>
      <c r="E9" s="1389" t="s">
        <v>414</v>
      </c>
      <c r="F9" s="1389" t="s">
        <v>415</v>
      </c>
      <c r="G9" s="1389" t="s">
        <v>416</v>
      </c>
    </row>
    <row r="10" spans="1:8" ht="9.75" customHeight="1">
      <c r="A10" s="1390"/>
      <c r="B10" s="1390"/>
      <c r="C10" s="1390"/>
      <c r="D10" s="1390"/>
      <c r="E10" s="1390"/>
      <c r="F10" s="1390"/>
      <c r="G10" s="1390"/>
    </row>
    <row r="11" spans="1:8">
      <c r="A11" s="1391" t="s">
        <v>57</v>
      </c>
      <c r="B11" s="1117"/>
      <c r="C11" s="1117"/>
      <c r="D11" s="1117"/>
      <c r="E11" s="1117"/>
      <c r="F11" s="1117"/>
      <c r="G11" s="1118"/>
    </row>
    <row r="12" spans="1:8" ht="15.75" customHeight="1">
      <c r="A12" s="1391" t="s">
        <v>58</v>
      </c>
      <c r="B12" s="1117"/>
      <c r="C12" s="1117"/>
      <c r="D12" s="1117"/>
      <c r="E12" s="1117"/>
      <c r="F12" s="1117"/>
      <c r="G12" s="1118"/>
    </row>
    <row r="13" spans="1:8">
      <c r="A13" s="1391" t="s">
        <v>59</v>
      </c>
      <c r="B13" s="1117"/>
      <c r="C13" s="1117"/>
      <c r="D13" s="1117"/>
      <c r="E13" s="1117"/>
      <c r="F13" s="1117"/>
      <c r="G13" s="1118"/>
      <c r="H13" s="1392"/>
    </row>
    <row r="14" spans="1:8">
      <c r="A14" s="1391" t="s">
        <v>60</v>
      </c>
      <c r="B14" s="1120"/>
      <c r="C14" s="1117"/>
      <c r="D14" s="1117"/>
      <c r="E14" s="1117"/>
      <c r="F14" s="1117"/>
      <c r="G14" s="1118"/>
    </row>
    <row r="15" spans="1:8">
      <c r="A15" s="1391" t="s">
        <v>61</v>
      </c>
      <c r="B15" s="1120"/>
      <c r="C15" s="1117"/>
      <c r="D15" s="1117"/>
      <c r="E15" s="1120"/>
      <c r="F15" s="1117"/>
      <c r="G15" s="1118"/>
    </row>
    <row r="16" spans="1:8">
      <c r="A16" s="1391" t="s">
        <v>62</v>
      </c>
      <c r="B16" s="1120"/>
      <c r="C16" s="1117"/>
      <c r="D16" s="1117"/>
      <c r="E16" s="1120"/>
      <c r="F16" s="1117"/>
      <c r="G16" s="1118"/>
    </row>
    <row r="17" spans="1:9" s="1393" customFormat="1" ht="27.75" customHeight="1">
      <c r="A17" s="1391" t="s">
        <v>417</v>
      </c>
      <c r="B17" s="1120"/>
      <c r="C17" s="1117"/>
      <c r="D17" s="1117"/>
      <c r="E17" s="1117"/>
      <c r="F17" s="1117"/>
      <c r="G17" s="1118"/>
    </row>
    <row r="18" spans="1:9" ht="44.25" customHeight="1">
      <c r="A18" s="1391" t="s">
        <v>418</v>
      </c>
      <c r="B18" s="1120"/>
      <c r="C18" s="1117"/>
      <c r="D18" s="1117"/>
      <c r="E18" s="1122"/>
      <c r="F18" s="1117"/>
      <c r="G18" s="1118"/>
      <c r="H18" s="1392"/>
    </row>
    <row r="19" spans="1:9" ht="28.5" customHeight="1">
      <c r="A19" s="1391" t="s">
        <v>124</v>
      </c>
      <c r="B19" s="1123">
        <v>45636286581.630005</v>
      </c>
      <c r="C19" s="1123">
        <v>10658540613.139999</v>
      </c>
      <c r="D19" s="1123">
        <v>56294827194.769997</v>
      </c>
      <c r="E19" s="1124">
        <v>54214263717.350006</v>
      </c>
      <c r="F19" s="1123">
        <f t="shared" ref="F19" si="0">E19</f>
        <v>54214263717.350006</v>
      </c>
      <c r="G19" s="1125">
        <f>F19-B19</f>
        <v>8577977135.7200012</v>
      </c>
      <c r="H19" s="1394"/>
    </row>
    <row r="20" spans="1:9" ht="21" customHeight="1">
      <c r="A20" s="1391" t="s">
        <v>372</v>
      </c>
      <c r="B20" s="1123"/>
      <c r="C20" s="1123"/>
      <c r="D20" s="1123"/>
      <c r="E20" s="1124"/>
      <c r="F20" s="1123"/>
      <c r="G20" s="1125"/>
      <c r="H20" s="1394"/>
    </row>
    <row r="21" spans="1:9" s="1397" customFormat="1" ht="21.75" customHeight="1">
      <c r="A21" s="1395" t="s">
        <v>221</v>
      </c>
      <c r="B21" s="1128">
        <f>B11+B12+B13+B14+B15+B16+B17+B18+B19+B20</f>
        <v>45636286581.630005</v>
      </c>
      <c r="C21" s="1128">
        <f>C11+C12+C13+C14+C15+C16+C17+C18+C19+C20</f>
        <v>10658540613.139999</v>
      </c>
      <c r="D21" s="1128">
        <f>D11+D12+D13+D14+D15+D16+D17+D18+D19+D20</f>
        <v>56294827194.769997</v>
      </c>
      <c r="E21" s="1128">
        <f>E11+E12+E13+E14+E15+E16+E17+E18+E19+E20</f>
        <v>54214263717.350006</v>
      </c>
      <c r="F21" s="1128">
        <f>F11+F12+F13+F14+F15+F16+F17+F18+F19+F20</f>
        <v>54214263717.350006</v>
      </c>
      <c r="G21" s="1731">
        <f>SUM(G11:G20)</f>
        <v>8577977135.7200012</v>
      </c>
      <c r="H21" s="1129"/>
      <c r="I21" s="1396"/>
    </row>
    <row r="22" spans="1:9" s="1397" customFormat="1" ht="22.5" customHeight="1">
      <c r="B22" s="1398"/>
      <c r="C22" s="1399"/>
      <c r="D22" s="1399"/>
      <c r="E22" s="1760" t="s">
        <v>419</v>
      </c>
      <c r="F22" s="1760"/>
      <c r="G22" s="1731"/>
      <c r="H22" s="1396"/>
      <c r="I22" s="1396"/>
    </row>
    <row r="23" spans="1:9" ht="12.75" customHeight="1">
      <c r="B23" s="1394"/>
    </row>
    <row r="24" spans="1:9" ht="21" customHeight="1">
      <c r="A24" s="1755" t="s">
        <v>420</v>
      </c>
      <c r="B24" s="1761" t="s">
        <v>404</v>
      </c>
      <c r="C24" s="1761"/>
      <c r="D24" s="1761"/>
      <c r="E24" s="1761"/>
      <c r="F24" s="1761"/>
      <c r="G24" s="1761"/>
    </row>
    <row r="25" spans="1:9" ht="40.5" customHeight="1">
      <c r="A25" s="1755"/>
      <c r="B25" s="1388" t="s">
        <v>405</v>
      </c>
      <c r="C25" s="1388" t="s">
        <v>406</v>
      </c>
      <c r="D25" s="1388" t="s">
        <v>407</v>
      </c>
      <c r="E25" s="1388" t="s">
        <v>408</v>
      </c>
      <c r="F25" s="1388" t="s">
        <v>409</v>
      </c>
      <c r="G25" s="1388" t="s">
        <v>410</v>
      </c>
    </row>
    <row r="26" spans="1:9">
      <c r="A26" s="1755"/>
      <c r="B26" s="1389" t="s">
        <v>411</v>
      </c>
      <c r="C26" s="1389" t="s">
        <v>412</v>
      </c>
      <c r="D26" s="1389" t="s">
        <v>413</v>
      </c>
      <c r="E26" s="1389" t="s">
        <v>414</v>
      </c>
      <c r="F26" s="1389" t="s">
        <v>415</v>
      </c>
      <c r="G26" s="1389" t="s">
        <v>416</v>
      </c>
    </row>
    <row r="27" spans="1:9" ht="9.75" customHeight="1">
      <c r="A27" s="1390"/>
      <c r="B27" s="1390"/>
      <c r="C27" s="1390"/>
      <c r="D27" s="1390"/>
      <c r="E27" s="1390"/>
      <c r="F27" s="1390"/>
      <c r="G27" s="1390"/>
    </row>
    <row r="28" spans="1:9" ht="25.5">
      <c r="A28" s="1400" t="s">
        <v>421</v>
      </c>
      <c r="B28" s="1135">
        <f>SUM(B29:B41)</f>
        <v>45636286581.630005</v>
      </c>
      <c r="C28" s="1135">
        <f t="shared" ref="C28:G28" si="1">SUM(C29:C41)</f>
        <v>10658540613.139999</v>
      </c>
      <c r="D28" s="1135">
        <f t="shared" si="1"/>
        <v>56294827194.769997</v>
      </c>
      <c r="E28" s="1135">
        <f t="shared" si="1"/>
        <v>54214263717.350006</v>
      </c>
      <c r="F28" s="1135">
        <f t="shared" si="1"/>
        <v>54214263717.350006</v>
      </c>
      <c r="G28" s="1135">
        <f t="shared" si="1"/>
        <v>8577977135.7200012</v>
      </c>
    </row>
    <row r="29" spans="1:9">
      <c r="A29" s="1401" t="s">
        <v>57</v>
      </c>
      <c r="B29" s="1137"/>
      <c r="C29" s="1137"/>
      <c r="D29" s="1137"/>
      <c r="E29" s="1137"/>
      <c r="F29" s="1137"/>
      <c r="G29" s="1138"/>
    </row>
    <row r="30" spans="1:9">
      <c r="A30" s="1401" t="s">
        <v>58</v>
      </c>
      <c r="B30" s="1137"/>
      <c r="C30" s="1137"/>
      <c r="D30" s="1137"/>
      <c r="E30" s="1137"/>
      <c r="F30" s="1137"/>
      <c r="G30" s="1138"/>
    </row>
    <row r="31" spans="1:9">
      <c r="A31" s="1401" t="s">
        <v>59</v>
      </c>
      <c r="B31" s="1137"/>
      <c r="C31" s="1137"/>
      <c r="D31" s="1137"/>
      <c r="E31" s="1137"/>
      <c r="F31" s="1137"/>
      <c r="G31" s="1138"/>
    </row>
    <row r="32" spans="1:9">
      <c r="A32" s="1401" t="s">
        <v>60</v>
      </c>
      <c r="B32" s="1137"/>
      <c r="C32" s="1137"/>
      <c r="D32" s="1137"/>
      <c r="E32" s="1137"/>
      <c r="F32" s="1137"/>
      <c r="G32" s="1138"/>
    </row>
    <row r="33" spans="1:10">
      <c r="A33" s="1401" t="s">
        <v>61</v>
      </c>
      <c r="B33" s="1137"/>
      <c r="C33" s="1137"/>
      <c r="D33" s="1137"/>
      <c r="E33" s="1137"/>
      <c r="F33" s="1137"/>
      <c r="G33" s="1138"/>
    </row>
    <row r="34" spans="1:10">
      <c r="A34" s="1401" t="s">
        <v>62</v>
      </c>
      <c r="B34" s="1137"/>
      <c r="C34" s="1137"/>
      <c r="D34" s="1137"/>
      <c r="E34" s="1137"/>
      <c r="F34" s="1137"/>
      <c r="G34" s="1138"/>
    </row>
    <row r="35" spans="1:10" ht="38.25">
      <c r="A35" s="1401" t="s">
        <v>418</v>
      </c>
      <c r="B35" s="1137"/>
      <c r="C35" s="1137"/>
      <c r="D35" s="1137"/>
      <c r="E35" s="1137"/>
      <c r="F35" s="1137"/>
      <c r="G35" s="1138"/>
      <c r="H35" s="1392"/>
      <c r="I35" s="1392"/>
      <c r="J35" s="1392"/>
    </row>
    <row r="36" spans="1:10" ht="36" customHeight="1">
      <c r="A36" s="1401" t="s">
        <v>124</v>
      </c>
      <c r="B36" s="1137"/>
      <c r="C36" s="1137"/>
      <c r="D36" s="1137"/>
      <c r="E36" s="1137"/>
      <c r="F36" s="1137">
        <f t="shared" ref="F36" si="2">E36</f>
        <v>0</v>
      </c>
      <c r="G36" s="1138">
        <f t="shared" ref="G36" si="3">F36-B36</f>
        <v>0</v>
      </c>
    </row>
    <row r="37" spans="1:10" ht="53.25" customHeight="1">
      <c r="A37" s="1400" t="s">
        <v>422</v>
      </c>
      <c r="B37" s="1135"/>
      <c r="C37" s="1135"/>
      <c r="D37" s="1135"/>
      <c r="E37" s="1135"/>
      <c r="F37" s="1135"/>
      <c r="G37" s="1135"/>
    </row>
    <row r="38" spans="1:10">
      <c r="A38" s="1401" t="s">
        <v>58</v>
      </c>
      <c r="B38" s="1137"/>
      <c r="C38" s="1137"/>
      <c r="D38" s="1137"/>
      <c r="E38" s="1137"/>
      <c r="F38" s="1137"/>
      <c r="G38" s="1138"/>
    </row>
    <row r="39" spans="1:10">
      <c r="A39" s="1401" t="s">
        <v>61</v>
      </c>
      <c r="B39" s="1137"/>
      <c r="C39" s="1137"/>
      <c r="D39" s="1137"/>
      <c r="E39" s="1137"/>
      <c r="F39" s="1137"/>
      <c r="G39" s="1138"/>
    </row>
    <row r="40" spans="1:10" ht="25.5">
      <c r="A40" s="1401" t="s">
        <v>417</v>
      </c>
      <c r="B40" s="1137"/>
      <c r="C40" s="1137"/>
      <c r="D40" s="1137"/>
      <c r="E40" s="1137"/>
      <c r="F40" s="1137"/>
      <c r="G40" s="1138"/>
      <c r="I40" s="1402"/>
    </row>
    <row r="41" spans="1:10" ht="25.5">
      <c r="A41" s="1401" t="s">
        <v>124</v>
      </c>
      <c r="B41" s="1137">
        <f>B19</f>
        <v>45636286581.630005</v>
      </c>
      <c r="C41" s="1137">
        <f t="shared" ref="C41:E41" si="4">C19</f>
        <v>10658540613.139999</v>
      </c>
      <c r="D41" s="1137">
        <f t="shared" si="4"/>
        <v>56294827194.769997</v>
      </c>
      <c r="E41" s="1137">
        <f t="shared" si="4"/>
        <v>54214263717.350006</v>
      </c>
      <c r="F41" s="1137">
        <f>E41</f>
        <v>54214263717.350006</v>
      </c>
      <c r="G41" s="1138">
        <f t="shared" ref="G41" si="5">F41-B41</f>
        <v>8577977135.7200012</v>
      </c>
    </row>
    <row r="42" spans="1:10">
      <c r="A42" s="1400" t="s">
        <v>372</v>
      </c>
      <c r="B42" s="1135"/>
      <c r="C42" s="1135"/>
      <c r="D42" s="1135"/>
      <c r="E42" s="1135"/>
      <c r="F42" s="1135"/>
      <c r="G42" s="1135"/>
    </row>
    <row r="43" spans="1:10">
      <c r="A43" s="1401" t="s">
        <v>372</v>
      </c>
      <c r="B43" s="1137"/>
      <c r="C43" s="1137"/>
      <c r="D43" s="1137"/>
      <c r="E43" s="1137"/>
      <c r="F43" s="1137"/>
      <c r="G43" s="1138"/>
      <c r="H43" s="1392"/>
      <c r="I43" s="1392"/>
      <c r="J43" s="1392"/>
    </row>
    <row r="44" spans="1:10" s="1397" customFormat="1" ht="21" customHeight="1">
      <c r="A44" s="1395" t="s">
        <v>352</v>
      </c>
      <c r="B44" s="1140">
        <f>B42+B37+B28</f>
        <v>45636286581.630005</v>
      </c>
      <c r="C44" s="1140">
        <f>C42+C37+C28</f>
        <v>10658540613.139999</v>
      </c>
      <c r="D44" s="1140">
        <f>D42+D37+D28</f>
        <v>56294827194.769997</v>
      </c>
      <c r="E44" s="1140">
        <f>E42+E37+E28</f>
        <v>54214263717.350006</v>
      </c>
      <c r="F44" s="1140">
        <f>F42+F37+F28</f>
        <v>54214263717.350006</v>
      </c>
      <c r="G44" s="1734">
        <f>G28+G37+G42</f>
        <v>8577977135.7200012</v>
      </c>
    </row>
    <row r="45" spans="1:10" ht="26.25" customHeight="1">
      <c r="B45" s="1403"/>
      <c r="C45" s="1403"/>
      <c r="D45" s="1403"/>
      <c r="E45" s="1762" t="s">
        <v>419</v>
      </c>
      <c r="F45" s="1762"/>
      <c r="G45" s="1734"/>
    </row>
    <row r="46" spans="1:10" ht="17.25" customHeight="1"/>
    <row r="47" spans="1:10" ht="28.5" customHeight="1">
      <c r="A47" s="1756"/>
      <c r="B47" s="1756"/>
      <c r="C47" s="1756"/>
      <c r="D47" s="1756"/>
      <c r="E47" s="1756"/>
      <c r="F47" s="1756"/>
      <c r="G47" s="1756"/>
    </row>
    <row r="48" spans="1:10">
      <c r="A48" s="1757"/>
      <c r="B48" s="1757"/>
      <c r="C48" s="1757"/>
      <c r="D48" s="1757"/>
      <c r="E48" s="1757"/>
      <c r="F48" s="1757"/>
      <c r="G48" s="1757"/>
      <c r="I48" s="1142"/>
    </row>
    <row r="49" spans="1:7">
      <c r="A49" s="1404"/>
      <c r="E49" s="1392"/>
      <c r="G49" s="1405"/>
    </row>
    <row r="50" spans="1:7">
      <c r="A50" s="1758"/>
      <c r="B50" s="1759"/>
      <c r="C50" s="1759"/>
      <c r="D50" s="1759"/>
      <c r="E50" s="1759"/>
      <c r="F50" s="1759"/>
      <c r="G50" s="1759"/>
    </row>
    <row r="51" spans="1:7">
      <c r="D51" s="1402"/>
    </row>
    <row r="52" spans="1:7">
      <c r="F52" s="1402"/>
    </row>
    <row r="53" spans="1:7">
      <c r="F53" s="1402"/>
    </row>
  </sheetData>
  <mergeCells count="15">
    <mergeCell ref="A47:G47"/>
    <mergeCell ref="A48:G48"/>
    <mergeCell ref="A50:G50"/>
    <mergeCell ref="G21:G22"/>
    <mergeCell ref="E22:F22"/>
    <mergeCell ref="A24:A26"/>
    <mergeCell ref="B24:G24"/>
    <mergeCell ref="G44:G45"/>
    <mergeCell ref="E45:F45"/>
    <mergeCell ref="A1:C2"/>
    <mergeCell ref="A3:G3"/>
    <mergeCell ref="A4:G4"/>
    <mergeCell ref="A6:G6"/>
    <mergeCell ref="A7:A9"/>
    <mergeCell ref="B7:G7"/>
  </mergeCells>
  <printOptions horizontalCentered="1"/>
  <pageMargins left="0.70866141732283472" right="0.70866141732283472" top="0.74803149606299213" bottom="0.74803149606299213" header="0.31496062992125984" footer="0.31496062992125984"/>
  <pageSetup scale="64"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00"/>
  <sheetViews>
    <sheetView topLeftCell="A789" workbookViewId="0">
      <selection activeCell="F816" sqref="F816"/>
    </sheetView>
  </sheetViews>
  <sheetFormatPr baseColWidth="10" defaultRowHeight="12.75"/>
  <cols>
    <col min="1" max="16384" width="11.42578125" style="422"/>
  </cols>
  <sheetData>
    <row r="1" spans="1:12" ht="15">
      <c r="A1" s="421" t="s">
        <v>504</v>
      </c>
    </row>
    <row r="2" spans="1:12" ht="15">
      <c r="A2" s="423" t="s">
        <v>424</v>
      </c>
    </row>
    <row r="3" spans="1:12" ht="15">
      <c r="A3" s="421" t="s">
        <v>1023</v>
      </c>
    </row>
    <row r="4" spans="1:12" ht="15">
      <c r="A4" s="423" t="s">
        <v>506</v>
      </c>
    </row>
    <row r="10" spans="1:12">
      <c r="A10" s="414" t="s">
        <v>425</v>
      </c>
      <c r="B10" s="414" t="s">
        <v>426</v>
      </c>
      <c r="F10" s="413" t="s">
        <v>427</v>
      </c>
      <c r="G10" s="413" t="s">
        <v>428</v>
      </c>
      <c r="H10" s="413" t="s">
        <v>429</v>
      </c>
      <c r="I10" s="413" t="s">
        <v>430</v>
      </c>
      <c r="J10" s="413" t="s">
        <v>513</v>
      </c>
      <c r="K10" s="413" t="s">
        <v>431</v>
      </c>
      <c r="L10" s="413" t="s">
        <v>432</v>
      </c>
    </row>
    <row r="11" spans="1:12">
      <c r="F11" s="415" t="s">
        <v>507</v>
      </c>
      <c r="G11" s="415" t="s">
        <v>433</v>
      </c>
      <c r="H11" s="415" t="s">
        <v>436</v>
      </c>
      <c r="I11" s="415" t="s">
        <v>508</v>
      </c>
      <c r="J11" s="415" t="s">
        <v>1024</v>
      </c>
      <c r="K11" s="415" t="s">
        <v>518</v>
      </c>
      <c r="L11" s="415" t="s">
        <v>1025</v>
      </c>
    </row>
    <row r="12" spans="1:12">
      <c r="G12" s="415" t="s">
        <v>435</v>
      </c>
    </row>
    <row r="14" spans="1:12">
      <c r="A14" s="927" t="s">
        <v>623</v>
      </c>
    </row>
    <row r="16" spans="1:12">
      <c r="A16" s="431" t="s">
        <v>624</v>
      </c>
      <c r="B16" s="431" t="s">
        <v>625</v>
      </c>
    </row>
    <row r="18" spans="1:12">
      <c r="A18" s="416" t="s">
        <v>468</v>
      </c>
      <c r="B18" s="416" t="s">
        <v>469</v>
      </c>
      <c r="F18" s="417">
        <v>281163837.36000001</v>
      </c>
      <c r="G18" s="417">
        <v>518167923.69</v>
      </c>
      <c r="H18" s="417">
        <v>799331761.04999995</v>
      </c>
      <c r="I18" s="417">
        <v>798655465.23000002</v>
      </c>
      <c r="J18" s="424">
        <v>798655465.23000002</v>
      </c>
      <c r="K18" s="417">
        <v>589522289.80999994</v>
      </c>
      <c r="L18" s="417">
        <v>676295.82</v>
      </c>
    </row>
    <row r="19" spans="1:12">
      <c r="A19" s="418">
        <v>1</v>
      </c>
      <c r="B19" s="419" t="s">
        <v>470</v>
      </c>
      <c r="F19" s="420">
        <v>281163837.36000001</v>
      </c>
      <c r="G19" s="420">
        <v>518167923.69</v>
      </c>
      <c r="H19" s="420">
        <v>799331761.04999995</v>
      </c>
      <c r="I19" s="420">
        <v>798655465.23000002</v>
      </c>
      <c r="J19" s="420">
        <v>798655465.23000002</v>
      </c>
      <c r="K19" s="420">
        <v>589522289.80999994</v>
      </c>
      <c r="L19" s="420">
        <v>676295.82</v>
      </c>
    </row>
    <row r="21" spans="1:12">
      <c r="A21" s="416" t="s">
        <v>477</v>
      </c>
      <c r="B21" s="416" t="s">
        <v>478</v>
      </c>
      <c r="F21" s="417">
        <v>0</v>
      </c>
      <c r="G21" s="417">
        <v>456599.8</v>
      </c>
      <c r="H21" s="417">
        <v>456599.8</v>
      </c>
      <c r="I21" s="417">
        <v>456599.8</v>
      </c>
      <c r="J21" s="424">
        <v>456599.8</v>
      </c>
      <c r="K21" s="417">
        <v>456599.8</v>
      </c>
      <c r="L21" s="417">
        <v>0</v>
      </c>
    </row>
    <row r="22" spans="1:12">
      <c r="A22" s="418">
        <v>1</v>
      </c>
      <c r="B22" s="419" t="s">
        <v>479</v>
      </c>
      <c r="F22" s="420">
        <v>0</v>
      </c>
      <c r="G22" s="420">
        <v>434599.8</v>
      </c>
      <c r="H22" s="420">
        <v>434599.8</v>
      </c>
      <c r="I22" s="420">
        <v>434599.8</v>
      </c>
      <c r="J22" s="420">
        <v>434599.8</v>
      </c>
      <c r="K22" s="420">
        <v>434599.8</v>
      </c>
      <c r="L22" s="420">
        <v>0</v>
      </c>
    </row>
    <row r="23" spans="1:12">
      <c r="A23" s="418">
        <v>2</v>
      </c>
      <c r="B23" s="419" t="s">
        <v>480</v>
      </c>
      <c r="F23" s="420">
        <v>0</v>
      </c>
      <c r="G23" s="420">
        <v>22000</v>
      </c>
      <c r="H23" s="420">
        <v>22000</v>
      </c>
      <c r="I23" s="420">
        <v>22000</v>
      </c>
      <c r="J23" s="420">
        <v>22000</v>
      </c>
      <c r="K23" s="420">
        <v>22000</v>
      </c>
      <c r="L23" s="420">
        <v>0</v>
      </c>
    </row>
    <row r="25" spans="1:12">
      <c r="A25" s="416" t="s">
        <v>487</v>
      </c>
      <c r="B25" s="416" t="s">
        <v>488</v>
      </c>
      <c r="F25" s="417">
        <v>0</v>
      </c>
      <c r="G25" s="417">
        <v>631835656.93999994</v>
      </c>
      <c r="H25" s="417">
        <v>631835656.93999994</v>
      </c>
      <c r="I25" s="417">
        <v>422400676.31</v>
      </c>
      <c r="J25" s="424">
        <v>422400676.31</v>
      </c>
      <c r="K25" s="417">
        <v>352826751.04000002</v>
      </c>
      <c r="L25" s="417">
        <v>209434980.62999994</v>
      </c>
    </row>
    <row r="26" spans="1:12">
      <c r="A26" s="418">
        <v>1</v>
      </c>
      <c r="B26" s="419" t="s">
        <v>489</v>
      </c>
      <c r="F26" s="420">
        <v>0</v>
      </c>
      <c r="G26" s="420">
        <v>631835656.93999994</v>
      </c>
      <c r="H26" s="420">
        <v>631835656.93999994</v>
      </c>
      <c r="I26" s="420">
        <v>422400676.31</v>
      </c>
      <c r="J26" s="420">
        <v>422400676.31</v>
      </c>
      <c r="K26" s="420">
        <v>352826751.04000002</v>
      </c>
      <c r="L26" s="420">
        <v>209434980.62999994</v>
      </c>
    </row>
    <row r="28" spans="1:12">
      <c r="E28" s="413" t="s">
        <v>1026</v>
      </c>
      <c r="F28" s="424">
        <v>281163837.36000001</v>
      </c>
      <c r="G28" s="424">
        <v>1150460180.4300001</v>
      </c>
      <c r="H28" s="424">
        <v>1431624017.79</v>
      </c>
      <c r="I28" s="424">
        <v>1221512741.3399999</v>
      </c>
      <c r="J28" s="424">
        <v>1221512741.3399999</v>
      </c>
      <c r="K28" s="424">
        <v>942805640.64999998</v>
      </c>
      <c r="L28" s="424">
        <v>210111276.44999993</v>
      </c>
    </row>
    <row r="30" spans="1:12">
      <c r="A30" s="431" t="s">
        <v>626</v>
      </c>
      <c r="B30" s="431" t="s">
        <v>627</v>
      </c>
    </row>
    <row r="32" spans="1:12">
      <c r="A32" s="416" t="s">
        <v>468</v>
      </c>
      <c r="B32" s="416" t="s">
        <v>469</v>
      </c>
      <c r="F32" s="417">
        <v>39344724.940000005</v>
      </c>
      <c r="G32" s="417">
        <v>2505104.5699999998</v>
      </c>
      <c r="H32" s="417">
        <v>41849829.509999998</v>
      </c>
      <c r="I32" s="417">
        <v>41849829.509999998</v>
      </c>
      <c r="J32" s="424">
        <v>41849829.509999998</v>
      </c>
      <c r="K32" s="417">
        <v>41842329.509999998</v>
      </c>
      <c r="L32" s="417">
        <v>0</v>
      </c>
    </row>
    <row r="33" spans="1:12">
      <c r="A33" s="418">
        <v>1</v>
      </c>
      <c r="B33" s="419" t="s">
        <v>470</v>
      </c>
      <c r="F33" s="420">
        <v>37010778.700000003</v>
      </c>
      <c r="G33" s="420">
        <v>2257386.48</v>
      </c>
      <c r="H33" s="420">
        <v>39268165.18</v>
      </c>
      <c r="I33" s="420">
        <v>39268165.18</v>
      </c>
      <c r="J33" s="420">
        <v>39268165.18</v>
      </c>
      <c r="K33" s="420">
        <v>39260665.18</v>
      </c>
      <c r="L33" s="420">
        <v>0</v>
      </c>
    </row>
    <row r="34" spans="1:12">
      <c r="A34" s="418">
        <v>5</v>
      </c>
      <c r="B34" s="419" t="s">
        <v>474</v>
      </c>
      <c r="F34" s="420">
        <v>2333946.2400000002</v>
      </c>
      <c r="G34" s="420">
        <v>247718.09</v>
      </c>
      <c r="H34" s="420">
        <v>2581664.33</v>
      </c>
      <c r="I34" s="420">
        <v>2581664.33</v>
      </c>
      <c r="J34" s="420">
        <v>2581664.33</v>
      </c>
      <c r="K34" s="420">
        <v>2581664.33</v>
      </c>
      <c r="L34" s="420">
        <v>0</v>
      </c>
    </row>
    <row r="36" spans="1:12">
      <c r="E36" s="413" t="s">
        <v>1026</v>
      </c>
      <c r="F36" s="424">
        <v>39344724.940000005</v>
      </c>
      <c r="G36" s="424">
        <v>2505104.5699999998</v>
      </c>
      <c r="H36" s="424">
        <v>41849829.509999998</v>
      </c>
      <c r="I36" s="424">
        <v>41849829.509999998</v>
      </c>
      <c r="J36" s="424">
        <v>41849829.509999998</v>
      </c>
      <c r="K36" s="424">
        <v>41842329.509999998</v>
      </c>
      <c r="L36" s="424">
        <v>0</v>
      </c>
    </row>
    <row r="38" spans="1:12">
      <c r="A38" s="431" t="s">
        <v>628</v>
      </c>
      <c r="B38" s="431" t="s">
        <v>629</v>
      </c>
    </row>
    <row r="40" spans="1:12">
      <c r="A40" s="416" t="s">
        <v>468</v>
      </c>
      <c r="B40" s="416" t="s">
        <v>469</v>
      </c>
      <c r="F40" s="417">
        <v>6665198.5099999998</v>
      </c>
      <c r="G40" s="417">
        <v>292514.84000000003</v>
      </c>
      <c r="H40" s="417">
        <v>6957713.3499999996</v>
      </c>
      <c r="I40" s="417">
        <v>6957713.3499999996</v>
      </c>
      <c r="J40" s="424">
        <v>6957713.3499999996</v>
      </c>
      <c r="K40" s="417">
        <v>6938867.9400000004</v>
      </c>
      <c r="L40" s="417">
        <v>0</v>
      </c>
    </row>
    <row r="41" spans="1:12">
      <c r="A41" s="418">
        <v>1</v>
      </c>
      <c r="B41" s="419" t="s">
        <v>470</v>
      </c>
      <c r="F41" s="420">
        <v>6665198.5099999998</v>
      </c>
      <c r="G41" s="420">
        <v>292514.84000000003</v>
      </c>
      <c r="H41" s="420">
        <v>6957713.3499999996</v>
      </c>
      <c r="I41" s="420">
        <v>6957713.3499999996</v>
      </c>
      <c r="J41" s="420">
        <v>6957713.3499999996</v>
      </c>
      <c r="K41" s="420">
        <v>6938867.9400000004</v>
      </c>
      <c r="L41" s="420">
        <v>0</v>
      </c>
    </row>
    <row r="43" spans="1:12">
      <c r="A43" s="416" t="s">
        <v>487</v>
      </c>
      <c r="B43" s="416" t="s">
        <v>488</v>
      </c>
      <c r="F43" s="417">
        <v>0</v>
      </c>
      <c r="G43" s="417">
        <v>150000</v>
      </c>
      <c r="H43" s="417">
        <v>150000</v>
      </c>
      <c r="I43" s="417">
        <v>150000</v>
      </c>
      <c r="J43" s="424">
        <v>150000</v>
      </c>
      <c r="K43" s="417">
        <v>150000</v>
      </c>
      <c r="L43" s="417">
        <v>0</v>
      </c>
    </row>
    <row r="44" spans="1:12">
      <c r="A44" s="418">
        <v>3</v>
      </c>
      <c r="B44" s="419" t="s">
        <v>491</v>
      </c>
      <c r="F44" s="420">
        <v>0</v>
      </c>
      <c r="G44" s="420">
        <v>150000</v>
      </c>
      <c r="H44" s="420">
        <v>150000</v>
      </c>
      <c r="I44" s="420">
        <v>150000</v>
      </c>
      <c r="J44" s="420">
        <v>150000</v>
      </c>
      <c r="K44" s="420">
        <v>150000</v>
      </c>
      <c r="L44" s="420">
        <v>0</v>
      </c>
    </row>
    <row r="46" spans="1:12">
      <c r="E46" s="413" t="s">
        <v>1026</v>
      </c>
      <c r="F46" s="424">
        <v>6665198.5099999998</v>
      </c>
      <c r="G46" s="424">
        <v>442514.84</v>
      </c>
      <c r="H46" s="424">
        <v>7107713.3499999996</v>
      </c>
      <c r="I46" s="424">
        <v>7107713.3499999996</v>
      </c>
      <c r="J46" s="424">
        <v>7107713.3499999996</v>
      </c>
      <c r="K46" s="424">
        <v>7088867.9400000004</v>
      </c>
      <c r="L46" s="424">
        <v>0</v>
      </c>
    </row>
    <row r="48" spans="1:12">
      <c r="A48" s="431" t="s">
        <v>630</v>
      </c>
      <c r="B48" s="431" t="s">
        <v>631</v>
      </c>
    </row>
    <row r="50" spans="1:12">
      <c r="A50" s="416" t="s">
        <v>468</v>
      </c>
      <c r="B50" s="416" t="s">
        <v>469</v>
      </c>
      <c r="F50" s="417">
        <v>1376204382.8299999</v>
      </c>
      <c r="G50" s="417">
        <v>54317608.990000002</v>
      </c>
      <c r="H50" s="417">
        <v>1430521991.8199999</v>
      </c>
      <c r="I50" s="417">
        <v>1360349315.99</v>
      </c>
      <c r="J50" s="424">
        <v>1360349315.99</v>
      </c>
      <c r="K50" s="417">
        <v>1359825458.1900001</v>
      </c>
      <c r="L50" s="417">
        <v>70172675.829999998</v>
      </c>
    </row>
    <row r="51" spans="1:12">
      <c r="A51" s="418">
        <v>1</v>
      </c>
      <c r="B51" s="419" t="s">
        <v>470</v>
      </c>
      <c r="F51" s="420">
        <v>1376204382.8299999</v>
      </c>
      <c r="G51" s="420">
        <v>52717625.5</v>
      </c>
      <c r="H51" s="420">
        <v>1428922008.3299999</v>
      </c>
      <c r="I51" s="420">
        <v>1358749332.5</v>
      </c>
      <c r="J51" s="420">
        <v>1358749332.5</v>
      </c>
      <c r="K51" s="420">
        <v>1358225474.7</v>
      </c>
      <c r="L51" s="420">
        <v>70172675.829999998</v>
      </c>
    </row>
    <row r="52" spans="1:12">
      <c r="A52" s="418">
        <v>4</v>
      </c>
      <c r="B52" s="419" t="s">
        <v>473</v>
      </c>
      <c r="F52" s="420">
        <v>0</v>
      </c>
      <c r="G52" s="420">
        <v>1599983.49</v>
      </c>
      <c r="H52" s="420">
        <v>1599983.49</v>
      </c>
      <c r="I52" s="420">
        <v>1599983.49</v>
      </c>
      <c r="J52" s="420">
        <v>1599983.49</v>
      </c>
      <c r="K52" s="420">
        <v>1599983.49</v>
      </c>
      <c r="L52" s="420">
        <v>0</v>
      </c>
    </row>
    <row r="54" spans="1:12">
      <c r="A54" s="416" t="s">
        <v>477</v>
      </c>
      <c r="B54" s="416" t="s">
        <v>478</v>
      </c>
      <c r="F54" s="417">
        <v>0</v>
      </c>
      <c r="G54" s="417">
        <v>2982252.37</v>
      </c>
      <c r="H54" s="417">
        <v>2982252.37</v>
      </c>
      <c r="I54" s="417">
        <v>2729492.37</v>
      </c>
      <c r="J54" s="424">
        <v>2729492.37</v>
      </c>
      <c r="K54" s="417">
        <v>2729492.37</v>
      </c>
      <c r="L54" s="417">
        <v>252760</v>
      </c>
    </row>
    <row r="55" spans="1:12">
      <c r="A55" s="418">
        <v>1</v>
      </c>
      <c r="B55" s="419" t="s">
        <v>479</v>
      </c>
      <c r="F55" s="420">
        <v>0</v>
      </c>
      <c r="G55" s="420">
        <v>1547033.04</v>
      </c>
      <c r="H55" s="420">
        <v>1547033.04</v>
      </c>
      <c r="I55" s="420">
        <v>1427373.04</v>
      </c>
      <c r="J55" s="420">
        <v>1427373.04</v>
      </c>
      <c r="K55" s="420">
        <v>1427373.04</v>
      </c>
      <c r="L55" s="420">
        <v>119660</v>
      </c>
    </row>
    <row r="56" spans="1:12">
      <c r="A56" s="418">
        <v>2</v>
      </c>
      <c r="B56" s="419" t="s">
        <v>480</v>
      </c>
      <c r="F56" s="420">
        <v>0</v>
      </c>
      <c r="G56" s="420">
        <v>1435219.33</v>
      </c>
      <c r="H56" s="420">
        <v>1435219.33</v>
      </c>
      <c r="I56" s="420">
        <v>1302119.33</v>
      </c>
      <c r="J56" s="420">
        <v>1302119.33</v>
      </c>
      <c r="K56" s="420">
        <v>1302119.33</v>
      </c>
      <c r="L56" s="420">
        <v>133100</v>
      </c>
    </row>
    <row r="58" spans="1:12">
      <c r="E58" s="413" t="s">
        <v>1026</v>
      </c>
      <c r="F58" s="424">
        <v>1376204382.8299999</v>
      </c>
      <c r="G58" s="424">
        <v>57299861.359999999</v>
      </c>
      <c r="H58" s="424">
        <v>1433504244.1900001</v>
      </c>
      <c r="I58" s="424">
        <v>1363078808.3599999</v>
      </c>
      <c r="J58" s="424">
        <v>1363078808.3599999</v>
      </c>
      <c r="K58" s="424">
        <v>1362554950.5599999</v>
      </c>
      <c r="L58" s="424">
        <v>70425435.829999998</v>
      </c>
    </row>
    <row r="60" spans="1:12">
      <c r="A60" s="431" t="s">
        <v>632</v>
      </c>
      <c r="B60" s="431" t="s">
        <v>633</v>
      </c>
    </row>
    <row r="62" spans="1:12">
      <c r="A62" s="416" t="s">
        <v>468</v>
      </c>
      <c r="B62" s="416" t="s">
        <v>469</v>
      </c>
      <c r="F62" s="417">
        <v>940557228.25</v>
      </c>
      <c r="G62" s="417">
        <v>68792626.120000005</v>
      </c>
      <c r="H62" s="417">
        <v>1009349854.37</v>
      </c>
      <c r="I62" s="417">
        <v>962119596.30999994</v>
      </c>
      <c r="J62" s="424">
        <v>962119596.30999994</v>
      </c>
      <c r="K62" s="417">
        <v>933895674.24000001</v>
      </c>
      <c r="L62" s="417">
        <v>47230258.060000002</v>
      </c>
    </row>
    <row r="63" spans="1:12">
      <c r="A63" s="418">
        <v>1</v>
      </c>
      <c r="B63" s="419" t="s">
        <v>470</v>
      </c>
      <c r="F63" s="420">
        <v>940557228.25</v>
      </c>
      <c r="G63" s="420">
        <v>68792626.120000005</v>
      </c>
      <c r="H63" s="420">
        <v>1009349854.37</v>
      </c>
      <c r="I63" s="420">
        <v>962119596.30999994</v>
      </c>
      <c r="J63" s="420">
        <v>962119596.30999994</v>
      </c>
      <c r="K63" s="420">
        <v>933895674.24000001</v>
      </c>
      <c r="L63" s="420">
        <v>47230258.060000002</v>
      </c>
    </row>
    <row r="65" spans="1:12">
      <c r="A65" s="416" t="s">
        <v>487</v>
      </c>
      <c r="B65" s="416" t="s">
        <v>488</v>
      </c>
      <c r="F65" s="417">
        <v>0</v>
      </c>
      <c r="G65" s="417">
        <v>0</v>
      </c>
      <c r="H65" s="417">
        <v>0</v>
      </c>
      <c r="I65" s="417">
        <v>0</v>
      </c>
      <c r="J65" s="424">
        <v>0</v>
      </c>
      <c r="K65" s="417">
        <v>0</v>
      </c>
      <c r="L65" s="417">
        <v>0</v>
      </c>
    </row>
    <row r="66" spans="1:12">
      <c r="A66" s="418">
        <v>3</v>
      </c>
      <c r="B66" s="419" t="s">
        <v>491</v>
      </c>
      <c r="F66" s="420">
        <v>0</v>
      </c>
      <c r="G66" s="420">
        <v>0</v>
      </c>
      <c r="H66" s="420">
        <v>0</v>
      </c>
      <c r="I66" s="420">
        <v>0</v>
      </c>
      <c r="J66" s="420">
        <v>0</v>
      </c>
      <c r="K66" s="420">
        <v>0</v>
      </c>
      <c r="L66" s="420">
        <v>0</v>
      </c>
    </row>
    <row r="68" spans="1:12">
      <c r="E68" s="413" t="s">
        <v>1026</v>
      </c>
      <c r="F68" s="424">
        <v>940557228.25</v>
      </c>
      <c r="G68" s="424">
        <v>68792626.120000005</v>
      </c>
      <c r="H68" s="424">
        <v>1009349854.37</v>
      </c>
      <c r="I68" s="424">
        <v>962119596.30999994</v>
      </c>
      <c r="J68" s="424">
        <v>962119596.30999994</v>
      </c>
      <c r="K68" s="424">
        <v>933895674.24000001</v>
      </c>
      <c r="L68" s="424">
        <v>47230258.060000002</v>
      </c>
    </row>
    <row r="70" spans="1:12">
      <c r="A70" s="431" t="s">
        <v>634</v>
      </c>
      <c r="B70" s="431" t="s">
        <v>635</v>
      </c>
    </row>
    <row r="72" spans="1:12">
      <c r="A72" s="416" t="s">
        <v>468</v>
      </c>
      <c r="B72" s="416" t="s">
        <v>469</v>
      </c>
      <c r="F72" s="417">
        <v>242048594.59999999</v>
      </c>
      <c r="G72" s="417">
        <v>28925586.890000001</v>
      </c>
      <c r="H72" s="417">
        <v>270974181.49000001</v>
      </c>
      <c r="I72" s="417">
        <v>233119739.37</v>
      </c>
      <c r="J72" s="424">
        <v>233119739.37</v>
      </c>
      <c r="K72" s="417">
        <v>233119739.37</v>
      </c>
      <c r="L72" s="417">
        <v>37854442.119999997</v>
      </c>
    </row>
    <row r="73" spans="1:12">
      <c r="A73" s="418">
        <v>1</v>
      </c>
      <c r="B73" s="419" t="s">
        <v>470</v>
      </c>
      <c r="F73" s="420">
        <v>242048594.59999999</v>
      </c>
      <c r="G73" s="420">
        <v>28925586.890000001</v>
      </c>
      <c r="H73" s="420">
        <v>270974181.49000001</v>
      </c>
      <c r="I73" s="420">
        <v>233119739.37</v>
      </c>
      <c r="J73" s="420">
        <v>233119739.37</v>
      </c>
      <c r="K73" s="420">
        <v>233119739.37</v>
      </c>
      <c r="L73" s="420">
        <v>37854442.119999997</v>
      </c>
    </row>
    <row r="75" spans="1:12">
      <c r="E75" s="413" t="s">
        <v>1026</v>
      </c>
      <c r="F75" s="424">
        <v>242048594.59999999</v>
      </c>
      <c r="G75" s="424">
        <v>28925586.890000001</v>
      </c>
      <c r="H75" s="424">
        <v>270974181.49000001</v>
      </c>
      <c r="I75" s="424">
        <v>233119739.37</v>
      </c>
      <c r="J75" s="424">
        <v>233119739.37</v>
      </c>
      <c r="K75" s="424">
        <v>233119739.37</v>
      </c>
      <c r="L75" s="424">
        <v>37854442.119999997</v>
      </c>
    </row>
    <row r="77" spans="1:12">
      <c r="A77" s="431" t="s">
        <v>636</v>
      </c>
      <c r="B77" s="431" t="s">
        <v>637</v>
      </c>
    </row>
    <row r="79" spans="1:12">
      <c r="A79" s="416" t="s">
        <v>468</v>
      </c>
      <c r="B79" s="416" t="s">
        <v>469</v>
      </c>
      <c r="F79" s="417">
        <v>113023611.06</v>
      </c>
      <c r="G79" s="417">
        <v>7258464.0899999999</v>
      </c>
      <c r="H79" s="417">
        <v>120282075.15000001</v>
      </c>
      <c r="I79" s="417">
        <v>120282075.15000001</v>
      </c>
      <c r="J79" s="424">
        <v>120282075.15000001</v>
      </c>
      <c r="K79" s="417">
        <v>120264433.92</v>
      </c>
      <c r="L79" s="417">
        <v>0</v>
      </c>
    </row>
    <row r="80" spans="1:12">
      <c r="A80" s="418">
        <v>1</v>
      </c>
      <c r="B80" s="419" t="s">
        <v>470</v>
      </c>
      <c r="F80" s="420">
        <v>113023611.06</v>
      </c>
      <c r="G80" s="420">
        <v>7258464.0899999999</v>
      </c>
      <c r="H80" s="420">
        <v>120282075.15000001</v>
      </c>
      <c r="I80" s="420">
        <v>120282075.15000001</v>
      </c>
      <c r="J80" s="420">
        <v>120282075.15000001</v>
      </c>
      <c r="K80" s="420">
        <v>120264433.92</v>
      </c>
      <c r="L80" s="420">
        <v>0</v>
      </c>
    </row>
    <row r="82" spans="1:12">
      <c r="A82" s="416" t="s">
        <v>477</v>
      </c>
      <c r="B82" s="416" t="s">
        <v>478</v>
      </c>
      <c r="F82" s="417">
        <v>0</v>
      </c>
      <c r="G82" s="417">
        <v>40679.78</v>
      </c>
      <c r="H82" s="417">
        <v>40679.78</v>
      </c>
      <c r="I82" s="417">
        <v>40679.78</v>
      </c>
      <c r="J82" s="424">
        <v>40679.78</v>
      </c>
      <c r="K82" s="417">
        <v>40679.78</v>
      </c>
      <c r="L82" s="417">
        <v>0</v>
      </c>
    </row>
    <row r="83" spans="1:12">
      <c r="A83" s="418">
        <v>1</v>
      </c>
      <c r="B83" s="419" t="s">
        <v>479</v>
      </c>
      <c r="F83" s="420">
        <v>0</v>
      </c>
      <c r="G83" s="420">
        <v>40679.78</v>
      </c>
      <c r="H83" s="420">
        <v>40679.78</v>
      </c>
      <c r="I83" s="420">
        <v>40679.78</v>
      </c>
      <c r="J83" s="420">
        <v>40679.78</v>
      </c>
      <c r="K83" s="420">
        <v>40679.78</v>
      </c>
      <c r="L83" s="420">
        <v>0</v>
      </c>
    </row>
    <row r="85" spans="1:12">
      <c r="A85" s="416" t="s">
        <v>487</v>
      </c>
      <c r="B85" s="416" t="s">
        <v>488</v>
      </c>
      <c r="F85" s="417">
        <v>0</v>
      </c>
      <c r="G85" s="417">
        <v>316125306.85000002</v>
      </c>
      <c r="H85" s="417">
        <v>316125306.85000002</v>
      </c>
      <c r="I85" s="417">
        <v>178105851.47</v>
      </c>
      <c r="J85" s="424">
        <v>178105851.47</v>
      </c>
      <c r="K85" s="417">
        <v>84569030.140000015</v>
      </c>
      <c r="L85" s="417">
        <v>138019455.38</v>
      </c>
    </row>
    <row r="86" spans="1:12">
      <c r="A86" s="418">
        <v>1</v>
      </c>
      <c r="B86" s="419" t="s">
        <v>489</v>
      </c>
      <c r="F86" s="420">
        <v>0</v>
      </c>
      <c r="G86" s="420">
        <v>311474679</v>
      </c>
      <c r="H86" s="420">
        <v>311474679</v>
      </c>
      <c r="I86" s="420">
        <v>173455223.62</v>
      </c>
      <c r="J86" s="420">
        <v>173455223.62</v>
      </c>
      <c r="K86" s="420">
        <v>79918402.290000007</v>
      </c>
      <c r="L86" s="420">
        <v>138019455.38</v>
      </c>
    </row>
    <row r="87" spans="1:12">
      <c r="A87" s="418">
        <v>2</v>
      </c>
      <c r="B87" s="419" t="s">
        <v>490</v>
      </c>
      <c r="F87" s="420">
        <v>0</v>
      </c>
      <c r="G87" s="420">
        <v>4650627.8499999996</v>
      </c>
      <c r="H87" s="420">
        <v>4650627.8499999996</v>
      </c>
      <c r="I87" s="420">
        <v>4650627.8499999996</v>
      </c>
      <c r="J87" s="420">
        <v>4650627.8499999996</v>
      </c>
      <c r="K87" s="420">
        <v>4650627.8499999996</v>
      </c>
      <c r="L87" s="420">
        <v>0</v>
      </c>
    </row>
    <row r="89" spans="1:12">
      <c r="E89" s="413" t="s">
        <v>1026</v>
      </c>
      <c r="F89" s="424">
        <v>113023611.06</v>
      </c>
      <c r="G89" s="424">
        <v>323424450.72000003</v>
      </c>
      <c r="H89" s="424">
        <v>436448061.77999997</v>
      </c>
      <c r="I89" s="424">
        <v>298428606.39999998</v>
      </c>
      <c r="J89" s="424">
        <v>298428606.39999998</v>
      </c>
      <c r="K89" s="424">
        <v>204874143.84</v>
      </c>
      <c r="L89" s="424">
        <v>138019455.38</v>
      </c>
    </row>
    <row r="91" spans="1:12">
      <c r="A91" s="431" t="s">
        <v>638</v>
      </c>
      <c r="B91" s="431" t="s">
        <v>639</v>
      </c>
    </row>
    <row r="93" spans="1:12">
      <c r="A93" s="416" t="s">
        <v>468</v>
      </c>
      <c r="B93" s="416" t="s">
        <v>469</v>
      </c>
      <c r="F93" s="417">
        <v>316153307.93000001</v>
      </c>
      <c r="G93" s="417">
        <v>23561961.530000001</v>
      </c>
      <c r="H93" s="417">
        <v>339715269.45999998</v>
      </c>
      <c r="I93" s="417">
        <v>339715269.45999998</v>
      </c>
      <c r="J93" s="424">
        <v>339715269.45999998</v>
      </c>
      <c r="K93" s="417">
        <v>339212683.19</v>
      </c>
      <c r="L93" s="417">
        <v>0</v>
      </c>
    </row>
    <row r="94" spans="1:12">
      <c r="A94" s="418">
        <v>1</v>
      </c>
      <c r="B94" s="419" t="s">
        <v>470</v>
      </c>
      <c r="F94" s="420">
        <v>316153307.93000001</v>
      </c>
      <c r="G94" s="420">
        <v>23561961.530000001</v>
      </c>
      <c r="H94" s="420">
        <v>339715269.45999998</v>
      </c>
      <c r="I94" s="420">
        <v>339715269.45999998</v>
      </c>
      <c r="J94" s="420">
        <v>339715269.45999998</v>
      </c>
      <c r="K94" s="420">
        <v>339212683.19</v>
      </c>
      <c r="L94" s="420">
        <v>0</v>
      </c>
    </row>
    <row r="96" spans="1:12">
      <c r="A96" s="416" t="s">
        <v>477</v>
      </c>
      <c r="B96" s="416" t="s">
        <v>478</v>
      </c>
      <c r="F96" s="417">
        <v>0</v>
      </c>
      <c r="G96" s="417">
        <v>1525676</v>
      </c>
      <c r="H96" s="417">
        <v>1525676</v>
      </c>
      <c r="I96" s="417">
        <v>1525675.99</v>
      </c>
      <c r="J96" s="424">
        <v>1525675.99</v>
      </c>
      <c r="K96" s="417">
        <v>837837.99</v>
      </c>
      <c r="L96" s="417">
        <v>0.01</v>
      </c>
    </row>
    <row r="97" spans="1:12">
      <c r="A97" s="418">
        <v>1</v>
      </c>
      <c r="B97" s="419" t="s">
        <v>479</v>
      </c>
      <c r="F97" s="420">
        <v>0</v>
      </c>
      <c r="G97" s="420">
        <v>150000</v>
      </c>
      <c r="H97" s="420">
        <v>150000</v>
      </c>
      <c r="I97" s="420">
        <v>149999.99</v>
      </c>
      <c r="J97" s="420">
        <v>149999.99</v>
      </c>
      <c r="K97" s="420">
        <v>149999.99</v>
      </c>
      <c r="L97" s="420">
        <v>0.01</v>
      </c>
    </row>
    <row r="98" spans="1:12">
      <c r="A98" s="418">
        <v>9</v>
      </c>
      <c r="B98" s="419" t="s">
        <v>486</v>
      </c>
      <c r="F98" s="420">
        <v>0</v>
      </c>
      <c r="G98" s="420">
        <v>1375676</v>
      </c>
      <c r="H98" s="420">
        <v>1375676</v>
      </c>
      <c r="I98" s="420">
        <v>1375676</v>
      </c>
      <c r="J98" s="420">
        <v>1375676</v>
      </c>
      <c r="K98" s="420">
        <v>687838</v>
      </c>
      <c r="L98" s="420">
        <v>0</v>
      </c>
    </row>
    <row r="100" spans="1:12">
      <c r="A100" s="416" t="s">
        <v>487</v>
      </c>
      <c r="B100" s="416" t="s">
        <v>488</v>
      </c>
      <c r="F100" s="417">
        <v>0</v>
      </c>
      <c r="G100" s="417">
        <v>264286163.93000001</v>
      </c>
      <c r="H100" s="417">
        <v>264286163.93000001</v>
      </c>
      <c r="I100" s="417">
        <v>260487615.62</v>
      </c>
      <c r="J100" s="424">
        <v>260487615.62</v>
      </c>
      <c r="K100" s="417">
        <v>189201219.61000001</v>
      </c>
      <c r="L100" s="417">
        <v>3798548.3100000047</v>
      </c>
    </row>
    <row r="101" spans="1:12">
      <c r="A101" s="418">
        <v>1</v>
      </c>
      <c r="B101" s="419" t="s">
        <v>489</v>
      </c>
      <c r="F101" s="420">
        <v>0</v>
      </c>
      <c r="G101" s="420">
        <v>264286163.93000001</v>
      </c>
      <c r="H101" s="420">
        <v>264286163.93000001</v>
      </c>
      <c r="I101" s="420">
        <v>260487615.62</v>
      </c>
      <c r="J101" s="420">
        <v>260487615.62</v>
      </c>
      <c r="K101" s="420">
        <v>189201219.61000001</v>
      </c>
      <c r="L101" s="420">
        <v>3798548.3100000047</v>
      </c>
    </row>
    <row r="103" spans="1:12">
      <c r="E103" s="413" t="s">
        <v>1026</v>
      </c>
      <c r="F103" s="424">
        <v>316153307.93000001</v>
      </c>
      <c r="G103" s="424">
        <v>289373801.45999998</v>
      </c>
      <c r="H103" s="424">
        <v>605527109.38999999</v>
      </c>
      <c r="I103" s="424">
        <v>601728561.07000005</v>
      </c>
      <c r="J103" s="424">
        <v>601728561.07000005</v>
      </c>
      <c r="K103" s="424">
        <v>529251740.79000002</v>
      </c>
      <c r="L103" s="424">
        <v>3798548.320000005</v>
      </c>
    </row>
    <row r="105" spans="1:12">
      <c r="A105" s="431" t="s">
        <v>640</v>
      </c>
      <c r="B105" s="431" t="s">
        <v>641</v>
      </c>
    </row>
    <row r="107" spans="1:12">
      <c r="A107" s="416" t="s">
        <v>468</v>
      </c>
      <c r="B107" s="416" t="s">
        <v>469</v>
      </c>
      <c r="F107" s="417">
        <v>8937491.1400000006</v>
      </c>
      <c r="G107" s="417">
        <v>82726082.030000001</v>
      </c>
      <c r="H107" s="417">
        <v>91663573.170000002</v>
      </c>
      <c r="I107" s="417">
        <v>90477463.170000002</v>
      </c>
      <c r="J107" s="424">
        <v>90477463.170000002</v>
      </c>
      <c r="K107" s="417">
        <v>78418974.769999996</v>
      </c>
      <c r="L107" s="417">
        <v>1186110</v>
      </c>
    </row>
    <row r="108" spans="1:12">
      <c r="A108" s="418">
        <v>1</v>
      </c>
      <c r="B108" s="419" t="s">
        <v>470</v>
      </c>
      <c r="F108" s="420">
        <v>8937491.1400000006</v>
      </c>
      <c r="G108" s="420">
        <v>82726082.030000001</v>
      </c>
      <c r="H108" s="420">
        <v>91663573.170000002</v>
      </c>
      <c r="I108" s="420">
        <v>90477463.170000002</v>
      </c>
      <c r="J108" s="420">
        <v>90477463.170000002</v>
      </c>
      <c r="K108" s="420">
        <v>78418974.769999996</v>
      </c>
      <c r="L108" s="420">
        <v>1186110</v>
      </c>
    </row>
    <row r="110" spans="1:12">
      <c r="A110" s="416" t="s">
        <v>477</v>
      </c>
      <c r="B110" s="416" t="s">
        <v>478</v>
      </c>
      <c r="F110" s="417">
        <v>0</v>
      </c>
      <c r="G110" s="417">
        <v>2133300</v>
      </c>
      <c r="H110" s="417">
        <v>2133300</v>
      </c>
      <c r="I110" s="417">
        <v>2133300</v>
      </c>
      <c r="J110" s="424">
        <v>2133300</v>
      </c>
      <c r="K110" s="417">
        <v>2133300</v>
      </c>
      <c r="L110" s="417">
        <v>0</v>
      </c>
    </row>
    <row r="111" spans="1:12">
      <c r="A111" s="418">
        <v>4</v>
      </c>
      <c r="B111" s="419" t="s">
        <v>482</v>
      </c>
      <c r="F111" s="420">
        <v>0</v>
      </c>
      <c r="G111" s="420">
        <v>2107800</v>
      </c>
      <c r="H111" s="420">
        <v>2107800</v>
      </c>
      <c r="I111" s="420">
        <v>2107800</v>
      </c>
      <c r="J111" s="420">
        <v>2107800</v>
      </c>
      <c r="K111" s="420">
        <v>2107800</v>
      </c>
      <c r="L111" s="420">
        <v>0</v>
      </c>
    </row>
    <row r="112" spans="1:12">
      <c r="A112" s="418">
        <v>6</v>
      </c>
      <c r="B112" s="419" t="s">
        <v>484</v>
      </c>
      <c r="F112" s="420">
        <v>0</v>
      </c>
      <c r="G112" s="420">
        <v>25500</v>
      </c>
      <c r="H112" s="420">
        <v>25500</v>
      </c>
      <c r="I112" s="420">
        <v>25500</v>
      </c>
      <c r="J112" s="420">
        <v>25500</v>
      </c>
      <c r="K112" s="420">
        <v>25500</v>
      </c>
      <c r="L112" s="420">
        <v>0</v>
      </c>
    </row>
    <row r="114" spans="1:12">
      <c r="A114" s="416" t="s">
        <v>487</v>
      </c>
      <c r="B114" s="416" t="s">
        <v>488</v>
      </c>
      <c r="F114" s="417">
        <v>0</v>
      </c>
      <c r="G114" s="417">
        <v>24626140</v>
      </c>
      <c r="H114" s="417">
        <v>24626140</v>
      </c>
      <c r="I114" s="417">
        <v>23021140</v>
      </c>
      <c r="J114" s="424">
        <v>23021140</v>
      </c>
      <c r="K114" s="417">
        <v>22166390</v>
      </c>
      <c r="L114" s="417">
        <v>1605000</v>
      </c>
    </row>
    <row r="115" spans="1:12">
      <c r="A115" s="418">
        <v>3</v>
      </c>
      <c r="B115" s="419" t="s">
        <v>491</v>
      </c>
      <c r="F115" s="420">
        <v>0</v>
      </c>
      <c r="G115" s="420">
        <v>24626140</v>
      </c>
      <c r="H115" s="420">
        <v>24626140</v>
      </c>
      <c r="I115" s="420">
        <v>23021140</v>
      </c>
      <c r="J115" s="420">
        <v>23021140</v>
      </c>
      <c r="K115" s="420">
        <v>22166390</v>
      </c>
      <c r="L115" s="420">
        <v>1605000</v>
      </c>
    </row>
    <row r="117" spans="1:12">
      <c r="E117" s="413" t="s">
        <v>1026</v>
      </c>
      <c r="F117" s="424">
        <v>8937491.1400000006</v>
      </c>
      <c r="G117" s="424">
        <v>109485522.03</v>
      </c>
      <c r="H117" s="424">
        <v>118423013.17</v>
      </c>
      <c r="I117" s="424">
        <v>115631903.17</v>
      </c>
      <c r="J117" s="424">
        <v>115631903.17</v>
      </c>
      <c r="K117" s="424">
        <v>102718664.77</v>
      </c>
      <c r="L117" s="424">
        <v>2791110</v>
      </c>
    </row>
    <row r="119" spans="1:12">
      <c r="A119" s="431" t="s">
        <v>642</v>
      </c>
      <c r="B119" s="431" t="s">
        <v>643</v>
      </c>
    </row>
    <row r="121" spans="1:12">
      <c r="A121" s="416" t="s">
        <v>468</v>
      </c>
      <c r="B121" s="416" t="s">
        <v>469</v>
      </c>
      <c r="F121" s="417">
        <v>1815155.97</v>
      </c>
      <c r="G121" s="417">
        <v>-379507.02</v>
      </c>
      <c r="H121" s="417">
        <v>1435648.95</v>
      </c>
      <c r="I121" s="417">
        <v>1412020.5</v>
      </c>
      <c r="J121" s="424">
        <v>1412020.5</v>
      </c>
      <c r="K121" s="417">
        <v>1400786.98</v>
      </c>
      <c r="L121" s="417">
        <v>23628.45</v>
      </c>
    </row>
    <row r="122" spans="1:12">
      <c r="A122" s="418">
        <v>1</v>
      </c>
      <c r="B122" s="419" t="s">
        <v>470</v>
      </c>
      <c r="F122" s="420">
        <v>1815155.97</v>
      </c>
      <c r="G122" s="420">
        <v>-379507.02</v>
      </c>
      <c r="H122" s="420">
        <v>1435648.95</v>
      </c>
      <c r="I122" s="420">
        <v>1412020.5</v>
      </c>
      <c r="J122" s="420">
        <v>1412020.5</v>
      </c>
      <c r="K122" s="420">
        <v>1400786.98</v>
      </c>
      <c r="L122" s="420">
        <v>23628.45</v>
      </c>
    </row>
    <row r="124" spans="1:12">
      <c r="A124" s="416" t="s">
        <v>477</v>
      </c>
      <c r="B124" s="416" t="s">
        <v>478</v>
      </c>
      <c r="F124" s="417">
        <v>0</v>
      </c>
      <c r="G124" s="417">
        <v>0</v>
      </c>
      <c r="H124" s="417">
        <v>0</v>
      </c>
      <c r="I124" s="417">
        <v>0</v>
      </c>
      <c r="J124" s="424">
        <v>0</v>
      </c>
      <c r="K124" s="417">
        <v>0</v>
      </c>
      <c r="L124" s="417">
        <v>0</v>
      </c>
    </row>
    <row r="125" spans="1:12">
      <c r="A125" s="418">
        <v>1</v>
      </c>
      <c r="B125" s="419" t="s">
        <v>479</v>
      </c>
      <c r="F125" s="420">
        <v>0</v>
      </c>
      <c r="G125" s="420">
        <v>0</v>
      </c>
      <c r="H125" s="420">
        <v>0</v>
      </c>
      <c r="I125" s="420">
        <v>0</v>
      </c>
      <c r="J125" s="420">
        <v>0</v>
      </c>
      <c r="K125" s="420">
        <v>0</v>
      </c>
      <c r="L125" s="420">
        <v>0</v>
      </c>
    </row>
    <row r="127" spans="1:12">
      <c r="E127" s="413" t="s">
        <v>1026</v>
      </c>
      <c r="F127" s="424">
        <v>1815155.97</v>
      </c>
      <c r="G127" s="424">
        <v>-379507.02</v>
      </c>
      <c r="H127" s="424">
        <v>1435648.95</v>
      </c>
      <c r="I127" s="424">
        <v>1412020.5</v>
      </c>
      <c r="J127" s="424">
        <v>1412020.5</v>
      </c>
      <c r="K127" s="424">
        <v>1400786.98</v>
      </c>
      <c r="L127" s="424">
        <v>23628.45</v>
      </c>
    </row>
    <row r="129" spans="1:12">
      <c r="A129" s="431" t="s">
        <v>644</v>
      </c>
      <c r="B129" s="431" t="s">
        <v>645</v>
      </c>
    </row>
    <row r="131" spans="1:12">
      <c r="A131" s="416" t="s">
        <v>468</v>
      </c>
      <c r="B131" s="416" t="s">
        <v>469</v>
      </c>
      <c r="F131" s="417">
        <v>1168960.81</v>
      </c>
      <c r="G131" s="417">
        <v>-63791.31</v>
      </c>
      <c r="H131" s="417">
        <v>1105169.5</v>
      </c>
      <c r="I131" s="417">
        <v>1042968.48</v>
      </c>
      <c r="J131" s="424">
        <v>1042968.48</v>
      </c>
      <c r="K131" s="417">
        <v>1032968.82</v>
      </c>
      <c r="L131" s="417">
        <v>62201.02</v>
      </c>
    </row>
    <row r="132" spans="1:12">
      <c r="A132" s="418">
        <v>1</v>
      </c>
      <c r="B132" s="419" t="s">
        <v>470</v>
      </c>
      <c r="F132" s="420">
        <v>1168960.81</v>
      </c>
      <c r="G132" s="420">
        <v>-63791.31</v>
      </c>
      <c r="H132" s="420">
        <v>1105169.5</v>
      </c>
      <c r="I132" s="420">
        <v>1042968.48</v>
      </c>
      <c r="J132" s="420">
        <v>1042968.48</v>
      </c>
      <c r="K132" s="420">
        <v>1032968.82</v>
      </c>
      <c r="L132" s="420">
        <v>62201.02</v>
      </c>
    </row>
    <row r="134" spans="1:12">
      <c r="E134" s="413" t="s">
        <v>1026</v>
      </c>
      <c r="F134" s="424">
        <v>1168960.81</v>
      </c>
      <c r="G134" s="424">
        <v>-63791.31</v>
      </c>
      <c r="H134" s="424">
        <v>1105169.5</v>
      </c>
      <c r="I134" s="424">
        <v>1042968.48</v>
      </c>
      <c r="J134" s="424">
        <v>1042968.48</v>
      </c>
      <c r="K134" s="424">
        <v>1032968.82</v>
      </c>
      <c r="L134" s="424">
        <v>62201.02</v>
      </c>
    </row>
    <row r="136" spans="1:12">
      <c r="A136" s="431" t="s">
        <v>646</v>
      </c>
      <c r="B136" s="431" t="s">
        <v>647</v>
      </c>
    </row>
    <row r="138" spans="1:12">
      <c r="A138" s="416" t="s">
        <v>468</v>
      </c>
      <c r="B138" s="416" t="s">
        <v>469</v>
      </c>
      <c r="F138" s="417">
        <v>5560420.5300000003</v>
      </c>
      <c r="G138" s="417">
        <v>-1405653.32</v>
      </c>
      <c r="H138" s="417">
        <v>4154767.21</v>
      </c>
      <c r="I138" s="417">
        <v>4154767.21</v>
      </c>
      <c r="J138" s="424">
        <v>4154767.21</v>
      </c>
      <c r="K138" s="417">
        <v>2687051.66</v>
      </c>
      <c r="L138" s="417">
        <v>0</v>
      </c>
    </row>
    <row r="139" spans="1:12">
      <c r="A139" s="418">
        <v>1</v>
      </c>
      <c r="B139" s="419" t="s">
        <v>470</v>
      </c>
      <c r="F139" s="420">
        <v>5560420.5300000003</v>
      </c>
      <c r="G139" s="420">
        <v>-1405653.32</v>
      </c>
      <c r="H139" s="420">
        <v>4154767.21</v>
      </c>
      <c r="I139" s="420">
        <v>4154767.21</v>
      </c>
      <c r="J139" s="420">
        <v>4154767.21</v>
      </c>
      <c r="K139" s="420">
        <v>2687051.66</v>
      </c>
      <c r="L139" s="420">
        <v>0</v>
      </c>
    </row>
    <row r="141" spans="1:12">
      <c r="E141" s="413" t="s">
        <v>1026</v>
      </c>
      <c r="F141" s="424">
        <v>5560420.5300000003</v>
      </c>
      <c r="G141" s="424">
        <v>-1405653.32</v>
      </c>
      <c r="H141" s="424">
        <v>4154767.21</v>
      </c>
      <c r="I141" s="424">
        <v>4154767.21</v>
      </c>
      <c r="J141" s="424">
        <v>4154767.21</v>
      </c>
      <c r="K141" s="424">
        <v>2687051.66</v>
      </c>
      <c r="L141" s="424">
        <v>0</v>
      </c>
    </row>
    <row r="143" spans="1:12">
      <c r="A143" s="431" t="s">
        <v>648</v>
      </c>
      <c r="B143" s="431" t="s">
        <v>649</v>
      </c>
    </row>
    <row r="145" spans="1:12">
      <c r="A145" s="416" t="s">
        <v>468</v>
      </c>
      <c r="B145" s="416" t="s">
        <v>469</v>
      </c>
      <c r="F145" s="417">
        <v>10929626.289999999</v>
      </c>
      <c r="G145" s="417">
        <v>-85523.63</v>
      </c>
      <c r="H145" s="417">
        <v>10844102.66</v>
      </c>
      <c r="I145" s="417">
        <v>10844102.66</v>
      </c>
      <c r="J145" s="424">
        <v>10844102.66</v>
      </c>
      <c r="K145" s="417">
        <v>10844102.66</v>
      </c>
      <c r="L145" s="417">
        <v>0</v>
      </c>
    </row>
    <row r="146" spans="1:12">
      <c r="A146" s="418">
        <v>1</v>
      </c>
      <c r="B146" s="419" t="s">
        <v>470</v>
      </c>
      <c r="F146" s="420">
        <v>10904626.289999999</v>
      </c>
      <c r="G146" s="420">
        <v>-85523.36</v>
      </c>
      <c r="H146" s="420">
        <v>10819102.93</v>
      </c>
      <c r="I146" s="420">
        <v>10819102.93</v>
      </c>
      <c r="J146" s="420">
        <v>10819102.93</v>
      </c>
      <c r="K146" s="420">
        <v>10819102.93</v>
      </c>
      <c r="L146" s="420">
        <v>0</v>
      </c>
    </row>
    <row r="147" spans="1:12">
      <c r="A147" s="418">
        <v>4</v>
      </c>
      <c r="B147" s="419" t="s">
        <v>473</v>
      </c>
      <c r="F147" s="420">
        <v>25000</v>
      </c>
      <c r="G147" s="420">
        <v>-0.27</v>
      </c>
      <c r="H147" s="420">
        <v>24999.73</v>
      </c>
      <c r="I147" s="420">
        <v>24999.73</v>
      </c>
      <c r="J147" s="420">
        <v>24999.73</v>
      </c>
      <c r="K147" s="420">
        <v>24999.73</v>
      </c>
      <c r="L147" s="420">
        <v>0</v>
      </c>
    </row>
    <row r="149" spans="1:12">
      <c r="E149" s="413" t="s">
        <v>1026</v>
      </c>
      <c r="F149" s="424">
        <v>10929626.289999999</v>
      </c>
      <c r="G149" s="424">
        <v>-85523.63</v>
      </c>
      <c r="H149" s="424">
        <v>10844102.66</v>
      </c>
      <c r="I149" s="424">
        <v>10844102.66</v>
      </c>
      <c r="J149" s="424">
        <v>10844102.66</v>
      </c>
      <c r="K149" s="424">
        <v>10844102.66</v>
      </c>
      <c r="L149" s="424">
        <v>0</v>
      </c>
    </row>
    <row r="151" spans="1:12">
      <c r="A151" s="431" t="s">
        <v>650</v>
      </c>
      <c r="B151" s="431" t="s">
        <v>651</v>
      </c>
    </row>
    <row r="153" spans="1:12">
      <c r="A153" s="416" t="s">
        <v>468</v>
      </c>
      <c r="B153" s="416" t="s">
        <v>469</v>
      </c>
      <c r="F153" s="417">
        <v>4538486.9800000004</v>
      </c>
      <c r="G153" s="417">
        <v>8222435.8700000001</v>
      </c>
      <c r="H153" s="417">
        <v>12760922.85</v>
      </c>
      <c r="I153" s="417">
        <v>12130497.32</v>
      </c>
      <c r="J153" s="424">
        <v>12130497.32</v>
      </c>
      <c r="K153" s="417">
        <v>12096196.23</v>
      </c>
      <c r="L153" s="417">
        <v>630425.53</v>
      </c>
    </row>
    <row r="154" spans="1:12">
      <c r="A154" s="418">
        <v>1</v>
      </c>
      <c r="B154" s="419" t="s">
        <v>470</v>
      </c>
      <c r="F154" s="420">
        <v>4538486.9800000004</v>
      </c>
      <c r="G154" s="420">
        <v>2914711.54</v>
      </c>
      <c r="H154" s="420">
        <v>7453198.5199999996</v>
      </c>
      <c r="I154" s="420">
        <v>7372772.9900000002</v>
      </c>
      <c r="J154" s="420">
        <v>7372772.9900000002</v>
      </c>
      <c r="K154" s="420">
        <v>7338471.9000000004</v>
      </c>
      <c r="L154" s="420">
        <v>80425.53</v>
      </c>
    </row>
    <row r="155" spans="1:12">
      <c r="A155" s="418">
        <v>4</v>
      </c>
      <c r="B155" s="419" t="s">
        <v>473</v>
      </c>
      <c r="F155" s="420">
        <v>0</v>
      </c>
      <c r="G155" s="420">
        <v>5307724.33</v>
      </c>
      <c r="H155" s="420">
        <v>5307724.33</v>
      </c>
      <c r="I155" s="420">
        <v>4757724.33</v>
      </c>
      <c r="J155" s="420">
        <v>4757724.33</v>
      </c>
      <c r="K155" s="420">
        <v>4757724.33</v>
      </c>
      <c r="L155" s="420">
        <v>550000</v>
      </c>
    </row>
    <row r="157" spans="1:12">
      <c r="E157" s="413" t="s">
        <v>1026</v>
      </c>
      <c r="F157" s="424">
        <v>4538486.9800000004</v>
      </c>
      <c r="G157" s="424">
        <v>8222435.8700000001</v>
      </c>
      <c r="H157" s="424">
        <v>12760922.85</v>
      </c>
      <c r="I157" s="424">
        <v>12130497.32</v>
      </c>
      <c r="J157" s="424">
        <v>12130497.32</v>
      </c>
      <c r="K157" s="424">
        <v>12096196.23</v>
      </c>
      <c r="L157" s="424">
        <v>630425.53</v>
      </c>
    </row>
    <row r="159" spans="1:12">
      <c r="A159" s="431" t="s">
        <v>652</v>
      </c>
      <c r="B159" s="431" t="s">
        <v>653</v>
      </c>
    </row>
    <row r="161" spans="1:12">
      <c r="A161" s="416" t="s">
        <v>468</v>
      </c>
      <c r="B161" s="416" t="s">
        <v>469</v>
      </c>
      <c r="F161" s="417">
        <v>120912178.90000001</v>
      </c>
      <c r="G161" s="417">
        <v>9408373.4700000007</v>
      </c>
      <c r="H161" s="417">
        <v>130320552.37</v>
      </c>
      <c r="I161" s="417">
        <v>130320552.37</v>
      </c>
      <c r="J161" s="424">
        <v>130320552.37</v>
      </c>
      <c r="K161" s="417">
        <v>130311903.62</v>
      </c>
      <c r="L161" s="417">
        <v>0</v>
      </c>
    </row>
    <row r="162" spans="1:12">
      <c r="A162" s="418">
        <v>1</v>
      </c>
      <c r="B162" s="419" t="s">
        <v>470</v>
      </c>
      <c r="F162" s="420">
        <v>117912178.90000001</v>
      </c>
      <c r="G162" s="420">
        <v>11684182.83</v>
      </c>
      <c r="H162" s="420">
        <v>129596361.73</v>
      </c>
      <c r="I162" s="420">
        <v>129596361.73</v>
      </c>
      <c r="J162" s="420">
        <v>129596361.73</v>
      </c>
      <c r="K162" s="420">
        <v>129587712.98</v>
      </c>
      <c r="L162" s="420">
        <v>0</v>
      </c>
    </row>
    <row r="163" spans="1:12">
      <c r="A163" s="418">
        <v>4</v>
      </c>
      <c r="B163" s="419" t="s">
        <v>473</v>
      </c>
      <c r="F163" s="420">
        <v>3000000</v>
      </c>
      <c r="G163" s="420">
        <v>-3000000</v>
      </c>
      <c r="H163" s="420">
        <v>0</v>
      </c>
      <c r="I163" s="420">
        <v>0</v>
      </c>
      <c r="J163" s="420">
        <v>0</v>
      </c>
      <c r="K163" s="420">
        <v>0</v>
      </c>
      <c r="L163" s="420">
        <v>0</v>
      </c>
    </row>
    <row r="164" spans="1:12">
      <c r="A164" s="418">
        <v>5</v>
      </c>
      <c r="B164" s="419" t="s">
        <v>474</v>
      </c>
      <c r="F164" s="420">
        <v>0</v>
      </c>
      <c r="G164" s="420">
        <v>724190.64</v>
      </c>
      <c r="H164" s="420">
        <v>724190.64</v>
      </c>
      <c r="I164" s="420">
        <v>724190.64</v>
      </c>
      <c r="J164" s="420">
        <v>724190.64</v>
      </c>
      <c r="K164" s="420">
        <v>724190.64</v>
      </c>
      <c r="L164" s="420">
        <v>0</v>
      </c>
    </row>
    <row r="166" spans="1:12">
      <c r="A166" s="416" t="s">
        <v>477</v>
      </c>
      <c r="B166" s="416" t="s">
        <v>478</v>
      </c>
      <c r="F166" s="417">
        <v>0</v>
      </c>
      <c r="G166" s="417">
        <v>31781.13</v>
      </c>
      <c r="H166" s="417">
        <v>31781.13</v>
      </c>
      <c r="I166" s="417">
        <v>31781.13</v>
      </c>
      <c r="J166" s="424">
        <v>31781.13</v>
      </c>
      <c r="K166" s="417">
        <v>31781.13</v>
      </c>
      <c r="L166" s="417">
        <v>0</v>
      </c>
    </row>
    <row r="167" spans="1:12">
      <c r="A167" s="418">
        <v>1</v>
      </c>
      <c r="B167" s="419" t="s">
        <v>479</v>
      </c>
      <c r="F167" s="420">
        <v>0</v>
      </c>
      <c r="G167" s="420">
        <v>31781.13</v>
      </c>
      <c r="H167" s="420">
        <v>31781.13</v>
      </c>
      <c r="I167" s="420">
        <v>31781.13</v>
      </c>
      <c r="J167" s="420">
        <v>31781.13</v>
      </c>
      <c r="K167" s="420">
        <v>31781.13</v>
      </c>
      <c r="L167" s="420">
        <v>0</v>
      </c>
    </row>
    <row r="169" spans="1:12">
      <c r="E169" s="413" t="s">
        <v>1026</v>
      </c>
      <c r="F169" s="424">
        <v>120912178.90000001</v>
      </c>
      <c r="G169" s="424">
        <v>9440154.5999999996</v>
      </c>
      <c r="H169" s="424">
        <v>130352333.5</v>
      </c>
      <c r="I169" s="424">
        <v>130352333.5</v>
      </c>
      <c r="J169" s="424">
        <v>130352333.5</v>
      </c>
      <c r="K169" s="424">
        <v>130343684.75</v>
      </c>
      <c r="L169" s="424">
        <v>0</v>
      </c>
    </row>
    <row r="171" spans="1:12">
      <c r="A171" s="431" t="s">
        <v>654</v>
      </c>
      <c r="B171" s="431" t="s">
        <v>655</v>
      </c>
    </row>
    <row r="173" spans="1:12">
      <c r="A173" s="416" t="s">
        <v>468</v>
      </c>
      <c r="B173" s="416" t="s">
        <v>469</v>
      </c>
      <c r="F173" s="417">
        <v>62211498.329999998</v>
      </c>
      <c r="G173" s="417">
        <v>13494569.07</v>
      </c>
      <c r="H173" s="417">
        <v>75706067.400000006</v>
      </c>
      <c r="I173" s="417">
        <v>75706067.400000006</v>
      </c>
      <c r="J173" s="424">
        <v>75706067.400000006</v>
      </c>
      <c r="K173" s="417">
        <v>75706067.400000006</v>
      </c>
      <c r="L173" s="417">
        <v>0</v>
      </c>
    </row>
    <row r="174" spans="1:12">
      <c r="A174" s="418">
        <v>1</v>
      </c>
      <c r="B174" s="419" t="s">
        <v>470</v>
      </c>
      <c r="F174" s="420">
        <v>25302642.77</v>
      </c>
      <c r="G174" s="420">
        <v>2179862.17</v>
      </c>
      <c r="H174" s="420">
        <v>27482504.940000001</v>
      </c>
      <c r="I174" s="420">
        <v>27482504.940000001</v>
      </c>
      <c r="J174" s="420">
        <v>27482504.940000001</v>
      </c>
      <c r="K174" s="420">
        <v>27482504.940000001</v>
      </c>
      <c r="L174" s="420">
        <v>0</v>
      </c>
    </row>
    <row r="175" spans="1:12">
      <c r="A175" s="418">
        <v>8</v>
      </c>
      <c r="B175" s="419" t="s">
        <v>476</v>
      </c>
      <c r="F175" s="420">
        <v>36908855.560000002</v>
      </c>
      <c r="G175" s="420">
        <v>11314706.9</v>
      </c>
      <c r="H175" s="420">
        <v>48223562.460000001</v>
      </c>
      <c r="I175" s="420">
        <v>48223562.460000001</v>
      </c>
      <c r="J175" s="420">
        <v>48223562.460000001</v>
      </c>
      <c r="K175" s="420">
        <v>48223562.460000001</v>
      </c>
      <c r="L175" s="420">
        <v>0</v>
      </c>
    </row>
    <row r="177" spans="1:12">
      <c r="A177" s="416" t="s">
        <v>477</v>
      </c>
      <c r="B177" s="416" t="s">
        <v>478</v>
      </c>
      <c r="F177" s="417">
        <v>1114764.8799999999</v>
      </c>
      <c r="G177" s="417">
        <v>18845616.649999999</v>
      </c>
      <c r="H177" s="417">
        <v>19960381.530000001</v>
      </c>
      <c r="I177" s="417">
        <v>19960381.530000001</v>
      </c>
      <c r="J177" s="424">
        <v>19960381.530000001</v>
      </c>
      <c r="K177" s="417">
        <v>19960381.530000001</v>
      </c>
      <c r="L177" s="417">
        <v>0</v>
      </c>
    </row>
    <row r="178" spans="1:12">
      <c r="A178" s="418">
        <v>6</v>
      </c>
      <c r="B178" s="419" t="s">
        <v>484</v>
      </c>
      <c r="F178" s="420">
        <v>0</v>
      </c>
      <c r="G178" s="420">
        <v>18788819.280000001</v>
      </c>
      <c r="H178" s="420">
        <v>18788819.280000001</v>
      </c>
      <c r="I178" s="420">
        <v>18788819.280000001</v>
      </c>
      <c r="J178" s="420">
        <v>18788819.280000001</v>
      </c>
      <c r="K178" s="420">
        <v>18788819.280000001</v>
      </c>
      <c r="L178" s="420">
        <v>0</v>
      </c>
    </row>
    <row r="179" spans="1:12">
      <c r="A179" s="418">
        <v>9</v>
      </c>
      <c r="B179" s="419" t="s">
        <v>486</v>
      </c>
      <c r="F179" s="420">
        <v>1114764.8799999999</v>
      </c>
      <c r="G179" s="420">
        <v>56797.37</v>
      </c>
      <c r="H179" s="420">
        <v>1171562.25</v>
      </c>
      <c r="I179" s="420">
        <v>1171562.25</v>
      </c>
      <c r="J179" s="420">
        <v>1171562.25</v>
      </c>
      <c r="K179" s="420">
        <v>1171562.25</v>
      </c>
      <c r="L179" s="420">
        <v>0</v>
      </c>
    </row>
    <row r="181" spans="1:12">
      <c r="A181" s="416" t="s">
        <v>487</v>
      </c>
      <c r="B181" s="416" t="s">
        <v>488</v>
      </c>
      <c r="F181" s="417">
        <v>0</v>
      </c>
      <c r="G181" s="417">
        <v>0</v>
      </c>
      <c r="H181" s="417">
        <v>0</v>
      </c>
      <c r="I181" s="417">
        <v>0</v>
      </c>
      <c r="J181" s="424">
        <v>0</v>
      </c>
      <c r="K181" s="417">
        <v>0</v>
      </c>
      <c r="L181" s="417">
        <v>0</v>
      </c>
    </row>
    <row r="182" spans="1:12">
      <c r="A182" s="418">
        <v>1</v>
      </c>
      <c r="B182" s="419" t="s">
        <v>489</v>
      </c>
      <c r="F182" s="420">
        <v>0</v>
      </c>
      <c r="G182" s="420">
        <v>0</v>
      </c>
      <c r="H182" s="420">
        <v>0</v>
      </c>
      <c r="I182" s="420">
        <v>0</v>
      </c>
      <c r="J182" s="420">
        <v>0</v>
      </c>
      <c r="K182" s="420">
        <v>0</v>
      </c>
      <c r="L182" s="420">
        <v>0</v>
      </c>
    </row>
    <row r="184" spans="1:12">
      <c r="E184" s="413" t="s">
        <v>1026</v>
      </c>
      <c r="F184" s="424">
        <v>63326263.210000001</v>
      </c>
      <c r="G184" s="424">
        <v>32340185.719999999</v>
      </c>
      <c r="H184" s="424">
        <v>95666448.930000007</v>
      </c>
      <c r="I184" s="424">
        <v>95666448.930000007</v>
      </c>
      <c r="J184" s="424">
        <v>95666448.930000007</v>
      </c>
      <c r="K184" s="424">
        <v>95666448.930000007</v>
      </c>
      <c r="L184" s="424">
        <v>0</v>
      </c>
    </row>
    <row r="186" spans="1:12">
      <c r="A186" s="431" t="s">
        <v>656</v>
      </c>
      <c r="B186" s="431" t="s">
        <v>657</v>
      </c>
    </row>
    <row r="188" spans="1:12">
      <c r="A188" s="416" t="s">
        <v>468</v>
      </c>
      <c r="B188" s="416" t="s">
        <v>469</v>
      </c>
      <c r="F188" s="417">
        <v>4914790.2699999996</v>
      </c>
      <c r="G188" s="417">
        <v>-210497.59</v>
      </c>
      <c r="H188" s="417">
        <v>4704292.68</v>
      </c>
      <c r="I188" s="417">
        <v>4704292.68</v>
      </c>
      <c r="J188" s="424">
        <v>4704292.68</v>
      </c>
      <c r="K188" s="417">
        <v>4704292.68</v>
      </c>
      <c r="L188" s="417">
        <v>0</v>
      </c>
    </row>
    <row r="189" spans="1:12">
      <c r="A189" s="418">
        <v>1</v>
      </c>
      <c r="B189" s="419" t="s">
        <v>470</v>
      </c>
      <c r="F189" s="420">
        <v>4914790.2699999996</v>
      </c>
      <c r="G189" s="420">
        <v>-210497.59</v>
      </c>
      <c r="H189" s="420">
        <v>4704292.68</v>
      </c>
      <c r="I189" s="420">
        <v>4704292.68</v>
      </c>
      <c r="J189" s="420">
        <v>4704292.68</v>
      </c>
      <c r="K189" s="420">
        <v>4704292.68</v>
      </c>
      <c r="L189" s="420">
        <v>0</v>
      </c>
    </row>
    <row r="191" spans="1:12">
      <c r="E191" s="413" t="s">
        <v>1026</v>
      </c>
      <c r="F191" s="424">
        <v>4914790.2699999996</v>
      </c>
      <c r="G191" s="424">
        <v>-210497.59</v>
      </c>
      <c r="H191" s="424">
        <v>4704292.68</v>
      </c>
      <c r="I191" s="424">
        <v>4704292.68</v>
      </c>
      <c r="J191" s="424">
        <v>4704292.68</v>
      </c>
      <c r="K191" s="424">
        <v>4704292.68</v>
      </c>
      <c r="L191" s="424">
        <v>0</v>
      </c>
    </row>
    <row r="193" spans="1:12">
      <c r="A193" s="431" t="s">
        <v>658</v>
      </c>
      <c r="B193" s="431" t="s">
        <v>659</v>
      </c>
    </row>
    <row r="195" spans="1:12">
      <c r="A195" s="416" t="s">
        <v>468</v>
      </c>
      <c r="B195" s="416" t="s">
        <v>469</v>
      </c>
      <c r="F195" s="417">
        <v>78572510.920000002</v>
      </c>
      <c r="G195" s="417">
        <v>4825608.53</v>
      </c>
      <c r="H195" s="417">
        <v>83398119.450000003</v>
      </c>
      <c r="I195" s="417">
        <v>83398119.450000003</v>
      </c>
      <c r="J195" s="424">
        <v>83398119.450000003</v>
      </c>
      <c r="K195" s="417">
        <v>83298928.969999999</v>
      </c>
      <c r="L195" s="417">
        <v>0</v>
      </c>
    </row>
    <row r="196" spans="1:12">
      <c r="A196" s="418">
        <v>1</v>
      </c>
      <c r="B196" s="419" t="s">
        <v>470</v>
      </c>
      <c r="F196" s="420">
        <v>78572510.920000002</v>
      </c>
      <c r="G196" s="420">
        <v>4825608.53</v>
      </c>
      <c r="H196" s="420">
        <v>83398119.450000003</v>
      </c>
      <c r="I196" s="420">
        <v>83398119.450000003</v>
      </c>
      <c r="J196" s="420">
        <v>83398119.450000003</v>
      </c>
      <c r="K196" s="420">
        <v>83298928.969999999</v>
      </c>
      <c r="L196" s="420">
        <v>0</v>
      </c>
    </row>
    <row r="198" spans="1:12">
      <c r="A198" s="416" t="s">
        <v>477</v>
      </c>
      <c r="B198" s="416" t="s">
        <v>478</v>
      </c>
      <c r="F198" s="417">
        <v>0</v>
      </c>
      <c r="G198" s="417">
        <v>10048084.07</v>
      </c>
      <c r="H198" s="417">
        <v>10048084.07</v>
      </c>
      <c r="I198" s="417">
        <v>10048084.029999999</v>
      </c>
      <c r="J198" s="424">
        <v>10048084.029999999</v>
      </c>
      <c r="K198" s="417">
        <v>10048084.029999999</v>
      </c>
      <c r="L198" s="417">
        <v>0.04</v>
      </c>
    </row>
    <row r="199" spans="1:12">
      <c r="A199" s="418">
        <v>1</v>
      </c>
      <c r="B199" s="419" t="s">
        <v>479</v>
      </c>
      <c r="F199" s="420">
        <v>0</v>
      </c>
      <c r="G199" s="420">
        <v>25891.200000000001</v>
      </c>
      <c r="H199" s="420">
        <v>25891.200000000001</v>
      </c>
      <c r="I199" s="420">
        <v>25891.200000000001</v>
      </c>
      <c r="J199" s="420">
        <v>25891.200000000001</v>
      </c>
      <c r="K199" s="420">
        <v>25891.200000000001</v>
      </c>
      <c r="L199" s="420">
        <v>0</v>
      </c>
    </row>
    <row r="200" spans="1:12">
      <c r="A200" s="418">
        <v>3</v>
      </c>
      <c r="B200" s="419" t="s">
        <v>481</v>
      </c>
      <c r="F200" s="420">
        <v>0</v>
      </c>
      <c r="G200" s="420">
        <v>9938589.2699999996</v>
      </c>
      <c r="H200" s="420">
        <v>9938589.2699999996</v>
      </c>
      <c r="I200" s="420">
        <v>9938589.2300000004</v>
      </c>
      <c r="J200" s="420">
        <v>9938589.2300000004</v>
      </c>
      <c r="K200" s="420">
        <v>9938589.2300000004</v>
      </c>
      <c r="L200" s="420">
        <v>0.04</v>
      </c>
    </row>
    <row r="201" spans="1:12">
      <c r="A201" s="418">
        <v>6</v>
      </c>
      <c r="B201" s="419" t="s">
        <v>484</v>
      </c>
      <c r="F201" s="420">
        <v>0</v>
      </c>
      <c r="G201" s="420">
        <v>83603.600000000006</v>
      </c>
      <c r="H201" s="420">
        <v>83603.600000000006</v>
      </c>
      <c r="I201" s="420">
        <v>83603.600000000006</v>
      </c>
      <c r="J201" s="420">
        <v>83603.600000000006</v>
      </c>
      <c r="K201" s="420">
        <v>83603.600000000006</v>
      </c>
      <c r="L201" s="420">
        <v>0</v>
      </c>
    </row>
    <row r="203" spans="1:12">
      <c r="E203" s="413" t="s">
        <v>1026</v>
      </c>
      <c r="F203" s="424">
        <v>78572510.920000002</v>
      </c>
      <c r="G203" s="424">
        <v>14873692.6</v>
      </c>
      <c r="H203" s="424">
        <v>93446203.519999996</v>
      </c>
      <c r="I203" s="424">
        <v>93446203.480000004</v>
      </c>
      <c r="J203" s="424">
        <v>93446203.480000004</v>
      </c>
      <c r="K203" s="424">
        <v>93347013</v>
      </c>
      <c r="L203" s="424">
        <v>0.04</v>
      </c>
    </row>
    <row r="205" spans="1:12">
      <c r="A205" s="431" t="s">
        <v>660</v>
      </c>
      <c r="B205" s="431" t="s">
        <v>661</v>
      </c>
    </row>
    <row r="207" spans="1:12">
      <c r="A207" s="416" t="s">
        <v>468</v>
      </c>
      <c r="B207" s="416" t="s">
        <v>469</v>
      </c>
      <c r="F207" s="417">
        <v>60288889.469999999</v>
      </c>
      <c r="G207" s="417">
        <v>50640573.079999998</v>
      </c>
      <c r="H207" s="417">
        <v>110929462.55</v>
      </c>
      <c r="I207" s="417">
        <v>95540174.540000007</v>
      </c>
      <c r="J207" s="424">
        <v>95540174.540000007</v>
      </c>
      <c r="K207" s="417">
        <v>82080696.569999993</v>
      </c>
      <c r="L207" s="417">
        <v>15389288.01</v>
      </c>
    </row>
    <row r="208" spans="1:12">
      <c r="A208" s="418">
        <v>1</v>
      </c>
      <c r="B208" s="419" t="s">
        <v>470</v>
      </c>
      <c r="F208" s="420">
        <v>60288889.469999999</v>
      </c>
      <c r="G208" s="420">
        <v>50640573.079999998</v>
      </c>
      <c r="H208" s="420">
        <v>110929462.55</v>
      </c>
      <c r="I208" s="420">
        <v>95540174.540000007</v>
      </c>
      <c r="J208" s="420">
        <v>95540174.540000007</v>
      </c>
      <c r="K208" s="420">
        <v>82080696.569999993</v>
      </c>
      <c r="L208" s="420">
        <v>15389288.01</v>
      </c>
    </row>
    <row r="210" spans="1:12">
      <c r="A210" s="416" t="s">
        <v>477</v>
      </c>
      <c r="B210" s="416" t="s">
        <v>478</v>
      </c>
      <c r="F210" s="417">
        <v>797321.43</v>
      </c>
      <c r="G210" s="417">
        <v>-779111.75</v>
      </c>
      <c r="H210" s="417">
        <v>18209.68</v>
      </c>
      <c r="I210" s="417">
        <v>18209.68</v>
      </c>
      <c r="J210" s="424">
        <v>18209.68</v>
      </c>
      <c r="K210" s="417">
        <v>18209.68</v>
      </c>
      <c r="L210" s="417">
        <v>0</v>
      </c>
    </row>
    <row r="211" spans="1:12">
      <c r="A211" s="418">
        <v>1</v>
      </c>
      <c r="B211" s="419" t="s">
        <v>479</v>
      </c>
      <c r="F211" s="420">
        <v>547753.39</v>
      </c>
      <c r="G211" s="420">
        <v>-547753.39</v>
      </c>
      <c r="H211" s="420">
        <v>0</v>
      </c>
      <c r="I211" s="420">
        <v>0</v>
      </c>
      <c r="J211" s="420">
        <v>0</v>
      </c>
      <c r="K211" s="420">
        <v>0</v>
      </c>
      <c r="L211" s="420">
        <v>0</v>
      </c>
    </row>
    <row r="212" spans="1:12">
      <c r="A212" s="418">
        <v>2</v>
      </c>
      <c r="B212" s="419" t="s">
        <v>480</v>
      </c>
      <c r="F212" s="420">
        <v>249568.04</v>
      </c>
      <c r="G212" s="420">
        <v>-249568.04</v>
      </c>
      <c r="H212" s="420">
        <v>0</v>
      </c>
      <c r="I212" s="420">
        <v>0</v>
      </c>
      <c r="J212" s="420">
        <v>0</v>
      </c>
      <c r="K212" s="420">
        <v>0</v>
      </c>
      <c r="L212" s="420">
        <v>0</v>
      </c>
    </row>
    <row r="213" spans="1:12">
      <c r="A213" s="418">
        <v>6</v>
      </c>
      <c r="B213" s="419" t="s">
        <v>484</v>
      </c>
      <c r="F213" s="420">
        <v>0</v>
      </c>
      <c r="G213" s="420">
        <v>18209.68</v>
      </c>
      <c r="H213" s="420">
        <v>18209.68</v>
      </c>
      <c r="I213" s="420">
        <v>18209.68</v>
      </c>
      <c r="J213" s="420">
        <v>18209.68</v>
      </c>
      <c r="K213" s="420">
        <v>18209.68</v>
      </c>
      <c r="L213" s="420">
        <v>0</v>
      </c>
    </row>
    <row r="215" spans="1:12">
      <c r="A215" s="416" t="s">
        <v>487</v>
      </c>
      <c r="B215" s="416" t="s">
        <v>488</v>
      </c>
      <c r="F215" s="417">
        <v>31515951.27</v>
      </c>
      <c r="G215" s="417">
        <v>-28891044.77</v>
      </c>
      <c r="H215" s="417">
        <v>2624906.5</v>
      </c>
      <c r="I215" s="417">
        <v>2624906.5</v>
      </c>
      <c r="J215" s="424">
        <v>2624906.5</v>
      </c>
      <c r="K215" s="417">
        <v>2624906.5</v>
      </c>
      <c r="L215" s="417">
        <v>0</v>
      </c>
    </row>
    <row r="216" spans="1:12">
      <c r="A216" s="418">
        <v>3</v>
      </c>
      <c r="B216" s="419" t="s">
        <v>491</v>
      </c>
      <c r="F216" s="420">
        <v>31515951.27</v>
      </c>
      <c r="G216" s="420">
        <v>-28891044.77</v>
      </c>
      <c r="H216" s="420">
        <v>2624906.5</v>
      </c>
      <c r="I216" s="420">
        <v>2624906.5</v>
      </c>
      <c r="J216" s="420">
        <v>2624906.5</v>
      </c>
      <c r="K216" s="420">
        <v>2624906.5</v>
      </c>
      <c r="L216" s="420">
        <v>0</v>
      </c>
    </row>
    <row r="218" spans="1:12">
      <c r="E218" s="413" t="s">
        <v>1026</v>
      </c>
      <c r="F218" s="424">
        <v>92602162.170000002</v>
      </c>
      <c r="G218" s="424">
        <v>20970416.559999999</v>
      </c>
      <c r="H218" s="424">
        <v>113572578.73</v>
      </c>
      <c r="I218" s="424">
        <v>98183290.719999999</v>
      </c>
      <c r="J218" s="424">
        <v>98183290.719999999</v>
      </c>
      <c r="K218" s="424">
        <v>84723812.749999985</v>
      </c>
      <c r="L218" s="424">
        <v>15389288.01</v>
      </c>
    </row>
    <row r="220" spans="1:12">
      <c r="A220" s="431" t="s">
        <v>662</v>
      </c>
      <c r="B220" s="431" t="s">
        <v>663</v>
      </c>
    </row>
    <row r="222" spans="1:12">
      <c r="A222" s="416" t="s">
        <v>468</v>
      </c>
      <c r="B222" s="416" t="s">
        <v>469</v>
      </c>
      <c r="F222" s="417">
        <v>526514028.87</v>
      </c>
      <c r="G222" s="417">
        <v>-8123608.5499999998</v>
      </c>
      <c r="H222" s="417">
        <v>518390420.31999999</v>
      </c>
      <c r="I222" s="417">
        <v>517632569.27999997</v>
      </c>
      <c r="J222" s="424">
        <v>517632569.27999997</v>
      </c>
      <c r="K222" s="417">
        <v>516998695.38999999</v>
      </c>
      <c r="L222" s="417">
        <v>757851.04</v>
      </c>
    </row>
    <row r="223" spans="1:12">
      <c r="A223" s="418">
        <v>1</v>
      </c>
      <c r="B223" s="419" t="s">
        <v>470</v>
      </c>
      <c r="F223" s="420">
        <v>526433469.06999999</v>
      </c>
      <c r="G223" s="420">
        <v>-8138048.75</v>
      </c>
      <c r="H223" s="420">
        <v>518295420.31999999</v>
      </c>
      <c r="I223" s="420">
        <v>517537569.27999997</v>
      </c>
      <c r="J223" s="420">
        <v>517537569.27999997</v>
      </c>
      <c r="K223" s="420">
        <v>516903695.38999999</v>
      </c>
      <c r="L223" s="420">
        <v>757851.04</v>
      </c>
    </row>
    <row r="224" spans="1:12">
      <c r="A224" s="418">
        <v>4</v>
      </c>
      <c r="B224" s="419" t="s">
        <v>473</v>
      </c>
      <c r="F224" s="420">
        <v>80559.8</v>
      </c>
      <c r="G224" s="420">
        <v>14440.2</v>
      </c>
      <c r="H224" s="420">
        <v>95000</v>
      </c>
      <c r="I224" s="420">
        <v>95000</v>
      </c>
      <c r="J224" s="420">
        <v>95000</v>
      </c>
      <c r="K224" s="420">
        <v>95000</v>
      </c>
      <c r="L224" s="420">
        <v>0</v>
      </c>
    </row>
    <row r="226" spans="1:12">
      <c r="A226" s="416" t="s">
        <v>477</v>
      </c>
      <c r="B226" s="416" t="s">
        <v>478</v>
      </c>
      <c r="F226" s="417">
        <v>0</v>
      </c>
      <c r="G226" s="417">
        <v>176260</v>
      </c>
      <c r="H226" s="417">
        <v>176260</v>
      </c>
      <c r="I226" s="417">
        <v>176260</v>
      </c>
      <c r="J226" s="424">
        <v>176260</v>
      </c>
      <c r="K226" s="417">
        <v>107190</v>
      </c>
      <c r="L226" s="417">
        <v>0</v>
      </c>
    </row>
    <row r="227" spans="1:12">
      <c r="A227" s="418">
        <v>1</v>
      </c>
      <c r="B227" s="419" t="s">
        <v>479</v>
      </c>
      <c r="F227" s="420">
        <v>0</v>
      </c>
      <c r="G227" s="420">
        <v>136880</v>
      </c>
      <c r="H227" s="420">
        <v>136880</v>
      </c>
      <c r="I227" s="420">
        <v>136880</v>
      </c>
      <c r="J227" s="420">
        <v>136880</v>
      </c>
      <c r="K227" s="420">
        <v>89390</v>
      </c>
      <c r="L227" s="420">
        <v>0</v>
      </c>
    </row>
    <row r="228" spans="1:12">
      <c r="A228" s="418">
        <v>2</v>
      </c>
      <c r="B228" s="419" t="s">
        <v>480</v>
      </c>
      <c r="F228" s="420">
        <v>0</v>
      </c>
      <c r="G228" s="420">
        <v>39380</v>
      </c>
      <c r="H228" s="420">
        <v>39380</v>
      </c>
      <c r="I228" s="420">
        <v>39380</v>
      </c>
      <c r="J228" s="420">
        <v>39380</v>
      </c>
      <c r="K228" s="420">
        <v>17800</v>
      </c>
      <c r="L228" s="420">
        <v>0</v>
      </c>
    </row>
    <row r="230" spans="1:12">
      <c r="E230" s="413" t="s">
        <v>1026</v>
      </c>
      <c r="F230" s="424">
        <v>526514028.87</v>
      </c>
      <c r="G230" s="424">
        <v>-7947348.5499999998</v>
      </c>
      <c r="H230" s="424">
        <v>518566680.31999999</v>
      </c>
      <c r="I230" s="424">
        <v>517808829.27999997</v>
      </c>
      <c r="J230" s="424">
        <v>517808829.27999997</v>
      </c>
      <c r="K230" s="424">
        <v>517105885.38999999</v>
      </c>
      <c r="L230" s="424">
        <v>757851.04</v>
      </c>
    </row>
    <row r="232" spans="1:12">
      <c r="A232" s="431" t="s">
        <v>664</v>
      </c>
      <c r="B232" s="431" t="s">
        <v>665</v>
      </c>
    </row>
    <row r="234" spans="1:12">
      <c r="A234" s="416" t="s">
        <v>468</v>
      </c>
      <c r="B234" s="416" t="s">
        <v>469</v>
      </c>
      <c r="F234" s="417">
        <v>28140222.620000001</v>
      </c>
      <c r="G234" s="417">
        <v>4252003.3600000003</v>
      </c>
      <c r="H234" s="417">
        <v>32392225.98</v>
      </c>
      <c r="I234" s="417">
        <v>32392225.98</v>
      </c>
      <c r="J234" s="424">
        <v>32392225.98</v>
      </c>
      <c r="K234" s="417">
        <v>32355168.100000001</v>
      </c>
      <c r="L234" s="417">
        <v>0</v>
      </c>
    </row>
    <row r="235" spans="1:12">
      <c r="A235" s="418">
        <v>1</v>
      </c>
      <c r="B235" s="419" t="s">
        <v>470</v>
      </c>
      <c r="F235" s="420">
        <v>27366465.460000001</v>
      </c>
      <c r="G235" s="420">
        <v>3462330.25</v>
      </c>
      <c r="H235" s="420">
        <v>30828795.710000001</v>
      </c>
      <c r="I235" s="420">
        <v>30828795.710000001</v>
      </c>
      <c r="J235" s="420">
        <v>30828795.710000001</v>
      </c>
      <c r="K235" s="420">
        <v>30791737.829999998</v>
      </c>
      <c r="L235" s="420">
        <v>0</v>
      </c>
    </row>
    <row r="236" spans="1:12">
      <c r="A236" s="418">
        <v>4</v>
      </c>
      <c r="B236" s="419" t="s">
        <v>473</v>
      </c>
      <c r="F236" s="420">
        <v>520000</v>
      </c>
      <c r="G236" s="420">
        <v>810000</v>
      </c>
      <c r="H236" s="420">
        <v>1330000</v>
      </c>
      <c r="I236" s="420">
        <v>1330000</v>
      </c>
      <c r="J236" s="420">
        <v>1330000</v>
      </c>
      <c r="K236" s="420">
        <v>1330000</v>
      </c>
      <c r="L236" s="420">
        <v>0</v>
      </c>
    </row>
    <row r="237" spans="1:12">
      <c r="A237" s="418">
        <v>5</v>
      </c>
      <c r="B237" s="419" t="s">
        <v>474</v>
      </c>
      <c r="F237" s="420">
        <v>253757.16</v>
      </c>
      <c r="G237" s="420">
        <v>-20326.89</v>
      </c>
      <c r="H237" s="420">
        <v>233430.27</v>
      </c>
      <c r="I237" s="420">
        <v>233430.27</v>
      </c>
      <c r="J237" s="420">
        <v>233430.27</v>
      </c>
      <c r="K237" s="420">
        <v>233430.27</v>
      </c>
      <c r="L237" s="420">
        <v>0</v>
      </c>
    </row>
    <row r="239" spans="1:12">
      <c r="E239" s="413" t="s">
        <v>1026</v>
      </c>
      <c r="F239" s="424">
        <v>28140222.620000001</v>
      </c>
      <c r="G239" s="424">
        <v>4252003.3600000003</v>
      </c>
      <c r="H239" s="424">
        <v>32392225.98</v>
      </c>
      <c r="I239" s="424">
        <v>32392225.98</v>
      </c>
      <c r="J239" s="424">
        <v>32392225.98</v>
      </c>
      <c r="K239" s="424">
        <v>32355168.100000001</v>
      </c>
      <c r="L239" s="424">
        <v>0</v>
      </c>
    </row>
    <row r="241" spans="1:12">
      <c r="A241" s="431" t="s">
        <v>666</v>
      </c>
      <c r="B241" s="431" t="s">
        <v>667</v>
      </c>
    </row>
    <row r="243" spans="1:12">
      <c r="A243" s="416" t="s">
        <v>468</v>
      </c>
      <c r="B243" s="416" t="s">
        <v>469</v>
      </c>
      <c r="F243" s="417">
        <v>7925896.3200000003</v>
      </c>
      <c r="G243" s="417">
        <v>2784410.45</v>
      </c>
      <c r="H243" s="417">
        <v>10710306.77</v>
      </c>
      <c r="I243" s="417">
        <v>10680228.6</v>
      </c>
      <c r="J243" s="424">
        <v>10680228.6</v>
      </c>
      <c r="K243" s="417">
        <v>10402413.630000001</v>
      </c>
      <c r="L243" s="417">
        <v>30078.17</v>
      </c>
    </row>
    <row r="244" spans="1:12">
      <c r="A244" s="418">
        <v>1</v>
      </c>
      <c r="B244" s="419" t="s">
        <v>470</v>
      </c>
      <c r="F244" s="420">
        <v>7925896.3200000003</v>
      </c>
      <c r="G244" s="420">
        <v>2784410.45</v>
      </c>
      <c r="H244" s="420">
        <v>10710306.77</v>
      </c>
      <c r="I244" s="420">
        <v>10680228.6</v>
      </c>
      <c r="J244" s="420">
        <v>10680228.6</v>
      </c>
      <c r="K244" s="420">
        <v>10402413.630000001</v>
      </c>
      <c r="L244" s="420">
        <v>30078.17</v>
      </c>
    </row>
    <row r="246" spans="1:12">
      <c r="A246" s="416" t="s">
        <v>487</v>
      </c>
      <c r="B246" s="416" t="s">
        <v>488</v>
      </c>
      <c r="F246" s="417">
        <v>0</v>
      </c>
      <c r="G246" s="417">
        <v>598779124.08000004</v>
      </c>
      <c r="H246" s="417">
        <v>598779124.08000004</v>
      </c>
      <c r="I246" s="417">
        <v>101217618.05</v>
      </c>
      <c r="J246" s="424">
        <v>101217618.05</v>
      </c>
      <c r="K246" s="417">
        <v>28868234.289999999</v>
      </c>
      <c r="L246" s="417">
        <v>497561506.02999997</v>
      </c>
    </row>
    <row r="247" spans="1:12">
      <c r="A247" s="418">
        <v>1</v>
      </c>
      <c r="B247" s="419" t="s">
        <v>489</v>
      </c>
      <c r="F247" s="420">
        <v>0</v>
      </c>
      <c r="G247" s="420">
        <v>598779124.08000004</v>
      </c>
      <c r="H247" s="420">
        <v>598779124.08000004</v>
      </c>
      <c r="I247" s="420">
        <v>101217618.05</v>
      </c>
      <c r="J247" s="420">
        <v>101217618.05</v>
      </c>
      <c r="K247" s="420">
        <v>28868234.289999999</v>
      </c>
      <c r="L247" s="420">
        <v>497561506.02999997</v>
      </c>
    </row>
    <row r="249" spans="1:12">
      <c r="E249" s="413" t="s">
        <v>1026</v>
      </c>
      <c r="F249" s="424">
        <v>7925896.3200000003</v>
      </c>
      <c r="G249" s="424">
        <v>601563534.53000009</v>
      </c>
      <c r="H249" s="424">
        <v>609489430.85000002</v>
      </c>
      <c r="I249" s="424">
        <v>111897846.65000001</v>
      </c>
      <c r="J249" s="424">
        <v>111897846.65000001</v>
      </c>
      <c r="K249" s="424">
        <v>39270647.920000002</v>
      </c>
      <c r="L249" s="424">
        <v>497591584.19999999</v>
      </c>
    </row>
    <row r="251" spans="1:12">
      <c r="A251" s="431" t="s">
        <v>668</v>
      </c>
      <c r="B251" s="431" t="s">
        <v>669</v>
      </c>
    </row>
    <row r="253" spans="1:12">
      <c r="A253" s="416" t="s">
        <v>468</v>
      </c>
      <c r="B253" s="416" t="s">
        <v>469</v>
      </c>
      <c r="F253" s="417">
        <v>184243341</v>
      </c>
      <c r="G253" s="417">
        <v>83722106.060000002</v>
      </c>
      <c r="H253" s="417">
        <v>267965447.06</v>
      </c>
      <c r="I253" s="417">
        <v>267852798.83000001</v>
      </c>
      <c r="J253" s="424">
        <v>267852798.83000001</v>
      </c>
      <c r="K253" s="417">
        <v>265936164.19</v>
      </c>
      <c r="L253" s="417">
        <v>112648.23</v>
      </c>
    </row>
    <row r="254" spans="1:12">
      <c r="A254" s="418">
        <v>1</v>
      </c>
      <c r="B254" s="419" t="s">
        <v>470</v>
      </c>
      <c r="F254" s="420">
        <v>149999459.28</v>
      </c>
      <c r="G254" s="420">
        <v>16382788.779999999</v>
      </c>
      <c r="H254" s="420">
        <v>166382248.06</v>
      </c>
      <c r="I254" s="420">
        <v>166274869.83000001</v>
      </c>
      <c r="J254" s="420">
        <v>166274869.83000001</v>
      </c>
      <c r="K254" s="420">
        <v>164358235.19</v>
      </c>
      <c r="L254" s="420">
        <v>107378.23</v>
      </c>
    </row>
    <row r="255" spans="1:12">
      <c r="A255" s="418">
        <v>3</v>
      </c>
      <c r="B255" s="419" t="s">
        <v>472</v>
      </c>
      <c r="F255" s="420">
        <v>34243881.719999999</v>
      </c>
      <c r="G255" s="420">
        <v>39745272.280000001</v>
      </c>
      <c r="H255" s="420">
        <v>73989154</v>
      </c>
      <c r="I255" s="420">
        <v>73983884</v>
      </c>
      <c r="J255" s="420">
        <v>73983884</v>
      </c>
      <c r="K255" s="420">
        <v>73983884</v>
      </c>
      <c r="L255" s="420">
        <v>5270</v>
      </c>
    </row>
    <row r="256" spans="1:12">
      <c r="A256" s="418">
        <v>4</v>
      </c>
      <c r="B256" s="419" t="s">
        <v>473</v>
      </c>
      <c r="F256" s="420">
        <v>0</v>
      </c>
      <c r="G256" s="420">
        <v>27594045</v>
      </c>
      <c r="H256" s="420">
        <v>27594045</v>
      </c>
      <c r="I256" s="420">
        <v>27594045</v>
      </c>
      <c r="J256" s="420">
        <v>27594045</v>
      </c>
      <c r="K256" s="420">
        <v>27594045</v>
      </c>
      <c r="L256" s="420">
        <v>0</v>
      </c>
    </row>
    <row r="258" spans="1:12">
      <c r="E258" s="413" t="s">
        <v>1026</v>
      </c>
      <c r="F258" s="424">
        <v>184243341</v>
      </c>
      <c r="G258" s="424">
        <v>83722106.060000002</v>
      </c>
      <c r="H258" s="424">
        <v>267965447.06</v>
      </c>
      <c r="I258" s="424">
        <v>267852798.83000001</v>
      </c>
      <c r="J258" s="424">
        <v>267852798.83000001</v>
      </c>
      <c r="K258" s="424">
        <v>265936164.19</v>
      </c>
      <c r="L258" s="424">
        <v>112648.23</v>
      </c>
    </row>
    <row r="260" spans="1:12">
      <c r="A260" s="431" t="s">
        <v>670</v>
      </c>
      <c r="B260" s="431" t="s">
        <v>671</v>
      </c>
    </row>
    <row r="262" spans="1:12">
      <c r="A262" s="416" t="s">
        <v>468</v>
      </c>
      <c r="B262" s="416" t="s">
        <v>469</v>
      </c>
      <c r="F262" s="417">
        <v>28182953750</v>
      </c>
      <c r="G262" s="417">
        <v>2669082609.7699995</v>
      </c>
      <c r="H262" s="417">
        <v>30852036359.77</v>
      </c>
      <c r="I262" s="417">
        <v>30851844776.880001</v>
      </c>
      <c r="J262" s="424">
        <v>30851844776.880001</v>
      </c>
      <c r="K262" s="417">
        <v>30790603799.34</v>
      </c>
      <c r="L262" s="417">
        <v>191582.89</v>
      </c>
    </row>
    <row r="263" spans="1:12">
      <c r="A263" s="418">
        <v>1</v>
      </c>
      <c r="B263" s="419" t="s">
        <v>470</v>
      </c>
      <c r="F263" s="420">
        <v>28182953750</v>
      </c>
      <c r="G263" s="420">
        <v>2490662706.9899998</v>
      </c>
      <c r="H263" s="420">
        <v>30673616456.990002</v>
      </c>
      <c r="I263" s="420">
        <v>30673424874.099998</v>
      </c>
      <c r="J263" s="420">
        <v>30673424874.099998</v>
      </c>
      <c r="K263" s="420">
        <v>30632399896.560001</v>
      </c>
      <c r="L263" s="420">
        <v>191582.89</v>
      </c>
    </row>
    <row r="264" spans="1:12">
      <c r="A264" s="418">
        <v>4</v>
      </c>
      <c r="B264" s="419" t="s">
        <v>473</v>
      </c>
      <c r="F264" s="420">
        <v>0</v>
      </c>
      <c r="G264" s="420">
        <v>33267340</v>
      </c>
      <c r="H264" s="420">
        <v>33267340</v>
      </c>
      <c r="I264" s="420">
        <v>33267340</v>
      </c>
      <c r="J264" s="420">
        <v>33267340</v>
      </c>
      <c r="K264" s="420">
        <v>33267340</v>
      </c>
      <c r="L264" s="420">
        <v>0</v>
      </c>
    </row>
    <row r="265" spans="1:12">
      <c r="A265" s="418">
        <v>5</v>
      </c>
      <c r="B265" s="419" t="s">
        <v>474</v>
      </c>
      <c r="F265" s="420">
        <v>0</v>
      </c>
      <c r="G265" s="420">
        <v>145152562.78</v>
      </c>
      <c r="H265" s="420">
        <v>145152562.78</v>
      </c>
      <c r="I265" s="420">
        <v>145152562.78</v>
      </c>
      <c r="J265" s="420">
        <v>145152562.78</v>
      </c>
      <c r="K265" s="420">
        <v>124936562.78</v>
      </c>
      <c r="L265" s="420">
        <v>0</v>
      </c>
    </row>
    <row r="267" spans="1:12">
      <c r="A267" s="416" t="s">
        <v>477</v>
      </c>
      <c r="B267" s="416" t="s">
        <v>478</v>
      </c>
      <c r="F267" s="417">
        <v>50000000</v>
      </c>
      <c r="G267" s="417">
        <v>72164856.189999998</v>
      </c>
      <c r="H267" s="417">
        <v>122164856.19</v>
      </c>
      <c r="I267" s="417">
        <v>122146493.12</v>
      </c>
      <c r="J267" s="424">
        <v>122146493.12</v>
      </c>
      <c r="K267" s="417">
        <v>96147227.519999996</v>
      </c>
      <c r="L267" s="417">
        <v>18363.07</v>
      </c>
    </row>
    <row r="268" spans="1:12">
      <c r="A268" s="418">
        <v>1</v>
      </c>
      <c r="B268" s="419" t="s">
        <v>479</v>
      </c>
      <c r="F268" s="420">
        <v>15000000</v>
      </c>
      <c r="G268" s="420">
        <v>26812017.809999999</v>
      </c>
      <c r="H268" s="420">
        <v>41812017.810000002</v>
      </c>
      <c r="I268" s="420">
        <v>41809202.810000002</v>
      </c>
      <c r="J268" s="420">
        <v>41809202.810000002</v>
      </c>
      <c r="K268" s="420">
        <v>15809937.210000001</v>
      </c>
      <c r="L268" s="420">
        <v>2815</v>
      </c>
    </row>
    <row r="269" spans="1:12">
      <c r="A269" s="418">
        <v>2</v>
      </c>
      <c r="B269" s="419" t="s">
        <v>480</v>
      </c>
      <c r="F269" s="420">
        <v>35000000</v>
      </c>
      <c r="G269" s="420">
        <v>43323638.350000001</v>
      </c>
      <c r="H269" s="420">
        <v>78323638.350000009</v>
      </c>
      <c r="I269" s="420">
        <v>78308091.100000009</v>
      </c>
      <c r="J269" s="420">
        <v>78308091.100000009</v>
      </c>
      <c r="K269" s="420">
        <v>78308091.100000009</v>
      </c>
      <c r="L269" s="420">
        <v>15547.25</v>
      </c>
    </row>
    <row r="270" spans="1:12">
      <c r="A270" s="418">
        <v>3</v>
      </c>
      <c r="B270" s="419" t="s">
        <v>481</v>
      </c>
      <c r="F270" s="420">
        <v>0</v>
      </c>
      <c r="G270" s="420">
        <v>226200.03</v>
      </c>
      <c r="H270" s="420">
        <v>226200.03</v>
      </c>
      <c r="I270" s="420">
        <v>226200.03</v>
      </c>
      <c r="J270" s="420">
        <v>226200.03</v>
      </c>
      <c r="K270" s="420">
        <v>226200.03</v>
      </c>
      <c r="L270" s="420">
        <v>0</v>
      </c>
    </row>
    <row r="271" spans="1:12">
      <c r="A271" s="418">
        <v>4</v>
      </c>
      <c r="B271" s="419" t="s">
        <v>482</v>
      </c>
      <c r="F271" s="420">
        <v>0</v>
      </c>
      <c r="G271" s="420">
        <v>1627000</v>
      </c>
      <c r="H271" s="420">
        <v>1627000</v>
      </c>
      <c r="I271" s="420">
        <v>1626999.76</v>
      </c>
      <c r="J271" s="420">
        <v>1626999.76</v>
      </c>
      <c r="K271" s="420">
        <v>1626999.76</v>
      </c>
      <c r="L271" s="420">
        <v>0.24</v>
      </c>
    </row>
    <row r="272" spans="1:12">
      <c r="A272" s="418">
        <v>6</v>
      </c>
      <c r="B272" s="419" t="s">
        <v>484</v>
      </c>
      <c r="F272" s="420">
        <v>0</v>
      </c>
      <c r="G272" s="420">
        <v>176000</v>
      </c>
      <c r="H272" s="420">
        <v>176000</v>
      </c>
      <c r="I272" s="420">
        <v>175999.42</v>
      </c>
      <c r="J272" s="420">
        <v>175999.42</v>
      </c>
      <c r="K272" s="420">
        <v>175999.42</v>
      </c>
      <c r="L272" s="420">
        <v>0.57999999999999996</v>
      </c>
    </row>
    <row r="274" spans="1:12">
      <c r="E274" s="413" t="s">
        <v>1026</v>
      </c>
      <c r="F274" s="424">
        <v>28232953750</v>
      </c>
      <c r="G274" s="424">
        <v>2741247465.9599996</v>
      </c>
      <c r="H274" s="424">
        <v>30974201215.959999</v>
      </c>
      <c r="I274" s="424">
        <v>30973991270</v>
      </c>
      <c r="J274" s="424">
        <v>30973991270</v>
      </c>
      <c r="K274" s="424">
        <v>30886751026.860001</v>
      </c>
      <c r="L274" s="424">
        <v>209945.96</v>
      </c>
    </row>
    <row r="276" spans="1:12">
      <c r="A276" s="431" t="s">
        <v>672</v>
      </c>
      <c r="B276" s="431" t="s">
        <v>673</v>
      </c>
    </row>
    <row r="278" spans="1:12">
      <c r="A278" s="416" t="s">
        <v>468</v>
      </c>
      <c r="B278" s="416" t="s">
        <v>469</v>
      </c>
      <c r="F278" s="417">
        <v>45198072.280000001</v>
      </c>
      <c r="G278" s="417">
        <v>10672834.470000001</v>
      </c>
      <c r="H278" s="417">
        <v>55870906.75</v>
      </c>
      <c r="I278" s="417">
        <v>55870809.590000004</v>
      </c>
      <c r="J278" s="424">
        <v>55870809.590000004</v>
      </c>
      <c r="K278" s="417">
        <v>55870809.590000004</v>
      </c>
      <c r="L278" s="417">
        <v>97.16</v>
      </c>
    </row>
    <row r="279" spans="1:12">
      <c r="A279" s="418">
        <v>1</v>
      </c>
      <c r="B279" s="419" t="s">
        <v>470</v>
      </c>
      <c r="F279" s="420">
        <v>45198072.280000001</v>
      </c>
      <c r="G279" s="420">
        <v>10672834.470000001</v>
      </c>
      <c r="H279" s="420">
        <v>55870906.75</v>
      </c>
      <c r="I279" s="420">
        <v>55870809.590000004</v>
      </c>
      <c r="J279" s="420">
        <v>55870809.590000004</v>
      </c>
      <c r="K279" s="420">
        <v>55870809.590000004</v>
      </c>
      <c r="L279" s="420">
        <v>97.16</v>
      </c>
    </row>
    <row r="281" spans="1:12">
      <c r="A281" s="416" t="s">
        <v>487</v>
      </c>
      <c r="B281" s="416" t="s">
        <v>488</v>
      </c>
      <c r="F281" s="417">
        <v>0</v>
      </c>
      <c r="G281" s="417">
        <v>700705220</v>
      </c>
      <c r="H281" s="417">
        <v>700705220</v>
      </c>
      <c r="I281" s="417">
        <v>299907392.04000002</v>
      </c>
      <c r="J281" s="424">
        <v>299907392.04000002</v>
      </c>
      <c r="K281" s="417">
        <v>207046814.52000001</v>
      </c>
      <c r="L281" s="417">
        <v>400797827.95999998</v>
      </c>
    </row>
    <row r="282" spans="1:12">
      <c r="A282" s="418">
        <v>1</v>
      </c>
      <c r="B282" s="419" t="s">
        <v>489</v>
      </c>
      <c r="F282" s="420">
        <v>0</v>
      </c>
      <c r="G282" s="420">
        <v>700705220</v>
      </c>
      <c r="H282" s="420">
        <v>700705220</v>
      </c>
      <c r="I282" s="420">
        <v>299907392.04000002</v>
      </c>
      <c r="J282" s="420">
        <v>299907392.04000002</v>
      </c>
      <c r="K282" s="420">
        <v>207046814.52000001</v>
      </c>
      <c r="L282" s="420">
        <v>400797827.95999998</v>
      </c>
    </row>
    <row r="284" spans="1:12">
      <c r="E284" s="413" t="s">
        <v>1026</v>
      </c>
      <c r="F284" s="424">
        <v>45198072.280000001</v>
      </c>
      <c r="G284" s="424">
        <v>711378054.47000003</v>
      </c>
      <c r="H284" s="424">
        <v>756576126.75</v>
      </c>
      <c r="I284" s="424">
        <v>355778201.63</v>
      </c>
      <c r="J284" s="424">
        <v>355778201.63</v>
      </c>
      <c r="K284" s="424">
        <v>262917624.11000001</v>
      </c>
      <c r="L284" s="424">
        <v>400797925.12</v>
      </c>
    </row>
    <row r="286" spans="1:12">
      <c r="A286" s="431" t="s">
        <v>674</v>
      </c>
      <c r="B286" s="431" t="s">
        <v>675</v>
      </c>
    </row>
    <row r="288" spans="1:12">
      <c r="A288" s="416" t="s">
        <v>468</v>
      </c>
      <c r="B288" s="416" t="s">
        <v>469</v>
      </c>
      <c r="F288" s="417">
        <v>27797821.989999998</v>
      </c>
      <c r="G288" s="417">
        <v>-1448134.85</v>
      </c>
      <c r="H288" s="417">
        <v>26349687.140000001</v>
      </c>
      <c r="I288" s="417">
        <v>26349645.809999999</v>
      </c>
      <c r="J288" s="424">
        <v>26349645.809999999</v>
      </c>
      <c r="K288" s="417">
        <v>26337645.809999999</v>
      </c>
      <c r="L288" s="417">
        <v>41.33</v>
      </c>
    </row>
    <row r="289" spans="1:12">
      <c r="A289" s="418">
        <v>1</v>
      </c>
      <c r="B289" s="419" t="s">
        <v>470</v>
      </c>
      <c r="F289" s="420">
        <v>20993601.989999998</v>
      </c>
      <c r="G289" s="420">
        <v>721877.6</v>
      </c>
      <c r="H289" s="420">
        <v>21715479.59</v>
      </c>
      <c r="I289" s="420">
        <v>21715438.260000002</v>
      </c>
      <c r="J289" s="420">
        <v>21715438.260000002</v>
      </c>
      <c r="K289" s="420">
        <v>21703438.260000002</v>
      </c>
      <c r="L289" s="420">
        <v>41.33</v>
      </c>
    </row>
    <row r="290" spans="1:12">
      <c r="A290" s="418">
        <v>4</v>
      </c>
      <c r="B290" s="419" t="s">
        <v>473</v>
      </c>
      <c r="F290" s="420">
        <v>5700000</v>
      </c>
      <c r="G290" s="420">
        <v>-2125278</v>
      </c>
      <c r="H290" s="420">
        <v>3574722</v>
      </c>
      <c r="I290" s="420">
        <v>3574722</v>
      </c>
      <c r="J290" s="420">
        <v>3574722</v>
      </c>
      <c r="K290" s="420">
        <v>3574722</v>
      </c>
      <c r="L290" s="420">
        <v>0</v>
      </c>
    </row>
    <row r="291" spans="1:12">
      <c r="A291" s="418">
        <v>5</v>
      </c>
      <c r="B291" s="419" t="s">
        <v>474</v>
      </c>
      <c r="F291" s="420">
        <v>1104220</v>
      </c>
      <c r="G291" s="420">
        <v>-44734.45</v>
      </c>
      <c r="H291" s="420">
        <v>1059485.55</v>
      </c>
      <c r="I291" s="420">
        <v>1059485.55</v>
      </c>
      <c r="J291" s="420">
        <v>1059485.55</v>
      </c>
      <c r="K291" s="420">
        <v>1059485.55</v>
      </c>
      <c r="L291" s="420">
        <v>0</v>
      </c>
    </row>
    <row r="293" spans="1:12">
      <c r="A293" s="416" t="s">
        <v>477</v>
      </c>
      <c r="B293" s="416" t="s">
        <v>478</v>
      </c>
      <c r="F293" s="417">
        <v>0</v>
      </c>
      <c r="G293" s="417">
        <v>541936.12</v>
      </c>
      <c r="H293" s="417">
        <v>541936.12</v>
      </c>
      <c r="I293" s="417">
        <v>541936.12</v>
      </c>
      <c r="J293" s="424">
        <v>541936.12</v>
      </c>
      <c r="K293" s="417">
        <v>541936.12</v>
      </c>
      <c r="L293" s="417">
        <v>0</v>
      </c>
    </row>
    <row r="294" spans="1:12">
      <c r="A294" s="418">
        <v>1</v>
      </c>
      <c r="B294" s="419" t="s">
        <v>479</v>
      </c>
      <c r="F294" s="420">
        <v>0</v>
      </c>
      <c r="G294" s="420">
        <v>541936.12</v>
      </c>
      <c r="H294" s="420">
        <v>541936.12</v>
      </c>
      <c r="I294" s="420">
        <v>541936.12</v>
      </c>
      <c r="J294" s="420">
        <v>541936.12</v>
      </c>
      <c r="K294" s="420">
        <v>541936.12</v>
      </c>
      <c r="L294" s="420">
        <v>0</v>
      </c>
    </row>
    <row r="296" spans="1:12">
      <c r="E296" s="413" t="s">
        <v>1026</v>
      </c>
      <c r="F296" s="424">
        <v>27797821.989999998</v>
      </c>
      <c r="G296" s="424">
        <v>-906198.73</v>
      </c>
      <c r="H296" s="424">
        <v>26891623.260000002</v>
      </c>
      <c r="I296" s="424">
        <v>26891581.93</v>
      </c>
      <c r="J296" s="424">
        <v>26891581.93</v>
      </c>
      <c r="K296" s="424">
        <v>26879581.93</v>
      </c>
      <c r="L296" s="424">
        <v>41.33</v>
      </c>
    </row>
    <row r="298" spans="1:12">
      <c r="A298" s="431" t="s">
        <v>676</v>
      </c>
      <c r="B298" s="431" t="s">
        <v>677</v>
      </c>
    </row>
    <row r="300" spans="1:12">
      <c r="A300" s="416" t="s">
        <v>468</v>
      </c>
      <c r="B300" s="416" t="s">
        <v>469</v>
      </c>
      <c r="F300" s="417">
        <v>14673167.779999999</v>
      </c>
      <c r="G300" s="417">
        <v>5886995.5599999996</v>
      </c>
      <c r="H300" s="417">
        <v>20560163.34</v>
      </c>
      <c r="I300" s="417">
        <v>20560163.34</v>
      </c>
      <c r="J300" s="424">
        <v>20560163.34</v>
      </c>
      <c r="K300" s="417">
        <v>20560163.34</v>
      </c>
      <c r="L300" s="417">
        <v>0</v>
      </c>
    </row>
    <row r="301" spans="1:12">
      <c r="A301" s="418">
        <v>1</v>
      </c>
      <c r="B301" s="419" t="s">
        <v>470</v>
      </c>
      <c r="F301" s="420">
        <v>14673167.779999999</v>
      </c>
      <c r="G301" s="420">
        <v>5886995.5599999996</v>
      </c>
      <c r="H301" s="420">
        <v>20560163.34</v>
      </c>
      <c r="I301" s="420">
        <v>20560163.34</v>
      </c>
      <c r="J301" s="420">
        <v>20560163.34</v>
      </c>
      <c r="K301" s="420">
        <v>20560163.34</v>
      </c>
      <c r="L301" s="420">
        <v>0</v>
      </c>
    </row>
    <row r="303" spans="1:12">
      <c r="A303" s="416" t="s">
        <v>487</v>
      </c>
      <c r="B303" s="416" t="s">
        <v>488</v>
      </c>
      <c r="F303" s="417">
        <v>1000000</v>
      </c>
      <c r="G303" s="417">
        <v>39934.99</v>
      </c>
      <c r="H303" s="417">
        <v>1039934.99</v>
      </c>
      <c r="I303" s="417">
        <v>1039934.99</v>
      </c>
      <c r="J303" s="424">
        <v>1039934.99</v>
      </c>
      <c r="K303" s="417">
        <v>1039934.99</v>
      </c>
      <c r="L303" s="417">
        <v>0</v>
      </c>
    </row>
    <row r="304" spans="1:12">
      <c r="A304" s="418">
        <v>3</v>
      </c>
      <c r="B304" s="419" t="s">
        <v>491</v>
      </c>
      <c r="F304" s="420">
        <v>1000000</v>
      </c>
      <c r="G304" s="420">
        <v>39934.99</v>
      </c>
      <c r="H304" s="420">
        <v>1039934.99</v>
      </c>
      <c r="I304" s="420">
        <v>1039934.99</v>
      </c>
      <c r="J304" s="420">
        <v>1039934.99</v>
      </c>
      <c r="K304" s="420">
        <v>1039934.99</v>
      </c>
      <c r="L304" s="420">
        <v>0</v>
      </c>
    </row>
    <row r="306" spans="1:12">
      <c r="E306" s="413" t="s">
        <v>1026</v>
      </c>
      <c r="F306" s="424">
        <v>15673167.779999999</v>
      </c>
      <c r="G306" s="424">
        <v>5926930.5499999998</v>
      </c>
      <c r="H306" s="424">
        <v>21600098.329999998</v>
      </c>
      <c r="I306" s="424">
        <v>21600098.329999998</v>
      </c>
      <c r="J306" s="424">
        <v>21600098.329999998</v>
      </c>
      <c r="K306" s="424">
        <v>21600098.329999998</v>
      </c>
      <c r="L306" s="424">
        <v>0</v>
      </c>
    </row>
    <row r="308" spans="1:12">
      <c r="A308" s="431" t="s">
        <v>678</v>
      </c>
      <c r="B308" s="431" t="s">
        <v>679</v>
      </c>
    </row>
    <row r="310" spans="1:12">
      <c r="A310" s="416" t="s">
        <v>468</v>
      </c>
      <c r="B310" s="416" t="s">
        <v>469</v>
      </c>
      <c r="F310" s="417">
        <v>31975036</v>
      </c>
      <c r="G310" s="417">
        <v>418231.2</v>
      </c>
      <c r="H310" s="417">
        <v>32393267.199999999</v>
      </c>
      <c r="I310" s="417">
        <v>28962054.859999999</v>
      </c>
      <c r="J310" s="424">
        <v>28962054.859999999</v>
      </c>
      <c r="K310" s="417">
        <v>23742071.989999998</v>
      </c>
      <c r="L310" s="417">
        <v>3431212.34</v>
      </c>
    </row>
    <row r="311" spans="1:12">
      <c r="A311" s="418">
        <v>1</v>
      </c>
      <c r="B311" s="419" t="s">
        <v>470</v>
      </c>
      <c r="F311" s="420">
        <v>31975036</v>
      </c>
      <c r="G311" s="420">
        <v>418231.2</v>
      </c>
      <c r="H311" s="420">
        <v>32393267.199999999</v>
      </c>
      <c r="I311" s="420">
        <v>28962054.859999999</v>
      </c>
      <c r="J311" s="420">
        <v>28962054.859999999</v>
      </c>
      <c r="K311" s="420">
        <v>23742071.989999998</v>
      </c>
      <c r="L311" s="420">
        <v>3431212.34</v>
      </c>
    </row>
    <row r="313" spans="1:12">
      <c r="E313" s="413" t="s">
        <v>1026</v>
      </c>
      <c r="F313" s="424">
        <v>31975036</v>
      </c>
      <c r="G313" s="424">
        <v>418231.2</v>
      </c>
      <c r="H313" s="424">
        <v>32393267.199999999</v>
      </c>
      <c r="I313" s="424">
        <v>28962054.859999999</v>
      </c>
      <c r="J313" s="424">
        <v>28962054.859999999</v>
      </c>
      <c r="K313" s="424">
        <v>23742071.989999998</v>
      </c>
      <c r="L313" s="424">
        <v>3431212.34</v>
      </c>
    </row>
    <row r="315" spans="1:12">
      <c r="A315" s="431" t="s">
        <v>680</v>
      </c>
      <c r="B315" s="431" t="s">
        <v>681</v>
      </c>
    </row>
    <row r="317" spans="1:12">
      <c r="A317" s="416" t="s">
        <v>468</v>
      </c>
      <c r="B317" s="416" t="s">
        <v>469</v>
      </c>
      <c r="F317" s="417">
        <v>32328990</v>
      </c>
      <c r="G317" s="417">
        <v>2372749.1</v>
      </c>
      <c r="H317" s="417">
        <v>34701739.100000001</v>
      </c>
      <c r="I317" s="417">
        <v>33280813.25</v>
      </c>
      <c r="J317" s="424">
        <v>33280813.25</v>
      </c>
      <c r="K317" s="417">
        <v>25071794.41</v>
      </c>
      <c r="L317" s="417">
        <v>1420925.85</v>
      </c>
    </row>
    <row r="318" spans="1:12">
      <c r="A318" s="418">
        <v>1</v>
      </c>
      <c r="B318" s="419" t="s">
        <v>470</v>
      </c>
      <c r="F318" s="420">
        <v>32328990</v>
      </c>
      <c r="G318" s="420">
        <v>2372749.1</v>
      </c>
      <c r="H318" s="420">
        <v>34701739.100000001</v>
      </c>
      <c r="I318" s="420">
        <v>33280813.25</v>
      </c>
      <c r="J318" s="420">
        <v>33280813.25</v>
      </c>
      <c r="K318" s="420">
        <v>25071794.41</v>
      </c>
      <c r="L318" s="420">
        <v>1420925.85</v>
      </c>
    </row>
    <row r="320" spans="1:12">
      <c r="E320" s="413" t="s">
        <v>1026</v>
      </c>
      <c r="F320" s="424">
        <v>32328990</v>
      </c>
      <c r="G320" s="424">
        <v>2372749.1</v>
      </c>
      <c r="H320" s="424">
        <v>34701739.100000001</v>
      </c>
      <c r="I320" s="424">
        <v>33280813.25</v>
      </c>
      <c r="J320" s="424">
        <v>33280813.25</v>
      </c>
      <c r="K320" s="424">
        <v>25071794.41</v>
      </c>
      <c r="L320" s="424">
        <v>1420925.85</v>
      </c>
    </row>
    <row r="322" spans="1:12">
      <c r="A322" s="431" t="s">
        <v>682</v>
      </c>
      <c r="B322" s="431" t="s">
        <v>683</v>
      </c>
    </row>
    <row r="324" spans="1:12">
      <c r="A324" s="416" t="s">
        <v>468</v>
      </c>
      <c r="B324" s="416" t="s">
        <v>469</v>
      </c>
      <c r="F324" s="417">
        <v>46722304.719999999</v>
      </c>
      <c r="G324" s="417">
        <v>-5410757.2400000002</v>
      </c>
      <c r="H324" s="417">
        <v>41311547.479999997</v>
      </c>
      <c r="I324" s="417">
        <v>41311547.479999997</v>
      </c>
      <c r="J324" s="424">
        <v>41140259.479999997</v>
      </c>
      <c r="K324" s="417">
        <v>40501400.490000002</v>
      </c>
      <c r="L324" s="417">
        <v>0</v>
      </c>
    </row>
    <row r="325" spans="1:12">
      <c r="A325" s="418">
        <v>1</v>
      </c>
      <c r="B325" s="419" t="s">
        <v>470</v>
      </c>
      <c r="F325" s="420">
        <v>46469224.719999999</v>
      </c>
      <c r="G325" s="420">
        <v>-5424393.9800000004</v>
      </c>
      <c r="H325" s="420">
        <v>41044830.740000002</v>
      </c>
      <c r="I325" s="420">
        <v>41044830.740000002</v>
      </c>
      <c r="J325" s="420">
        <v>40873542.740000002</v>
      </c>
      <c r="K325" s="420">
        <v>40234683.75</v>
      </c>
      <c r="L325" s="420">
        <v>0</v>
      </c>
    </row>
    <row r="326" spans="1:12">
      <c r="A326" s="418">
        <v>4</v>
      </c>
      <c r="B326" s="419" t="s">
        <v>473</v>
      </c>
      <c r="F326" s="420">
        <v>253080</v>
      </c>
      <c r="G326" s="420">
        <v>13636.74</v>
      </c>
      <c r="H326" s="420">
        <v>266716.74</v>
      </c>
      <c r="I326" s="420">
        <v>266716.74</v>
      </c>
      <c r="J326" s="420">
        <v>266716.74</v>
      </c>
      <c r="K326" s="420">
        <v>266716.74</v>
      </c>
      <c r="L326" s="420">
        <v>0</v>
      </c>
    </row>
    <row r="328" spans="1:12">
      <c r="E328" s="413" t="s">
        <v>1026</v>
      </c>
      <c r="F328" s="424">
        <v>46722304.719999999</v>
      </c>
      <c r="G328" s="424">
        <v>-5410757.2400000002</v>
      </c>
      <c r="H328" s="424">
        <v>41311547.479999997</v>
      </c>
      <c r="I328" s="424">
        <v>41311547.479999997</v>
      </c>
      <c r="J328" s="424">
        <v>41140259.479999997</v>
      </c>
      <c r="K328" s="424">
        <v>40501400.490000002</v>
      </c>
      <c r="L328" s="424">
        <v>0</v>
      </c>
    </row>
    <row r="330" spans="1:12">
      <c r="A330" s="431" t="s">
        <v>684</v>
      </c>
      <c r="B330" s="431" t="s">
        <v>685</v>
      </c>
    </row>
    <row r="332" spans="1:12">
      <c r="A332" s="416" t="s">
        <v>468</v>
      </c>
      <c r="B332" s="416" t="s">
        <v>469</v>
      </c>
      <c r="F332" s="417">
        <v>336805202.97000003</v>
      </c>
      <c r="G332" s="417">
        <v>54717745.770000003</v>
      </c>
      <c r="H332" s="417">
        <v>391522948.74000001</v>
      </c>
      <c r="I332" s="417">
        <v>391522948.74000001</v>
      </c>
      <c r="J332" s="424">
        <v>391522948.74000001</v>
      </c>
      <c r="K332" s="417">
        <v>388383272.62</v>
      </c>
      <c r="L332" s="417">
        <v>0</v>
      </c>
    </row>
    <row r="333" spans="1:12">
      <c r="A333" s="418">
        <v>1</v>
      </c>
      <c r="B333" s="419" t="s">
        <v>470</v>
      </c>
      <c r="F333" s="420">
        <v>316739554.88999999</v>
      </c>
      <c r="G333" s="420">
        <v>54547087.600000001</v>
      </c>
      <c r="H333" s="420">
        <v>371286642.49000001</v>
      </c>
      <c r="I333" s="420">
        <v>371286642.49000001</v>
      </c>
      <c r="J333" s="420">
        <v>371286642.49000001</v>
      </c>
      <c r="K333" s="420">
        <v>368396966.37</v>
      </c>
      <c r="L333" s="420">
        <v>0</v>
      </c>
    </row>
    <row r="334" spans="1:12">
      <c r="A334" s="418">
        <v>4</v>
      </c>
      <c r="B334" s="419" t="s">
        <v>473</v>
      </c>
      <c r="F334" s="420">
        <v>3070000.08</v>
      </c>
      <c r="G334" s="420">
        <v>35999.919999999998</v>
      </c>
      <c r="H334" s="420">
        <v>3106000</v>
      </c>
      <c r="I334" s="420">
        <v>3106000</v>
      </c>
      <c r="J334" s="420">
        <v>3106000</v>
      </c>
      <c r="K334" s="420">
        <v>2856000</v>
      </c>
      <c r="L334" s="420">
        <v>0</v>
      </c>
    </row>
    <row r="335" spans="1:12">
      <c r="A335" s="418">
        <v>5</v>
      </c>
      <c r="B335" s="419" t="s">
        <v>474</v>
      </c>
      <c r="F335" s="420">
        <v>16995648</v>
      </c>
      <c r="G335" s="420">
        <v>134658.25</v>
      </c>
      <c r="H335" s="420">
        <v>17130306.25</v>
      </c>
      <c r="I335" s="420">
        <v>17130306.25</v>
      </c>
      <c r="J335" s="420">
        <v>17130306.25</v>
      </c>
      <c r="K335" s="420">
        <v>17130306.25</v>
      </c>
      <c r="L335" s="420">
        <v>0</v>
      </c>
    </row>
    <row r="337" spans="1:12">
      <c r="A337" s="416" t="s">
        <v>477</v>
      </c>
      <c r="B337" s="416" t="s">
        <v>478</v>
      </c>
      <c r="F337" s="417">
        <v>0</v>
      </c>
      <c r="G337" s="417">
        <v>16961550.02</v>
      </c>
      <c r="H337" s="417">
        <v>16961550.02</v>
      </c>
      <c r="I337" s="417">
        <v>16961550.02</v>
      </c>
      <c r="J337" s="424">
        <v>16961550.02</v>
      </c>
      <c r="K337" s="417">
        <v>16961550.02</v>
      </c>
      <c r="L337" s="417">
        <v>0</v>
      </c>
    </row>
    <row r="338" spans="1:12">
      <c r="A338" s="418">
        <v>1</v>
      </c>
      <c r="B338" s="419" t="s">
        <v>479</v>
      </c>
      <c r="F338" s="420">
        <v>0</v>
      </c>
      <c r="G338" s="420">
        <v>160472.60999999999</v>
      </c>
      <c r="H338" s="420">
        <v>160472.60999999999</v>
      </c>
      <c r="I338" s="420">
        <v>160472.60999999999</v>
      </c>
      <c r="J338" s="420">
        <v>160472.60999999999</v>
      </c>
      <c r="K338" s="420">
        <v>160472.60999999999</v>
      </c>
      <c r="L338" s="420">
        <v>0</v>
      </c>
    </row>
    <row r="339" spans="1:12">
      <c r="A339" s="418">
        <v>6</v>
      </c>
      <c r="B339" s="419" t="s">
        <v>484</v>
      </c>
      <c r="F339" s="420">
        <v>0</v>
      </c>
      <c r="G339" s="420">
        <v>352060.41</v>
      </c>
      <c r="H339" s="420">
        <v>352060.41</v>
      </c>
      <c r="I339" s="420">
        <v>352060.41</v>
      </c>
      <c r="J339" s="420">
        <v>352060.41</v>
      </c>
      <c r="K339" s="420">
        <v>352060.41</v>
      </c>
      <c r="L339" s="420">
        <v>0</v>
      </c>
    </row>
    <row r="340" spans="1:12">
      <c r="A340" s="418">
        <v>9</v>
      </c>
      <c r="B340" s="419" t="s">
        <v>486</v>
      </c>
      <c r="F340" s="420">
        <v>0</v>
      </c>
      <c r="G340" s="420">
        <v>16449017</v>
      </c>
      <c r="H340" s="420">
        <v>16449017</v>
      </c>
      <c r="I340" s="420">
        <v>16449017</v>
      </c>
      <c r="J340" s="420">
        <v>16449017</v>
      </c>
      <c r="K340" s="420">
        <v>16449017</v>
      </c>
      <c r="L340" s="420">
        <v>0</v>
      </c>
    </row>
    <row r="342" spans="1:12">
      <c r="A342" s="416" t="s">
        <v>487</v>
      </c>
      <c r="B342" s="416" t="s">
        <v>488</v>
      </c>
      <c r="F342" s="417">
        <v>0</v>
      </c>
      <c r="G342" s="417">
        <v>120654929.34999999</v>
      </c>
      <c r="H342" s="417">
        <v>120654929.34999999</v>
      </c>
      <c r="I342" s="417">
        <v>34608961.200000003</v>
      </c>
      <c r="J342" s="424">
        <v>34608961.200000003</v>
      </c>
      <c r="K342" s="417">
        <v>33712591.210000001</v>
      </c>
      <c r="L342" s="417">
        <v>86045968.150000006</v>
      </c>
    </row>
    <row r="343" spans="1:12">
      <c r="A343" s="418">
        <v>1</v>
      </c>
      <c r="B343" s="419" t="s">
        <v>489</v>
      </c>
      <c r="F343" s="420">
        <v>0</v>
      </c>
      <c r="G343" s="420">
        <v>120654929.34999999</v>
      </c>
      <c r="H343" s="420">
        <v>120654929.34999999</v>
      </c>
      <c r="I343" s="420">
        <v>34608961.200000003</v>
      </c>
      <c r="J343" s="420">
        <v>34608961.200000003</v>
      </c>
      <c r="K343" s="420">
        <v>33712591.210000001</v>
      </c>
      <c r="L343" s="420">
        <v>86045968.150000006</v>
      </c>
    </row>
    <row r="345" spans="1:12">
      <c r="E345" s="413" t="s">
        <v>1026</v>
      </c>
      <c r="F345" s="424">
        <v>336805202.97000003</v>
      </c>
      <c r="G345" s="424">
        <v>192334225.13999999</v>
      </c>
      <c r="H345" s="424">
        <v>529139428.11000001</v>
      </c>
      <c r="I345" s="424">
        <v>443093459.95999998</v>
      </c>
      <c r="J345" s="424">
        <v>443093459.95999998</v>
      </c>
      <c r="K345" s="424">
        <v>439057413.85000002</v>
      </c>
      <c r="L345" s="424">
        <v>86045968.150000006</v>
      </c>
    </row>
    <row r="347" spans="1:12">
      <c r="A347" s="431" t="s">
        <v>686</v>
      </c>
      <c r="B347" s="431" t="s">
        <v>687</v>
      </c>
    </row>
    <row r="349" spans="1:12">
      <c r="A349" s="416" t="s">
        <v>468</v>
      </c>
      <c r="B349" s="416" t="s">
        <v>469</v>
      </c>
      <c r="F349" s="417">
        <v>9606636592.3999996</v>
      </c>
      <c r="G349" s="417">
        <v>2144213045.1300001</v>
      </c>
      <c r="H349" s="417">
        <v>11750849637.530001</v>
      </c>
      <c r="I349" s="417">
        <v>11525537032.58</v>
      </c>
      <c r="J349" s="424">
        <v>11525537032.58</v>
      </c>
      <c r="K349" s="417">
        <v>10767534248.280001</v>
      </c>
      <c r="L349" s="417">
        <v>225312604.94999999</v>
      </c>
    </row>
    <row r="350" spans="1:12">
      <c r="A350" s="418">
        <v>1</v>
      </c>
      <c r="B350" s="419" t="s">
        <v>470</v>
      </c>
      <c r="F350" s="420">
        <v>9606636592.3999996</v>
      </c>
      <c r="G350" s="420">
        <v>2144213045.1300001</v>
      </c>
      <c r="H350" s="420">
        <v>11750849637.530001</v>
      </c>
      <c r="I350" s="420">
        <v>11525537032.58</v>
      </c>
      <c r="J350" s="420">
        <v>11525537032.58</v>
      </c>
      <c r="K350" s="420">
        <v>10767534248.280001</v>
      </c>
      <c r="L350" s="420">
        <v>225312604.94999999</v>
      </c>
    </row>
    <row r="352" spans="1:12">
      <c r="A352" s="416" t="s">
        <v>477</v>
      </c>
      <c r="B352" s="416" t="s">
        <v>478</v>
      </c>
      <c r="F352" s="417">
        <v>116133709</v>
      </c>
      <c r="G352" s="417">
        <v>279962332.05000001</v>
      </c>
      <c r="H352" s="417">
        <v>396096041.05000001</v>
      </c>
      <c r="I352" s="417">
        <v>260743627.38</v>
      </c>
      <c r="J352" s="424">
        <v>260743627.38</v>
      </c>
      <c r="K352" s="417">
        <v>219625677.62</v>
      </c>
      <c r="L352" s="417">
        <v>135352413.66999999</v>
      </c>
    </row>
    <row r="353" spans="1:12">
      <c r="A353" s="418">
        <v>1</v>
      </c>
      <c r="B353" s="419" t="s">
        <v>479</v>
      </c>
      <c r="F353" s="420">
        <v>0</v>
      </c>
      <c r="G353" s="420">
        <v>26978773.449999999</v>
      </c>
      <c r="H353" s="420">
        <v>26978773.449999999</v>
      </c>
      <c r="I353" s="420">
        <v>24863597.66</v>
      </c>
      <c r="J353" s="420">
        <v>24863597.66</v>
      </c>
      <c r="K353" s="420">
        <v>21701013.82</v>
      </c>
      <c r="L353" s="420">
        <v>2115175.79</v>
      </c>
    </row>
    <row r="354" spans="1:12">
      <c r="A354" s="418">
        <v>2</v>
      </c>
      <c r="B354" s="419" t="s">
        <v>480</v>
      </c>
      <c r="F354" s="420">
        <v>0</v>
      </c>
      <c r="G354" s="420">
        <v>736095.71</v>
      </c>
      <c r="H354" s="420">
        <v>736095.71</v>
      </c>
      <c r="I354" s="420">
        <v>464992.71</v>
      </c>
      <c r="J354" s="420">
        <v>464992.71</v>
      </c>
      <c r="K354" s="420">
        <v>275357.32</v>
      </c>
      <c r="L354" s="420">
        <v>271103</v>
      </c>
    </row>
    <row r="355" spans="1:12">
      <c r="A355" s="418">
        <v>3</v>
      </c>
      <c r="B355" s="419" t="s">
        <v>481</v>
      </c>
      <c r="F355" s="420">
        <v>116133709</v>
      </c>
      <c r="G355" s="420">
        <v>236612233.94</v>
      </c>
      <c r="H355" s="420">
        <v>352745942.94</v>
      </c>
      <c r="I355" s="420">
        <v>219779808.06</v>
      </c>
      <c r="J355" s="420">
        <v>219779808.06</v>
      </c>
      <c r="K355" s="420">
        <v>197649306.47999999</v>
      </c>
      <c r="L355" s="420">
        <v>132966134.88</v>
      </c>
    </row>
    <row r="356" spans="1:12">
      <c r="A356" s="418">
        <v>4</v>
      </c>
      <c r="B356" s="419" t="s">
        <v>482</v>
      </c>
      <c r="F356" s="420">
        <v>0</v>
      </c>
      <c r="G356" s="420">
        <v>15635228.949999999</v>
      </c>
      <c r="H356" s="420">
        <v>15635228.949999999</v>
      </c>
      <c r="I356" s="420">
        <v>15635228.949999999</v>
      </c>
      <c r="J356" s="420">
        <v>15635228.949999999</v>
      </c>
      <c r="K356" s="420">
        <v>0</v>
      </c>
      <c r="L356" s="420">
        <v>0</v>
      </c>
    </row>
    <row r="358" spans="1:12">
      <c r="A358" s="416" t="s">
        <v>487</v>
      </c>
      <c r="B358" s="416" t="s">
        <v>488</v>
      </c>
      <c r="F358" s="417">
        <v>0</v>
      </c>
      <c r="G358" s="417">
        <v>244178041.09</v>
      </c>
      <c r="H358" s="417">
        <v>244178041.09</v>
      </c>
      <c r="I358" s="417">
        <v>192185483.24000001</v>
      </c>
      <c r="J358" s="424">
        <v>192185483.24000001</v>
      </c>
      <c r="K358" s="417">
        <v>60368196.32</v>
      </c>
      <c r="L358" s="417">
        <v>51992557.850000001</v>
      </c>
    </row>
    <row r="359" spans="1:12">
      <c r="A359" s="418">
        <v>1</v>
      </c>
      <c r="B359" s="419" t="s">
        <v>489</v>
      </c>
      <c r="F359" s="420">
        <v>0</v>
      </c>
      <c r="G359" s="420">
        <v>244178041.09</v>
      </c>
      <c r="H359" s="420">
        <v>244178041.09</v>
      </c>
      <c r="I359" s="420">
        <v>192185483.24000001</v>
      </c>
      <c r="J359" s="420">
        <v>192185483.24000001</v>
      </c>
      <c r="K359" s="420">
        <v>60368196.32</v>
      </c>
      <c r="L359" s="420">
        <v>51992557.850000001</v>
      </c>
    </row>
    <row r="361" spans="1:12">
      <c r="E361" s="413" t="s">
        <v>1026</v>
      </c>
      <c r="F361" s="424">
        <v>9722770301.3999996</v>
      </c>
      <c r="G361" s="424">
        <v>2668353418.27</v>
      </c>
      <c r="H361" s="424">
        <v>12391123719.67</v>
      </c>
      <c r="I361" s="424">
        <v>11978466143.200001</v>
      </c>
      <c r="J361" s="424">
        <v>11978466143.200001</v>
      </c>
      <c r="K361" s="424">
        <v>11047528122.219999</v>
      </c>
      <c r="L361" s="424">
        <v>412657576.47000003</v>
      </c>
    </row>
    <row r="363" spans="1:12">
      <c r="A363" s="431" t="s">
        <v>688</v>
      </c>
      <c r="B363" s="431" t="s">
        <v>689</v>
      </c>
    </row>
    <row r="365" spans="1:12">
      <c r="A365" s="416" t="s">
        <v>468</v>
      </c>
      <c r="B365" s="416" t="s">
        <v>469</v>
      </c>
      <c r="F365" s="417">
        <v>401310656.30000001</v>
      </c>
      <c r="G365" s="417">
        <v>941021267.66999996</v>
      </c>
      <c r="H365" s="417">
        <v>1342331923.9699998</v>
      </c>
      <c r="I365" s="417">
        <v>1341120623.96</v>
      </c>
      <c r="J365" s="424">
        <v>1341120623.96</v>
      </c>
      <c r="K365" s="417">
        <v>1265468891.3499999</v>
      </c>
      <c r="L365" s="417">
        <v>1211300.0099998475</v>
      </c>
    </row>
    <row r="366" spans="1:12">
      <c r="A366" s="418">
        <v>1</v>
      </c>
      <c r="B366" s="419" t="s">
        <v>470</v>
      </c>
      <c r="F366" s="420">
        <v>401050799.55000001</v>
      </c>
      <c r="G366" s="420">
        <v>867045671.80999994</v>
      </c>
      <c r="H366" s="420">
        <v>1268096471.3599999</v>
      </c>
      <c r="I366" s="420">
        <v>1266916523.71</v>
      </c>
      <c r="J366" s="420">
        <v>1266916523.71</v>
      </c>
      <c r="K366" s="420">
        <v>1225430145.48</v>
      </c>
      <c r="L366" s="420">
        <v>1179947.6499998474</v>
      </c>
    </row>
    <row r="367" spans="1:12">
      <c r="A367" s="418">
        <v>4</v>
      </c>
      <c r="B367" s="419" t="s">
        <v>473</v>
      </c>
      <c r="F367" s="420">
        <v>200000</v>
      </c>
      <c r="G367" s="420">
        <v>73990631.510000005</v>
      </c>
      <c r="H367" s="420">
        <v>74190631.510000005</v>
      </c>
      <c r="I367" s="420">
        <v>74159279.150000006</v>
      </c>
      <c r="J367" s="420">
        <v>74159279.150000006</v>
      </c>
      <c r="K367" s="420">
        <v>39993924.770000003</v>
      </c>
      <c r="L367" s="420">
        <v>31352.36</v>
      </c>
    </row>
    <row r="368" spans="1:12">
      <c r="A368" s="418">
        <v>5</v>
      </c>
      <c r="B368" s="419" t="s">
        <v>474</v>
      </c>
      <c r="F368" s="420">
        <v>59856.75</v>
      </c>
      <c r="G368" s="420">
        <v>-15035.65</v>
      </c>
      <c r="H368" s="420">
        <v>44821.1</v>
      </c>
      <c r="I368" s="420">
        <v>44821.1</v>
      </c>
      <c r="J368" s="420">
        <v>44821.1</v>
      </c>
      <c r="K368" s="420">
        <v>44821.1</v>
      </c>
      <c r="L368" s="420">
        <v>0</v>
      </c>
    </row>
    <row r="370" spans="1:12">
      <c r="A370" s="416" t="s">
        <v>477</v>
      </c>
      <c r="B370" s="416" t="s">
        <v>478</v>
      </c>
      <c r="F370" s="417">
        <v>0</v>
      </c>
      <c r="G370" s="417">
        <v>46361019.780000001</v>
      </c>
      <c r="H370" s="417">
        <v>46361019.780000001</v>
      </c>
      <c r="I370" s="417">
        <v>46298505.509999998</v>
      </c>
      <c r="J370" s="424">
        <v>46298505.509999998</v>
      </c>
      <c r="K370" s="417">
        <v>37676129.729999997</v>
      </c>
      <c r="L370" s="417">
        <v>62514.27</v>
      </c>
    </row>
    <row r="371" spans="1:12">
      <c r="A371" s="418">
        <v>1</v>
      </c>
      <c r="B371" s="419" t="s">
        <v>479</v>
      </c>
      <c r="F371" s="420">
        <v>0</v>
      </c>
      <c r="G371" s="420">
        <v>2168051.09</v>
      </c>
      <c r="H371" s="420">
        <v>2168051.09</v>
      </c>
      <c r="I371" s="420">
        <v>2149037.44</v>
      </c>
      <c r="J371" s="420">
        <v>2149037.44</v>
      </c>
      <c r="K371" s="420">
        <v>951272.67</v>
      </c>
      <c r="L371" s="420">
        <v>19013.650000000001</v>
      </c>
    </row>
    <row r="372" spans="1:12">
      <c r="A372" s="418">
        <v>2</v>
      </c>
      <c r="B372" s="419" t="s">
        <v>480</v>
      </c>
      <c r="F372" s="420">
        <v>0</v>
      </c>
      <c r="G372" s="420">
        <v>7655205.1600000001</v>
      </c>
      <c r="H372" s="420">
        <v>7655205.1600000001</v>
      </c>
      <c r="I372" s="420">
        <v>7648936.9199999999</v>
      </c>
      <c r="J372" s="420">
        <v>7648936.9199999999</v>
      </c>
      <c r="K372" s="420">
        <v>3427928.92</v>
      </c>
      <c r="L372" s="420">
        <v>6268.24</v>
      </c>
    </row>
    <row r="373" spans="1:12">
      <c r="A373" s="418">
        <v>3</v>
      </c>
      <c r="B373" s="419" t="s">
        <v>481</v>
      </c>
      <c r="F373" s="420">
        <v>0</v>
      </c>
      <c r="G373" s="420">
        <v>27563323.010000002</v>
      </c>
      <c r="H373" s="420">
        <v>27563323.010000002</v>
      </c>
      <c r="I373" s="420">
        <v>27558783.170000002</v>
      </c>
      <c r="J373" s="420">
        <v>27558783.170000002</v>
      </c>
      <c r="K373" s="420">
        <v>27435937.010000002</v>
      </c>
      <c r="L373" s="420">
        <v>4539.84</v>
      </c>
    </row>
    <row r="374" spans="1:12">
      <c r="A374" s="418">
        <v>4</v>
      </c>
      <c r="B374" s="419" t="s">
        <v>482</v>
      </c>
      <c r="F374" s="420">
        <v>0</v>
      </c>
      <c r="G374" s="420">
        <v>4472100</v>
      </c>
      <c r="H374" s="420">
        <v>4472100</v>
      </c>
      <c r="I374" s="420">
        <v>4472100</v>
      </c>
      <c r="J374" s="420">
        <v>4472100</v>
      </c>
      <c r="K374" s="420">
        <v>4472100</v>
      </c>
      <c r="L374" s="420">
        <v>0</v>
      </c>
    </row>
    <row r="375" spans="1:12">
      <c r="A375" s="418">
        <v>6</v>
      </c>
      <c r="B375" s="419" t="s">
        <v>484</v>
      </c>
      <c r="F375" s="420">
        <v>0</v>
      </c>
      <c r="G375" s="420">
        <v>4502340.5199999996</v>
      </c>
      <c r="H375" s="420">
        <v>4502340.5199999996</v>
      </c>
      <c r="I375" s="420">
        <v>4469647.9800000004</v>
      </c>
      <c r="J375" s="420">
        <v>4469647.9800000004</v>
      </c>
      <c r="K375" s="420">
        <v>1388891.13</v>
      </c>
      <c r="L375" s="420">
        <v>32692.54</v>
      </c>
    </row>
    <row r="377" spans="1:12">
      <c r="A377" s="416" t="s">
        <v>487</v>
      </c>
      <c r="B377" s="416" t="s">
        <v>488</v>
      </c>
      <c r="F377" s="417">
        <v>0</v>
      </c>
      <c r="G377" s="417">
        <v>54623960.049999997</v>
      </c>
      <c r="H377" s="417">
        <v>54623960.049999997</v>
      </c>
      <c r="I377" s="417">
        <v>54623960.049999997</v>
      </c>
      <c r="J377" s="424">
        <v>54623960.049999997</v>
      </c>
      <c r="K377" s="417">
        <v>11901328.689999999</v>
      </c>
      <c r="L377" s="417">
        <v>0</v>
      </c>
    </row>
    <row r="378" spans="1:12">
      <c r="A378" s="418">
        <v>1</v>
      </c>
      <c r="B378" s="419" t="s">
        <v>489</v>
      </c>
      <c r="F378" s="420">
        <v>0</v>
      </c>
      <c r="G378" s="420">
        <v>3225180.97</v>
      </c>
      <c r="H378" s="420">
        <v>3225180.97</v>
      </c>
      <c r="I378" s="420">
        <v>3225180.97</v>
      </c>
      <c r="J378" s="420">
        <v>3225180.97</v>
      </c>
      <c r="K378" s="420">
        <v>0</v>
      </c>
      <c r="L378" s="420">
        <v>0</v>
      </c>
    </row>
    <row r="379" spans="1:12">
      <c r="A379" s="418">
        <v>2</v>
      </c>
      <c r="B379" s="419" t="s">
        <v>490</v>
      </c>
      <c r="F379" s="420">
        <v>0</v>
      </c>
      <c r="G379" s="420">
        <v>46412259.229999997</v>
      </c>
      <c r="H379" s="420">
        <v>46412259.229999997</v>
      </c>
      <c r="I379" s="420">
        <v>46412259.229999997</v>
      </c>
      <c r="J379" s="420">
        <v>46412259.229999997</v>
      </c>
      <c r="K379" s="420">
        <v>11901328.689999999</v>
      </c>
      <c r="L379" s="420">
        <v>0</v>
      </c>
    </row>
    <row r="380" spans="1:12">
      <c r="A380" s="418">
        <v>3</v>
      </c>
      <c r="B380" s="419" t="s">
        <v>491</v>
      </c>
      <c r="F380" s="420">
        <v>0</v>
      </c>
      <c r="G380" s="420">
        <v>4986519.8499999996</v>
      </c>
      <c r="H380" s="420">
        <v>4986519.8499999996</v>
      </c>
      <c r="I380" s="420">
        <v>4986519.8499999996</v>
      </c>
      <c r="J380" s="420">
        <v>4986519.8499999996</v>
      </c>
      <c r="K380" s="420">
        <v>0</v>
      </c>
      <c r="L380" s="420">
        <v>0</v>
      </c>
    </row>
    <row r="382" spans="1:12">
      <c r="E382" s="413" t="s">
        <v>1026</v>
      </c>
      <c r="F382" s="424">
        <v>401310656.30000001</v>
      </c>
      <c r="G382" s="424">
        <v>1042006247.5</v>
      </c>
      <c r="H382" s="424">
        <v>1443316903.8</v>
      </c>
      <c r="I382" s="424">
        <v>1442043089.52</v>
      </c>
      <c r="J382" s="424">
        <v>1442043089.52</v>
      </c>
      <c r="K382" s="424">
        <v>1315046349.77</v>
      </c>
      <c r="L382" s="424">
        <v>1273814.2799998475</v>
      </c>
    </row>
    <row r="384" spans="1:12">
      <c r="A384" s="431" t="s">
        <v>690</v>
      </c>
      <c r="B384" s="431" t="s">
        <v>691</v>
      </c>
    </row>
    <row r="386" spans="1:12">
      <c r="A386" s="416" t="s">
        <v>468</v>
      </c>
      <c r="B386" s="416" t="s">
        <v>469</v>
      </c>
      <c r="F386" s="417">
        <v>17761338.68</v>
      </c>
      <c r="G386" s="417">
        <v>1435972.61</v>
      </c>
      <c r="H386" s="417">
        <v>19197311.289999999</v>
      </c>
      <c r="I386" s="417">
        <v>19197311.259999998</v>
      </c>
      <c r="J386" s="424">
        <v>19197311.259999998</v>
      </c>
      <c r="K386" s="417">
        <v>19197311.259999998</v>
      </c>
      <c r="L386" s="417">
        <v>3.0000002384185792E-2</v>
      </c>
    </row>
    <row r="387" spans="1:12">
      <c r="A387" s="418">
        <v>1</v>
      </c>
      <c r="B387" s="419" t="s">
        <v>470</v>
      </c>
      <c r="F387" s="420">
        <v>17726338.68</v>
      </c>
      <c r="G387" s="420">
        <v>1382698.59</v>
      </c>
      <c r="H387" s="420">
        <v>19109037.27</v>
      </c>
      <c r="I387" s="420">
        <v>19109037.239999998</v>
      </c>
      <c r="J387" s="420">
        <v>19109037.239999998</v>
      </c>
      <c r="K387" s="420">
        <v>19109037.239999998</v>
      </c>
      <c r="L387" s="420">
        <v>3.0000002384185792E-2</v>
      </c>
    </row>
    <row r="388" spans="1:12">
      <c r="A388" s="418">
        <v>4</v>
      </c>
      <c r="B388" s="419" t="s">
        <v>473</v>
      </c>
      <c r="F388" s="420">
        <v>35000</v>
      </c>
      <c r="G388" s="420">
        <v>53274.02</v>
      </c>
      <c r="H388" s="420">
        <v>88274.02</v>
      </c>
      <c r="I388" s="420">
        <v>88274.02</v>
      </c>
      <c r="J388" s="420">
        <v>88274.02</v>
      </c>
      <c r="K388" s="420">
        <v>88274.02</v>
      </c>
      <c r="L388" s="420">
        <v>0</v>
      </c>
    </row>
    <row r="390" spans="1:12">
      <c r="E390" s="413" t="s">
        <v>1026</v>
      </c>
      <c r="F390" s="424">
        <v>17761338.68</v>
      </c>
      <c r="G390" s="424">
        <v>1435972.61</v>
      </c>
      <c r="H390" s="424">
        <v>19197311.289999999</v>
      </c>
      <c r="I390" s="424">
        <v>19197311.259999998</v>
      </c>
      <c r="J390" s="424">
        <v>19197311.259999998</v>
      </c>
      <c r="K390" s="424">
        <v>19197311.259999998</v>
      </c>
      <c r="L390" s="424">
        <v>3.0000002384185792E-2</v>
      </c>
    </row>
    <row r="392" spans="1:12">
      <c r="A392" s="431" t="s">
        <v>692</v>
      </c>
      <c r="B392" s="431" t="s">
        <v>693</v>
      </c>
    </row>
    <row r="394" spans="1:12">
      <c r="A394" s="416" t="s">
        <v>468</v>
      </c>
      <c r="B394" s="416" t="s">
        <v>469</v>
      </c>
      <c r="F394" s="417">
        <v>37786931.829999998</v>
      </c>
      <c r="G394" s="417">
        <v>558708.32999999996</v>
      </c>
      <c r="H394" s="417">
        <v>38345640.159999996</v>
      </c>
      <c r="I394" s="417">
        <v>38345640.159999996</v>
      </c>
      <c r="J394" s="424">
        <v>38345640.159999996</v>
      </c>
      <c r="K394" s="417">
        <v>38345640.159999996</v>
      </c>
      <c r="L394" s="417">
        <v>0</v>
      </c>
    </row>
    <row r="395" spans="1:12">
      <c r="A395" s="418">
        <v>1</v>
      </c>
      <c r="B395" s="419" t="s">
        <v>470</v>
      </c>
      <c r="F395" s="420">
        <v>37696931.829999998</v>
      </c>
      <c r="G395" s="420">
        <v>537251.28</v>
      </c>
      <c r="H395" s="420">
        <v>38234183.109999999</v>
      </c>
      <c r="I395" s="420">
        <v>38234183.109999999</v>
      </c>
      <c r="J395" s="420">
        <v>38234183.109999999</v>
      </c>
      <c r="K395" s="420">
        <v>38234183.109999999</v>
      </c>
      <c r="L395" s="420">
        <v>0</v>
      </c>
    </row>
    <row r="396" spans="1:12">
      <c r="A396" s="418">
        <v>4</v>
      </c>
      <c r="B396" s="419" t="s">
        <v>473</v>
      </c>
      <c r="F396" s="420">
        <v>90000</v>
      </c>
      <c r="G396" s="420">
        <v>21457.05</v>
      </c>
      <c r="H396" s="420">
        <v>111457.05</v>
      </c>
      <c r="I396" s="420">
        <v>111457.05</v>
      </c>
      <c r="J396" s="420">
        <v>111457.05</v>
      </c>
      <c r="K396" s="420">
        <v>111457.05</v>
      </c>
      <c r="L396" s="420">
        <v>0</v>
      </c>
    </row>
    <row r="398" spans="1:12">
      <c r="A398" s="416" t="s">
        <v>477</v>
      </c>
      <c r="B398" s="416" t="s">
        <v>478</v>
      </c>
      <c r="F398" s="417">
        <v>0</v>
      </c>
      <c r="G398" s="417">
        <v>2900723.62</v>
      </c>
      <c r="H398" s="417">
        <v>2900723.62</v>
      </c>
      <c r="I398" s="417">
        <v>2301810.17</v>
      </c>
      <c r="J398" s="424">
        <v>2301810.17</v>
      </c>
      <c r="K398" s="417">
        <v>2301810.17</v>
      </c>
      <c r="L398" s="417">
        <v>598913.44999999995</v>
      </c>
    </row>
    <row r="399" spans="1:12">
      <c r="A399" s="418">
        <v>1</v>
      </c>
      <c r="B399" s="419" t="s">
        <v>479</v>
      </c>
      <c r="F399" s="420">
        <v>0</v>
      </c>
      <c r="G399" s="420">
        <v>1438668.39</v>
      </c>
      <c r="H399" s="420">
        <v>1438668.39</v>
      </c>
      <c r="I399" s="420">
        <v>1438668.39</v>
      </c>
      <c r="J399" s="420">
        <v>1438668.39</v>
      </c>
      <c r="K399" s="420">
        <v>1438668.39</v>
      </c>
      <c r="L399" s="420">
        <v>0</v>
      </c>
    </row>
    <row r="400" spans="1:12">
      <c r="A400" s="418">
        <v>2</v>
      </c>
      <c r="B400" s="419" t="s">
        <v>480</v>
      </c>
      <c r="F400" s="420">
        <v>0</v>
      </c>
      <c r="G400" s="420">
        <v>424717.01</v>
      </c>
      <c r="H400" s="420">
        <v>424717.01</v>
      </c>
      <c r="I400" s="420">
        <v>361734.32</v>
      </c>
      <c r="J400" s="420">
        <v>361734.32</v>
      </c>
      <c r="K400" s="420">
        <v>361734.32</v>
      </c>
      <c r="L400" s="420">
        <v>62982.69</v>
      </c>
    </row>
    <row r="401" spans="1:12">
      <c r="A401" s="418">
        <v>3</v>
      </c>
      <c r="B401" s="419" t="s">
        <v>481</v>
      </c>
      <c r="F401" s="420">
        <v>0</v>
      </c>
      <c r="G401" s="420">
        <v>531672.79</v>
      </c>
      <c r="H401" s="420">
        <v>531672.79</v>
      </c>
      <c r="I401" s="420">
        <v>483672.78</v>
      </c>
      <c r="J401" s="420">
        <v>483672.78</v>
      </c>
      <c r="K401" s="420">
        <v>483672.78</v>
      </c>
      <c r="L401" s="420">
        <v>48000.01</v>
      </c>
    </row>
    <row r="402" spans="1:12">
      <c r="A402" s="418">
        <v>6</v>
      </c>
      <c r="B402" s="419" t="s">
        <v>484</v>
      </c>
      <c r="F402" s="420">
        <v>0</v>
      </c>
      <c r="G402" s="420">
        <v>505665.43</v>
      </c>
      <c r="H402" s="420">
        <v>505665.43</v>
      </c>
      <c r="I402" s="420">
        <v>17734.68</v>
      </c>
      <c r="J402" s="420">
        <v>17734.68</v>
      </c>
      <c r="K402" s="420">
        <v>17734.68</v>
      </c>
      <c r="L402" s="420">
        <v>487930.75</v>
      </c>
    </row>
    <row r="404" spans="1:12">
      <c r="A404" s="416" t="s">
        <v>487</v>
      </c>
      <c r="B404" s="416" t="s">
        <v>488</v>
      </c>
      <c r="F404" s="417">
        <v>0</v>
      </c>
      <c r="G404" s="417">
        <v>11914667.43</v>
      </c>
      <c r="H404" s="417">
        <v>11914667.43</v>
      </c>
      <c r="I404" s="417">
        <v>6772651.1200000001</v>
      </c>
      <c r="J404" s="424">
        <v>6772651.1200000001</v>
      </c>
      <c r="K404" s="417">
        <v>6772651.1200000001</v>
      </c>
      <c r="L404" s="417">
        <v>5142016.3099999996</v>
      </c>
    </row>
    <row r="405" spans="1:12">
      <c r="A405" s="418">
        <v>1</v>
      </c>
      <c r="B405" s="419" t="s">
        <v>489</v>
      </c>
      <c r="F405" s="420">
        <v>0</v>
      </c>
      <c r="G405" s="420">
        <v>11914667.43</v>
      </c>
      <c r="H405" s="420">
        <v>11914667.43</v>
      </c>
      <c r="I405" s="420">
        <v>6772651.1200000001</v>
      </c>
      <c r="J405" s="420">
        <v>6772651.1200000001</v>
      </c>
      <c r="K405" s="420">
        <v>6772651.1200000001</v>
      </c>
      <c r="L405" s="420">
        <v>5142016.3099999996</v>
      </c>
    </row>
    <row r="407" spans="1:12">
      <c r="E407" s="413" t="s">
        <v>1026</v>
      </c>
      <c r="F407" s="424">
        <v>37786931.829999998</v>
      </c>
      <c r="G407" s="424">
        <v>15374099.380000001</v>
      </c>
      <c r="H407" s="424">
        <v>53161031.210000001</v>
      </c>
      <c r="I407" s="424">
        <v>47420101.450000003</v>
      </c>
      <c r="J407" s="424">
        <v>47420101.450000003</v>
      </c>
      <c r="K407" s="424">
        <v>47420101.450000003</v>
      </c>
      <c r="L407" s="424">
        <v>5740929.7599999998</v>
      </c>
    </row>
    <row r="409" spans="1:12">
      <c r="A409" s="431" t="s">
        <v>694</v>
      </c>
      <c r="B409" s="431" t="s">
        <v>695</v>
      </c>
    </row>
    <row r="411" spans="1:12">
      <c r="A411" s="416" t="s">
        <v>468</v>
      </c>
      <c r="B411" s="416" t="s">
        <v>469</v>
      </c>
      <c r="F411" s="417">
        <v>18847108.93</v>
      </c>
      <c r="G411" s="417">
        <v>1723267.07</v>
      </c>
      <c r="H411" s="417">
        <v>20570375.999999996</v>
      </c>
      <c r="I411" s="417">
        <v>20557602.420000002</v>
      </c>
      <c r="J411" s="424">
        <v>20557602.420000002</v>
      </c>
      <c r="K411" s="417">
        <v>20557602.420000002</v>
      </c>
      <c r="L411" s="417">
        <v>12773.579999997615</v>
      </c>
    </row>
    <row r="412" spans="1:12">
      <c r="A412" s="418">
        <v>1</v>
      </c>
      <c r="B412" s="419" t="s">
        <v>470</v>
      </c>
      <c r="F412" s="420">
        <v>18817108.93</v>
      </c>
      <c r="G412" s="420">
        <v>1669412.47</v>
      </c>
      <c r="H412" s="420">
        <v>20486521.399999999</v>
      </c>
      <c r="I412" s="420">
        <v>20473747.82</v>
      </c>
      <c r="J412" s="420">
        <v>20473747.82</v>
      </c>
      <c r="K412" s="420">
        <v>20473747.82</v>
      </c>
      <c r="L412" s="420">
        <v>12773.579999997615</v>
      </c>
    </row>
    <row r="413" spans="1:12">
      <c r="A413" s="418">
        <v>4</v>
      </c>
      <c r="B413" s="419" t="s">
        <v>473</v>
      </c>
      <c r="F413" s="420">
        <v>30000</v>
      </c>
      <c r="G413" s="420">
        <v>53854.6</v>
      </c>
      <c r="H413" s="420">
        <v>83854.600000000006</v>
      </c>
      <c r="I413" s="420">
        <v>83854.600000000006</v>
      </c>
      <c r="J413" s="420">
        <v>83854.600000000006</v>
      </c>
      <c r="K413" s="420">
        <v>83854.600000000006</v>
      </c>
      <c r="L413" s="420">
        <v>0</v>
      </c>
    </row>
    <row r="415" spans="1:12">
      <c r="E415" s="413" t="s">
        <v>1026</v>
      </c>
      <c r="F415" s="424">
        <v>18847108.93</v>
      </c>
      <c r="G415" s="424">
        <v>1723267.07</v>
      </c>
      <c r="H415" s="424">
        <v>20570375.999999996</v>
      </c>
      <c r="I415" s="424">
        <v>20557602.420000002</v>
      </c>
      <c r="J415" s="424">
        <v>20557602.420000002</v>
      </c>
      <c r="K415" s="424">
        <v>20557602.420000002</v>
      </c>
      <c r="L415" s="424">
        <v>12773.579999997615</v>
      </c>
    </row>
    <row r="417" spans="1:12">
      <c r="A417" s="431" t="s">
        <v>696</v>
      </c>
      <c r="B417" s="431" t="s">
        <v>697</v>
      </c>
    </row>
    <row r="419" spans="1:12">
      <c r="A419" s="416" t="s">
        <v>468</v>
      </c>
      <c r="B419" s="416" t="s">
        <v>469</v>
      </c>
      <c r="F419" s="417">
        <v>42441191</v>
      </c>
      <c r="G419" s="417">
        <v>2797697.98</v>
      </c>
      <c r="H419" s="417">
        <v>45238888.979999997</v>
      </c>
      <c r="I419" s="417">
        <v>44660527.5</v>
      </c>
      <c r="J419" s="424">
        <v>44660527.5</v>
      </c>
      <c r="K419" s="417">
        <v>44660527.5</v>
      </c>
      <c r="L419" s="417">
        <v>578361.48</v>
      </c>
    </row>
    <row r="420" spans="1:12">
      <c r="A420" s="418">
        <v>1</v>
      </c>
      <c r="B420" s="419" t="s">
        <v>470</v>
      </c>
      <c r="F420" s="420">
        <v>42392681</v>
      </c>
      <c r="G420" s="420">
        <v>2743460.98</v>
      </c>
      <c r="H420" s="420">
        <v>45136141.979999997</v>
      </c>
      <c r="I420" s="420">
        <v>44557780.5</v>
      </c>
      <c r="J420" s="420">
        <v>44557780.5</v>
      </c>
      <c r="K420" s="420">
        <v>44557780.5</v>
      </c>
      <c r="L420" s="420">
        <v>578361.48</v>
      </c>
    </row>
    <row r="421" spans="1:12">
      <c r="A421" s="418">
        <v>4</v>
      </c>
      <c r="B421" s="419" t="s">
        <v>473</v>
      </c>
      <c r="F421" s="420">
        <v>48510</v>
      </c>
      <c r="G421" s="420">
        <v>54237</v>
      </c>
      <c r="H421" s="420">
        <v>102747</v>
      </c>
      <c r="I421" s="420">
        <v>102747</v>
      </c>
      <c r="J421" s="420">
        <v>102747</v>
      </c>
      <c r="K421" s="420">
        <v>102747</v>
      </c>
      <c r="L421" s="420">
        <v>0</v>
      </c>
    </row>
    <row r="423" spans="1:12">
      <c r="A423" s="416" t="s">
        <v>477</v>
      </c>
      <c r="B423" s="416" t="s">
        <v>478</v>
      </c>
      <c r="F423" s="417">
        <v>0</v>
      </c>
      <c r="G423" s="417">
        <v>4050672.78</v>
      </c>
      <c r="H423" s="417">
        <v>4050672.78</v>
      </c>
      <c r="I423" s="417">
        <v>38962.99</v>
      </c>
      <c r="J423" s="424">
        <v>38962.99</v>
      </c>
      <c r="K423" s="417">
        <v>38962.99</v>
      </c>
      <c r="L423" s="417">
        <v>4011709.79</v>
      </c>
    </row>
    <row r="424" spans="1:12">
      <c r="A424" s="418">
        <v>1</v>
      </c>
      <c r="B424" s="419" t="s">
        <v>479</v>
      </c>
      <c r="F424" s="420">
        <v>0</v>
      </c>
      <c r="G424" s="420">
        <v>2127282.71</v>
      </c>
      <c r="H424" s="420">
        <v>2127282.71</v>
      </c>
      <c r="I424" s="420">
        <v>0</v>
      </c>
      <c r="J424" s="420">
        <v>0</v>
      </c>
      <c r="K424" s="420">
        <v>0</v>
      </c>
      <c r="L424" s="420">
        <v>2127282.71</v>
      </c>
    </row>
    <row r="425" spans="1:12">
      <c r="A425" s="418">
        <v>2</v>
      </c>
      <c r="B425" s="419" t="s">
        <v>480</v>
      </c>
      <c r="F425" s="420">
        <v>0</v>
      </c>
      <c r="G425" s="420">
        <v>101597.44</v>
      </c>
      <c r="H425" s="420">
        <v>101597.44</v>
      </c>
      <c r="I425" s="420">
        <v>0</v>
      </c>
      <c r="J425" s="420">
        <v>0</v>
      </c>
      <c r="K425" s="420">
        <v>0</v>
      </c>
      <c r="L425" s="420">
        <v>101597.44</v>
      </c>
    </row>
    <row r="426" spans="1:12">
      <c r="A426" s="418">
        <v>3</v>
      </c>
      <c r="B426" s="419" t="s">
        <v>481</v>
      </c>
      <c r="F426" s="420">
        <v>0</v>
      </c>
      <c r="G426" s="420">
        <v>854760.14</v>
      </c>
      <c r="H426" s="420">
        <v>854760.14</v>
      </c>
      <c r="I426" s="420">
        <v>0</v>
      </c>
      <c r="J426" s="420">
        <v>0</v>
      </c>
      <c r="K426" s="420">
        <v>0</v>
      </c>
      <c r="L426" s="420">
        <v>854760.14</v>
      </c>
    </row>
    <row r="427" spans="1:12">
      <c r="A427" s="418">
        <v>6</v>
      </c>
      <c r="B427" s="419" t="s">
        <v>484</v>
      </c>
      <c r="F427" s="420">
        <v>0</v>
      </c>
      <c r="G427" s="420">
        <v>967032.49</v>
      </c>
      <c r="H427" s="420">
        <v>967032.49</v>
      </c>
      <c r="I427" s="420">
        <v>38962.99</v>
      </c>
      <c r="J427" s="420">
        <v>38962.99</v>
      </c>
      <c r="K427" s="420">
        <v>38962.99</v>
      </c>
      <c r="L427" s="420">
        <v>928069.5</v>
      </c>
    </row>
    <row r="429" spans="1:12">
      <c r="A429" s="416" t="s">
        <v>487</v>
      </c>
      <c r="B429" s="416" t="s">
        <v>488</v>
      </c>
      <c r="F429" s="417">
        <v>0</v>
      </c>
      <c r="G429" s="417">
        <v>10575844.689999999</v>
      </c>
      <c r="H429" s="417">
        <v>10575844.689999999</v>
      </c>
      <c r="I429" s="417">
        <v>7485548.79</v>
      </c>
      <c r="J429" s="424">
        <v>7485548.79</v>
      </c>
      <c r="K429" s="417">
        <v>7485548.79</v>
      </c>
      <c r="L429" s="417">
        <v>3090295.9</v>
      </c>
    </row>
    <row r="430" spans="1:12">
      <c r="A430" s="418">
        <v>1</v>
      </c>
      <c r="B430" s="419" t="s">
        <v>489</v>
      </c>
      <c r="F430" s="420">
        <v>0</v>
      </c>
      <c r="G430" s="420">
        <v>10575844.689999999</v>
      </c>
      <c r="H430" s="420">
        <v>10575844.689999999</v>
      </c>
      <c r="I430" s="420">
        <v>7485548.79</v>
      </c>
      <c r="J430" s="420">
        <v>7485548.79</v>
      </c>
      <c r="K430" s="420">
        <v>7485548.79</v>
      </c>
      <c r="L430" s="420">
        <v>3090295.9</v>
      </c>
    </row>
    <row r="432" spans="1:12">
      <c r="E432" s="413" t="s">
        <v>1026</v>
      </c>
      <c r="F432" s="424">
        <v>42441191</v>
      </c>
      <c r="G432" s="424">
        <v>17424215.449999999</v>
      </c>
      <c r="H432" s="424">
        <v>59865406.450000003</v>
      </c>
      <c r="I432" s="424">
        <v>52185039.280000001</v>
      </c>
      <c r="J432" s="424">
        <v>52185039.280000001</v>
      </c>
      <c r="K432" s="424">
        <v>52185039.280000001</v>
      </c>
      <c r="L432" s="424">
        <v>7680367.1699999999</v>
      </c>
    </row>
    <row r="434" spans="1:12">
      <c r="A434" s="431" t="s">
        <v>698</v>
      </c>
      <c r="B434" s="431" t="s">
        <v>699</v>
      </c>
    </row>
    <row r="436" spans="1:12">
      <c r="A436" s="416" t="s">
        <v>468</v>
      </c>
      <c r="B436" s="416" t="s">
        <v>469</v>
      </c>
      <c r="F436" s="417">
        <v>122351306.5</v>
      </c>
      <c r="G436" s="417">
        <v>8669140.4499999993</v>
      </c>
      <c r="H436" s="417">
        <v>131020446.95</v>
      </c>
      <c r="I436" s="417">
        <v>131020446.95</v>
      </c>
      <c r="J436" s="424">
        <v>131020446.95</v>
      </c>
      <c r="K436" s="417">
        <v>130996144.75</v>
      </c>
      <c r="L436" s="417">
        <v>0</v>
      </c>
    </row>
    <row r="437" spans="1:12">
      <c r="A437" s="418">
        <v>1</v>
      </c>
      <c r="B437" s="419" t="s">
        <v>470</v>
      </c>
      <c r="F437" s="420">
        <v>122098538.5</v>
      </c>
      <c r="G437" s="420">
        <v>8684463.4499999993</v>
      </c>
      <c r="H437" s="420">
        <v>130783001.95</v>
      </c>
      <c r="I437" s="420">
        <v>130783001.95</v>
      </c>
      <c r="J437" s="420">
        <v>130783001.95</v>
      </c>
      <c r="K437" s="420">
        <v>130758699.75</v>
      </c>
      <c r="L437" s="420">
        <v>0</v>
      </c>
    </row>
    <row r="438" spans="1:12">
      <c r="A438" s="418">
        <v>4</v>
      </c>
      <c r="B438" s="419" t="s">
        <v>473</v>
      </c>
      <c r="F438" s="420">
        <v>252768</v>
      </c>
      <c r="G438" s="420">
        <v>-15323</v>
      </c>
      <c r="H438" s="420">
        <v>237445</v>
      </c>
      <c r="I438" s="420">
        <v>237445</v>
      </c>
      <c r="J438" s="420">
        <v>237445</v>
      </c>
      <c r="K438" s="420">
        <v>237445</v>
      </c>
      <c r="L438" s="420">
        <v>0</v>
      </c>
    </row>
    <row r="440" spans="1:12">
      <c r="A440" s="416" t="s">
        <v>477</v>
      </c>
      <c r="B440" s="416" t="s">
        <v>478</v>
      </c>
      <c r="F440" s="417">
        <v>0</v>
      </c>
      <c r="G440" s="417">
        <v>17902263.440000001</v>
      </c>
      <c r="H440" s="417">
        <v>17902263.440000001</v>
      </c>
      <c r="I440" s="417">
        <v>642837.39</v>
      </c>
      <c r="J440" s="424">
        <v>642837.39</v>
      </c>
      <c r="K440" s="417">
        <v>642837.39</v>
      </c>
      <c r="L440" s="417">
        <v>17259426.050000001</v>
      </c>
    </row>
    <row r="441" spans="1:12">
      <c r="A441" s="418">
        <v>1</v>
      </c>
      <c r="B441" s="419" t="s">
        <v>479</v>
      </c>
      <c r="F441" s="420">
        <v>0</v>
      </c>
      <c r="G441" s="420">
        <v>5017190.8899999997</v>
      </c>
      <c r="H441" s="420">
        <v>5017190.8899999997</v>
      </c>
      <c r="I441" s="420">
        <v>67744</v>
      </c>
      <c r="J441" s="420">
        <v>67744</v>
      </c>
      <c r="K441" s="420">
        <v>67744</v>
      </c>
      <c r="L441" s="420">
        <v>4949446.8899999997</v>
      </c>
    </row>
    <row r="442" spans="1:12">
      <c r="A442" s="418">
        <v>2</v>
      </c>
      <c r="B442" s="419" t="s">
        <v>480</v>
      </c>
      <c r="F442" s="420">
        <v>0</v>
      </c>
      <c r="G442" s="420">
        <v>5107595.37</v>
      </c>
      <c r="H442" s="420">
        <v>5107595.37</v>
      </c>
      <c r="I442" s="420">
        <v>575093.39</v>
      </c>
      <c r="J442" s="420">
        <v>575093.39</v>
      </c>
      <c r="K442" s="420">
        <v>575093.39</v>
      </c>
      <c r="L442" s="420">
        <v>4532501.9800000004</v>
      </c>
    </row>
    <row r="443" spans="1:12">
      <c r="A443" s="418">
        <v>3</v>
      </c>
      <c r="B443" s="419" t="s">
        <v>481</v>
      </c>
      <c r="F443" s="420">
        <v>0</v>
      </c>
      <c r="G443" s="420">
        <v>7077333.8899999997</v>
      </c>
      <c r="H443" s="420">
        <v>7077333.8899999997</v>
      </c>
      <c r="I443" s="420">
        <v>0</v>
      </c>
      <c r="J443" s="420">
        <v>0</v>
      </c>
      <c r="K443" s="420">
        <v>0</v>
      </c>
      <c r="L443" s="420">
        <v>7077333.8899999997</v>
      </c>
    </row>
    <row r="444" spans="1:12">
      <c r="A444" s="418">
        <v>6</v>
      </c>
      <c r="B444" s="419" t="s">
        <v>484</v>
      </c>
      <c r="F444" s="420">
        <v>0</v>
      </c>
      <c r="G444" s="420">
        <v>700143.29</v>
      </c>
      <c r="H444" s="420">
        <v>700143.29</v>
      </c>
      <c r="I444" s="420">
        <v>0</v>
      </c>
      <c r="J444" s="420">
        <v>0</v>
      </c>
      <c r="K444" s="420">
        <v>0</v>
      </c>
      <c r="L444" s="420">
        <v>700143.29</v>
      </c>
    </row>
    <row r="446" spans="1:12">
      <c r="A446" s="416" t="s">
        <v>487</v>
      </c>
      <c r="B446" s="416" t="s">
        <v>488</v>
      </c>
      <c r="F446" s="417">
        <v>0</v>
      </c>
      <c r="G446" s="417">
        <v>18788414.600000001</v>
      </c>
      <c r="H446" s="417">
        <v>18788414.600000001</v>
      </c>
      <c r="I446" s="417">
        <v>14600522.300000001</v>
      </c>
      <c r="J446" s="424">
        <v>14600522.300000001</v>
      </c>
      <c r="K446" s="417">
        <v>14600522.300000001</v>
      </c>
      <c r="L446" s="417">
        <v>4187892.3</v>
      </c>
    </row>
    <row r="447" spans="1:12">
      <c r="A447" s="418">
        <v>1</v>
      </c>
      <c r="B447" s="419" t="s">
        <v>489</v>
      </c>
      <c r="F447" s="420">
        <v>0</v>
      </c>
      <c r="G447" s="420">
        <v>18788414.600000001</v>
      </c>
      <c r="H447" s="420">
        <v>18788414.600000001</v>
      </c>
      <c r="I447" s="420">
        <v>14600522.300000001</v>
      </c>
      <c r="J447" s="420">
        <v>14600522.300000001</v>
      </c>
      <c r="K447" s="420">
        <v>14600522.300000001</v>
      </c>
      <c r="L447" s="420">
        <v>4187892.3</v>
      </c>
    </row>
    <row r="449" spans="1:12">
      <c r="E449" s="413" t="s">
        <v>1026</v>
      </c>
      <c r="F449" s="424">
        <v>122351306.5</v>
      </c>
      <c r="G449" s="424">
        <v>45359818.490000002</v>
      </c>
      <c r="H449" s="424">
        <v>167711124.99000001</v>
      </c>
      <c r="I449" s="424">
        <v>146263806.63999999</v>
      </c>
      <c r="J449" s="424">
        <v>146263806.63999999</v>
      </c>
      <c r="K449" s="424">
        <v>146239504.44</v>
      </c>
      <c r="L449" s="424">
        <v>21447318.350000001</v>
      </c>
    </row>
    <row r="451" spans="1:12">
      <c r="A451" s="431" t="s">
        <v>700</v>
      </c>
      <c r="B451" s="431" t="s">
        <v>701</v>
      </c>
    </row>
    <row r="453" spans="1:12">
      <c r="A453" s="416" t="s">
        <v>468</v>
      </c>
      <c r="B453" s="416" t="s">
        <v>469</v>
      </c>
      <c r="F453" s="417">
        <v>110711357.90000001</v>
      </c>
      <c r="G453" s="417">
        <v>1763910.6</v>
      </c>
      <c r="H453" s="417">
        <v>112475268.5</v>
      </c>
      <c r="I453" s="417">
        <v>112298336.91</v>
      </c>
      <c r="J453" s="424">
        <v>112298336.91</v>
      </c>
      <c r="K453" s="417">
        <v>112150640.97</v>
      </c>
      <c r="L453" s="417">
        <v>176931.59</v>
      </c>
    </row>
    <row r="454" spans="1:12">
      <c r="A454" s="418">
        <v>1</v>
      </c>
      <c r="B454" s="419" t="s">
        <v>470</v>
      </c>
      <c r="F454" s="420">
        <v>110476909.90000001</v>
      </c>
      <c r="G454" s="420">
        <v>1763910.6</v>
      </c>
      <c r="H454" s="420">
        <v>112240820.5</v>
      </c>
      <c r="I454" s="420">
        <v>112063888.91</v>
      </c>
      <c r="J454" s="420">
        <v>112063888.91</v>
      </c>
      <c r="K454" s="420">
        <v>111916192.97</v>
      </c>
      <c r="L454" s="420">
        <v>176931.59</v>
      </c>
    </row>
    <row r="455" spans="1:12">
      <c r="A455" s="418">
        <v>4</v>
      </c>
      <c r="B455" s="419" t="s">
        <v>473</v>
      </c>
      <c r="F455" s="420">
        <v>234448</v>
      </c>
      <c r="G455" s="420">
        <v>0</v>
      </c>
      <c r="H455" s="420">
        <v>234448</v>
      </c>
      <c r="I455" s="420">
        <v>234448</v>
      </c>
      <c r="J455" s="420">
        <v>234448</v>
      </c>
      <c r="K455" s="420">
        <v>234448</v>
      </c>
      <c r="L455" s="420">
        <v>0</v>
      </c>
    </row>
    <row r="457" spans="1:12">
      <c r="A457" s="416" t="s">
        <v>477</v>
      </c>
      <c r="B457" s="416" t="s">
        <v>478</v>
      </c>
      <c r="F457" s="417">
        <v>0</v>
      </c>
      <c r="G457" s="417">
        <v>18717509.390000001</v>
      </c>
      <c r="H457" s="417">
        <v>18717509.390000001</v>
      </c>
      <c r="I457" s="417">
        <v>9194010.4800000004</v>
      </c>
      <c r="J457" s="424">
        <v>9194010.4800000004</v>
      </c>
      <c r="K457" s="417">
        <v>9194010.4800000004</v>
      </c>
      <c r="L457" s="417">
        <v>9523498.9100000001</v>
      </c>
    </row>
    <row r="458" spans="1:12">
      <c r="A458" s="418">
        <v>1</v>
      </c>
      <c r="B458" s="419" t="s">
        <v>479</v>
      </c>
      <c r="F458" s="420">
        <v>0</v>
      </c>
      <c r="G458" s="420">
        <v>2660151.21</v>
      </c>
      <c r="H458" s="420">
        <v>2660151.21</v>
      </c>
      <c r="I458" s="420">
        <v>2385151.21</v>
      </c>
      <c r="J458" s="420">
        <v>2385151.21</v>
      </c>
      <c r="K458" s="420">
        <v>2385151.21</v>
      </c>
      <c r="L458" s="420">
        <v>275000</v>
      </c>
    </row>
    <row r="459" spans="1:12">
      <c r="A459" s="418">
        <v>2</v>
      </c>
      <c r="B459" s="419" t="s">
        <v>480</v>
      </c>
      <c r="F459" s="420">
        <v>0</v>
      </c>
      <c r="G459" s="420">
        <v>271145.14</v>
      </c>
      <c r="H459" s="420">
        <v>271145.14</v>
      </c>
      <c r="I459" s="420">
        <v>237641.87</v>
      </c>
      <c r="J459" s="420">
        <v>237641.87</v>
      </c>
      <c r="K459" s="420">
        <v>237641.87</v>
      </c>
      <c r="L459" s="420">
        <v>33503.269999999997</v>
      </c>
    </row>
    <row r="460" spans="1:12">
      <c r="A460" s="418">
        <v>3</v>
      </c>
      <c r="B460" s="419" t="s">
        <v>481</v>
      </c>
      <c r="F460" s="420">
        <v>0</v>
      </c>
      <c r="G460" s="420">
        <v>4436659.34</v>
      </c>
      <c r="H460" s="420">
        <v>4436659.34</v>
      </c>
      <c r="I460" s="420">
        <v>3163280.84</v>
      </c>
      <c r="J460" s="420">
        <v>3163280.84</v>
      </c>
      <c r="K460" s="420">
        <v>3163280.84</v>
      </c>
      <c r="L460" s="420">
        <v>1273378.5</v>
      </c>
    </row>
    <row r="461" spans="1:12">
      <c r="A461" s="418">
        <v>6</v>
      </c>
      <c r="B461" s="419" t="s">
        <v>484</v>
      </c>
      <c r="F461" s="420">
        <v>0</v>
      </c>
      <c r="G461" s="420">
        <v>11349553.699999999</v>
      </c>
      <c r="H461" s="420">
        <v>11349553.699999999</v>
      </c>
      <c r="I461" s="420">
        <v>3407936.56</v>
      </c>
      <c r="J461" s="420">
        <v>3407936.56</v>
      </c>
      <c r="K461" s="420">
        <v>3407936.56</v>
      </c>
      <c r="L461" s="420">
        <v>7941617.1399999997</v>
      </c>
    </row>
    <row r="463" spans="1:12">
      <c r="A463" s="416" t="s">
        <v>487</v>
      </c>
      <c r="B463" s="416" t="s">
        <v>488</v>
      </c>
      <c r="F463" s="417">
        <v>0</v>
      </c>
      <c r="G463" s="417">
        <v>30350784.969999999</v>
      </c>
      <c r="H463" s="417">
        <v>30350784.969999999</v>
      </c>
      <c r="I463" s="417">
        <v>14050967.359999999</v>
      </c>
      <c r="J463" s="424">
        <v>14050967.359999999</v>
      </c>
      <c r="K463" s="417">
        <v>14050967.359999999</v>
      </c>
      <c r="L463" s="417">
        <v>16299817.609999999</v>
      </c>
    </row>
    <row r="464" spans="1:12">
      <c r="A464" s="418">
        <v>1</v>
      </c>
      <c r="B464" s="419" t="s">
        <v>489</v>
      </c>
      <c r="F464" s="420">
        <v>0</v>
      </c>
      <c r="G464" s="420">
        <v>30350784.969999999</v>
      </c>
      <c r="H464" s="420">
        <v>30350784.969999999</v>
      </c>
      <c r="I464" s="420">
        <v>14050967.359999999</v>
      </c>
      <c r="J464" s="420">
        <v>14050967.359999999</v>
      </c>
      <c r="K464" s="420">
        <v>14050967.359999999</v>
      </c>
      <c r="L464" s="420">
        <v>16299817.609999999</v>
      </c>
    </row>
    <row r="466" spans="1:12">
      <c r="E466" s="413" t="s">
        <v>1026</v>
      </c>
      <c r="F466" s="424">
        <v>110711357.90000001</v>
      </c>
      <c r="G466" s="424">
        <v>50832204.960000001</v>
      </c>
      <c r="H466" s="424">
        <v>161543562.86000001</v>
      </c>
      <c r="I466" s="424">
        <v>135543314.75</v>
      </c>
      <c r="J466" s="424">
        <v>135543314.75</v>
      </c>
      <c r="K466" s="424">
        <v>135395618.81</v>
      </c>
      <c r="L466" s="424">
        <v>26000248.109999999</v>
      </c>
    </row>
    <row r="468" spans="1:12">
      <c r="A468" s="431" t="s">
        <v>702</v>
      </c>
      <c r="B468" s="431" t="s">
        <v>703</v>
      </c>
    </row>
    <row r="470" spans="1:12">
      <c r="A470" s="416" t="s">
        <v>468</v>
      </c>
      <c r="B470" s="416" t="s">
        <v>469</v>
      </c>
      <c r="F470" s="417">
        <v>232436924.27000001</v>
      </c>
      <c r="G470" s="417">
        <v>-2266508.9799999995</v>
      </c>
      <c r="H470" s="417">
        <v>230170415.28999999</v>
      </c>
      <c r="I470" s="417">
        <v>229599161.31</v>
      </c>
      <c r="J470" s="424">
        <v>229599161.31</v>
      </c>
      <c r="K470" s="417">
        <v>225583252.11000001</v>
      </c>
      <c r="L470" s="417">
        <v>571253.98</v>
      </c>
    </row>
    <row r="471" spans="1:12">
      <c r="A471" s="418">
        <v>1</v>
      </c>
      <c r="B471" s="419" t="s">
        <v>470</v>
      </c>
      <c r="F471" s="420">
        <v>232297101.27000001</v>
      </c>
      <c r="G471" s="420">
        <v>-2471081.5299999998</v>
      </c>
      <c r="H471" s="420">
        <v>229826019.74000001</v>
      </c>
      <c r="I471" s="420">
        <v>229412856.36000001</v>
      </c>
      <c r="J471" s="420">
        <v>229412856.36000001</v>
      </c>
      <c r="K471" s="420">
        <v>225396947.16</v>
      </c>
      <c r="L471" s="420">
        <v>413163.38</v>
      </c>
    </row>
    <row r="472" spans="1:12">
      <c r="A472" s="418">
        <v>4</v>
      </c>
      <c r="B472" s="419" t="s">
        <v>473</v>
      </c>
      <c r="F472" s="420">
        <v>139823</v>
      </c>
      <c r="G472" s="420">
        <v>204572.55</v>
      </c>
      <c r="H472" s="420">
        <v>344395.55</v>
      </c>
      <c r="I472" s="420">
        <v>186304.95</v>
      </c>
      <c r="J472" s="420">
        <v>186304.95</v>
      </c>
      <c r="K472" s="420">
        <v>186304.95</v>
      </c>
      <c r="L472" s="420">
        <v>158090.6</v>
      </c>
    </row>
    <row r="474" spans="1:12">
      <c r="A474" s="416" t="s">
        <v>477</v>
      </c>
      <c r="B474" s="416" t="s">
        <v>478</v>
      </c>
      <c r="F474" s="417">
        <v>0</v>
      </c>
      <c r="G474" s="417">
        <v>5755736.6799999997</v>
      </c>
      <c r="H474" s="417">
        <v>5755736.6799999997</v>
      </c>
      <c r="I474" s="417">
        <v>406983.46</v>
      </c>
      <c r="J474" s="424">
        <v>406983.46</v>
      </c>
      <c r="K474" s="417">
        <v>406983.46</v>
      </c>
      <c r="L474" s="417">
        <v>5348753.22</v>
      </c>
    </row>
    <row r="475" spans="1:12">
      <c r="A475" s="418">
        <v>1</v>
      </c>
      <c r="B475" s="419" t="s">
        <v>479</v>
      </c>
      <c r="F475" s="420">
        <v>0</v>
      </c>
      <c r="G475" s="420">
        <v>4846418.4000000004</v>
      </c>
      <c r="H475" s="420">
        <v>4846418.4000000004</v>
      </c>
      <c r="I475" s="420">
        <v>244207.2</v>
      </c>
      <c r="J475" s="420">
        <v>244207.2</v>
      </c>
      <c r="K475" s="420">
        <v>244207.2</v>
      </c>
      <c r="L475" s="420">
        <v>4602211.2</v>
      </c>
    </row>
    <row r="476" spans="1:12">
      <c r="A476" s="418">
        <v>2</v>
      </c>
      <c r="B476" s="419" t="s">
        <v>480</v>
      </c>
      <c r="F476" s="420">
        <v>0</v>
      </c>
      <c r="G476" s="420">
        <v>634260</v>
      </c>
      <c r="H476" s="420">
        <v>634260</v>
      </c>
      <c r="I476" s="420">
        <v>33217.980000000003</v>
      </c>
      <c r="J476" s="420">
        <v>33217.980000000003</v>
      </c>
      <c r="K476" s="420">
        <v>33217.980000000003</v>
      </c>
      <c r="L476" s="420">
        <v>601042.02</v>
      </c>
    </row>
    <row r="477" spans="1:12">
      <c r="A477" s="418">
        <v>3</v>
      </c>
      <c r="B477" s="419" t="s">
        <v>481</v>
      </c>
      <c r="F477" s="420">
        <v>0</v>
      </c>
      <c r="G477" s="420">
        <v>86458.28</v>
      </c>
      <c r="H477" s="420">
        <v>86458.28</v>
      </c>
      <c r="I477" s="420">
        <v>86458.28</v>
      </c>
      <c r="J477" s="420">
        <v>86458.28</v>
      </c>
      <c r="K477" s="420">
        <v>86458.28</v>
      </c>
      <c r="L477" s="420">
        <v>0</v>
      </c>
    </row>
    <row r="478" spans="1:12">
      <c r="A478" s="418">
        <v>6</v>
      </c>
      <c r="B478" s="419" t="s">
        <v>484</v>
      </c>
      <c r="F478" s="420">
        <v>0</v>
      </c>
      <c r="G478" s="420">
        <v>188600</v>
      </c>
      <c r="H478" s="420">
        <v>188600</v>
      </c>
      <c r="I478" s="420">
        <v>43100</v>
      </c>
      <c r="J478" s="420">
        <v>43100</v>
      </c>
      <c r="K478" s="420">
        <v>43100</v>
      </c>
      <c r="L478" s="420">
        <v>145500</v>
      </c>
    </row>
    <row r="480" spans="1:12">
      <c r="A480" s="416" t="s">
        <v>487</v>
      </c>
      <c r="B480" s="416" t="s">
        <v>488</v>
      </c>
      <c r="F480" s="417">
        <v>0</v>
      </c>
      <c r="G480" s="417">
        <v>19003147.670000002</v>
      </c>
      <c r="H480" s="417">
        <v>19003147.670000002</v>
      </c>
      <c r="I480" s="417">
        <v>9831968.5800000001</v>
      </c>
      <c r="J480" s="424">
        <v>9831968.5800000001</v>
      </c>
      <c r="K480" s="417">
        <v>9831968.5800000001</v>
      </c>
      <c r="L480" s="417">
        <v>9171179.0899999999</v>
      </c>
    </row>
    <row r="481" spans="1:12">
      <c r="A481" s="418">
        <v>1</v>
      </c>
      <c r="B481" s="419" t="s">
        <v>489</v>
      </c>
      <c r="F481" s="420">
        <v>0</v>
      </c>
      <c r="G481" s="420">
        <v>19003147.670000002</v>
      </c>
      <c r="H481" s="420">
        <v>19003147.670000002</v>
      </c>
      <c r="I481" s="420">
        <v>9831968.5800000001</v>
      </c>
      <c r="J481" s="420">
        <v>9831968.5800000001</v>
      </c>
      <c r="K481" s="420">
        <v>9831968.5800000001</v>
      </c>
      <c r="L481" s="420">
        <v>9171179.0899999999</v>
      </c>
    </row>
    <row r="483" spans="1:12">
      <c r="E483" s="413" t="s">
        <v>1026</v>
      </c>
      <c r="F483" s="424">
        <v>232436924.27000001</v>
      </c>
      <c r="G483" s="424">
        <v>22492375.370000001</v>
      </c>
      <c r="H483" s="424">
        <v>254929299.63999999</v>
      </c>
      <c r="I483" s="424">
        <v>239838113.34999999</v>
      </c>
      <c r="J483" s="424">
        <v>239838113.34999999</v>
      </c>
      <c r="K483" s="424">
        <v>235822204.15000001</v>
      </c>
      <c r="L483" s="424">
        <v>15091186.289999999</v>
      </c>
    </row>
    <row r="485" spans="1:12">
      <c r="A485" s="431" t="s">
        <v>704</v>
      </c>
      <c r="B485" s="431" t="s">
        <v>705</v>
      </c>
    </row>
    <row r="487" spans="1:12">
      <c r="A487" s="416" t="s">
        <v>468</v>
      </c>
      <c r="B487" s="416" t="s">
        <v>469</v>
      </c>
      <c r="F487" s="417">
        <v>134064144.31</v>
      </c>
      <c r="G487" s="417">
        <v>10222804.369999999</v>
      </c>
      <c r="H487" s="417">
        <v>144286948.68000001</v>
      </c>
      <c r="I487" s="417">
        <v>140796540.05000001</v>
      </c>
      <c r="J487" s="424">
        <v>140796540.05000001</v>
      </c>
      <c r="K487" s="417">
        <v>140796540.05000001</v>
      </c>
      <c r="L487" s="417">
        <v>3490408.63</v>
      </c>
    </row>
    <row r="488" spans="1:12">
      <c r="A488" s="418">
        <v>1</v>
      </c>
      <c r="B488" s="419" t="s">
        <v>470</v>
      </c>
      <c r="F488" s="420">
        <v>134002134.31</v>
      </c>
      <c r="G488" s="420">
        <v>9892111.3699999992</v>
      </c>
      <c r="H488" s="420">
        <v>143894245.68000001</v>
      </c>
      <c r="I488" s="420">
        <v>140711985.05000001</v>
      </c>
      <c r="J488" s="420">
        <v>140711985.05000001</v>
      </c>
      <c r="K488" s="420">
        <v>140711985.05000001</v>
      </c>
      <c r="L488" s="420">
        <v>3182260.63</v>
      </c>
    </row>
    <row r="489" spans="1:12">
      <c r="A489" s="418">
        <v>4</v>
      </c>
      <c r="B489" s="419" t="s">
        <v>473</v>
      </c>
      <c r="F489" s="420">
        <v>62010</v>
      </c>
      <c r="G489" s="420">
        <v>330693</v>
      </c>
      <c r="H489" s="420">
        <v>392703</v>
      </c>
      <c r="I489" s="420">
        <v>84555</v>
      </c>
      <c r="J489" s="420">
        <v>84555</v>
      </c>
      <c r="K489" s="420">
        <v>84555</v>
      </c>
      <c r="L489" s="420">
        <v>308148</v>
      </c>
    </row>
    <row r="491" spans="1:12">
      <c r="A491" s="416" t="s">
        <v>477</v>
      </c>
      <c r="B491" s="416" t="s">
        <v>478</v>
      </c>
      <c r="F491" s="417">
        <v>0</v>
      </c>
      <c r="G491" s="417">
        <v>22279012.960000001</v>
      </c>
      <c r="H491" s="417">
        <v>22279012.960000001</v>
      </c>
      <c r="I491" s="417">
        <v>274509</v>
      </c>
      <c r="J491" s="424">
        <v>274509</v>
      </c>
      <c r="K491" s="417">
        <v>274509</v>
      </c>
      <c r="L491" s="417">
        <v>22004503.960000001</v>
      </c>
    </row>
    <row r="492" spans="1:12">
      <c r="A492" s="418">
        <v>1</v>
      </c>
      <c r="B492" s="419" t="s">
        <v>479</v>
      </c>
      <c r="F492" s="420">
        <v>0</v>
      </c>
      <c r="G492" s="420">
        <v>4479496.43</v>
      </c>
      <c r="H492" s="420">
        <v>4479496.43</v>
      </c>
      <c r="I492" s="420">
        <v>222965</v>
      </c>
      <c r="J492" s="420">
        <v>222965</v>
      </c>
      <c r="K492" s="420">
        <v>222965</v>
      </c>
      <c r="L492" s="420">
        <v>4256531.43</v>
      </c>
    </row>
    <row r="493" spans="1:12">
      <c r="A493" s="418">
        <v>2</v>
      </c>
      <c r="B493" s="419" t="s">
        <v>480</v>
      </c>
      <c r="F493" s="420">
        <v>0</v>
      </c>
      <c r="G493" s="420">
        <v>1720002.5600000001</v>
      </c>
      <c r="H493" s="420">
        <v>1720002.5600000001</v>
      </c>
      <c r="I493" s="420">
        <v>0</v>
      </c>
      <c r="J493" s="420">
        <v>0</v>
      </c>
      <c r="K493" s="420">
        <v>0</v>
      </c>
      <c r="L493" s="420">
        <v>1720002.5600000001</v>
      </c>
    </row>
    <row r="494" spans="1:12">
      <c r="A494" s="418">
        <v>3</v>
      </c>
      <c r="B494" s="419" t="s">
        <v>481</v>
      </c>
      <c r="F494" s="420">
        <v>0</v>
      </c>
      <c r="G494" s="420">
        <v>9240579</v>
      </c>
      <c r="H494" s="420">
        <v>9240579</v>
      </c>
      <c r="I494" s="420">
        <v>43579</v>
      </c>
      <c r="J494" s="420">
        <v>43579</v>
      </c>
      <c r="K494" s="420">
        <v>43579</v>
      </c>
      <c r="L494" s="420">
        <v>9197000</v>
      </c>
    </row>
    <row r="495" spans="1:12">
      <c r="A495" s="418">
        <v>6</v>
      </c>
      <c r="B495" s="419" t="s">
        <v>484</v>
      </c>
      <c r="F495" s="420">
        <v>0</v>
      </c>
      <c r="G495" s="420">
        <v>6838934.9699999997</v>
      </c>
      <c r="H495" s="420">
        <v>6838934.9699999997</v>
      </c>
      <c r="I495" s="420">
        <v>7965</v>
      </c>
      <c r="J495" s="420">
        <v>7965</v>
      </c>
      <c r="K495" s="420">
        <v>7965</v>
      </c>
      <c r="L495" s="420">
        <v>6830969.9699999997</v>
      </c>
    </row>
    <row r="497" spans="1:12">
      <c r="E497" s="413" t="s">
        <v>1026</v>
      </c>
      <c r="F497" s="424">
        <v>134064144.31</v>
      </c>
      <c r="G497" s="424">
        <v>32501817.329999998</v>
      </c>
      <c r="H497" s="424">
        <v>166565961.63999999</v>
      </c>
      <c r="I497" s="424">
        <v>141071049.05000001</v>
      </c>
      <c r="J497" s="424">
        <v>141071049.05000001</v>
      </c>
      <c r="K497" s="424">
        <v>141071049.05000001</v>
      </c>
      <c r="L497" s="424">
        <v>25494912.59</v>
      </c>
    </row>
    <row r="499" spans="1:12">
      <c r="A499" s="431" t="s">
        <v>706</v>
      </c>
      <c r="B499" s="431" t="s">
        <v>707</v>
      </c>
    </row>
    <row r="501" spans="1:12">
      <c r="A501" s="416" t="s">
        <v>468</v>
      </c>
      <c r="B501" s="416" t="s">
        <v>469</v>
      </c>
      <c r="F501" s="417">
        <v>200267925.80000001</v>
      </c>
      <c r="G501" s="417">
        <v>9429517.5099999998</v>
      </c>
      <c r="H501" s="417">
        <v>209697443.31</v>
      </c>
      <c r="I501" s="417">
        <v>209657530.16</v>
      </c>
      <c r="J501" s="424">
        <v>209657530.16</v>
      </c>
      <c r="K501" s="417">
        <v>209657530.16</v>
      </c>
      <c r="L501" s="417">
        <v>39913.15</v>
      </c>
    </row>
    <row r="502" spans="1:12">
      <c r="A502" s="418">
        <v>1</v>
      </c>
      <c r="B502" s="419" t="s">
        <v>470</v>
      </c>
      <c r="F502" s="420">
        <v>199966610.05000001</v>
      </c>
      <c r="G502" s="420">
        <v>8771797.4199999999</v>
      </c>
      <c r="H502" s="420">
        <v>208738407.47</v>
      </c>
      <c r="I502" s="420">
        <v>208698494.31999999</v>
      </c>
      <c r="J502" s="420">
        <v>208698494.31999999</v>
      </c>
      <c r="K502" s="420">
        <v>208698494.31999999</v>
      </c>
      <c r="L502" s="420">
        <v>39913.15</v>
      </c>
    </row>
    <row r="503" spans="1:12">
      <c r="A503" s="418">
        <v>4</v>
      </c>
      <c r="B503" s="419" t="s">
        <v>473</v>
      </c>
      <c r="F503" s="420">
        <v>301315.75</v>
      </c>
      <c r="G503" s="420">
        <v>657720.09</v>
      </c>
      <c r="H503" s="420">
        <v>959035.84</v>
      </c>
      <c r="I503" s="420">
        <v>959035.84</v>
      </c>
      <c r="J503" s="420">
        <v>959035.84</v>
      </c>
      <c r="K503" s="420">
        <v>959035.84</v>
      </c>
      <c r="L503" s="420">
        <v>0</v>
      </c>
    </row>
    <row r="505" spans="1:12">
      <c r="A505" s="416" t="s">
        <v>477</v>
      </c>
      <c r="B505" s="416" t="s">
        <v>478</v>
      </c>
      <c r="F505" s="417">
        <v>0</v>
      </c>
      <c r="G505" s="417">
        <v>14096462.84</v>
      </c>
      <c r="H505" s="417">
        <v>14096462.84</v>
      </c>
      <c r="I505" s="417">
        <v>10419436.08</v>
      </c>
      <c r="J505" s="424">
        <v>10419436.08</v>
      </c>
      <c r="K505" s="417">
        <v>10419436.08</v>
      </c>
      <c r="L505" s="417">
        <v>3677026.7600000007</v>
      </c>
    </row>
    <row r="506" spans="1:12">
      <c r="A506" s="418">
        <v>1</v>
      </c>
      <c r="B506" s="419" t="s">
        <v>479</v>
      </c>
      <c r="F506" s="420">
        <v>0</v>
      </c>
      <c r="G506" s="420">
        <v>7892958.25</v>
      </c>
      <c r="H506" s="420">
        <v>7892958.25</v>
      </c>
      <c r="I506" s="420">
        <v>4623998.0799999991</v>
      </c>
      <c r="J506" s="420">
        <v>4623998.0799999991</v>
      </c>
      <c r="K506" s="420">
        <v>4623998.0799999991</v>
      </c>
      <c r="L506" s="420">
        <v>3268960.1700000004</v>
      </c>
    </row>
    <row r="507" spans="1:12">
      <c r="A507" s="418">
        <v>2</v>
      </c>
      <c r="B507" s="419" t="s">
        <v>480</v>
      </c>
      <c r="F507" s="420">
        <v>0</v>
      </c>
      <c r="G507" s="420">
        <v>259518.8</v>
      </c>
      <c r="H507" s="420">
        <v>259518.8</v>
      </c>
      <c r="I507" s="420">
        <v>146779</v>
      </c>
      <c r="J507" s="420">
        <v>146779</v>
      </c>
      <c r="K507" s="420">
        <v>146779</v>
      </c>
      <c r="L507" s="420">
        <v>112739.8</v>
      </c>
    </row>
    <row r="508" spans="1:12">
      <c r="A508" s="418">
        <v>3</v>
      </c>
      <c r="B508" s="419" t="s">
        <v>481</v>
      </c>
      <c r="F508" s="420">
        <v>0</v>
      </c>
      <c r="G508" s="420">
        <v>26527.79</v>
      </c>
      <c r="H508" s="420">
        <v>26527.79</v>
      </c>
      <c r="I508" s="420">
        <v>15930</v>
      </c>
      <c r="J508" s="420">
        <v>15930</v>
      </c>
      <c r="K508" s="420">
        <v>15930</v>
      </c>
      <c r="L508" s="420">
        <v>10597.79</v>
      </c>
    </row>
    <row r="509" spans="1:12">
      <c r="A509" s="418">
        <v>6</v>
      </c>
      <c r="B509" s="419" t="s">
        <v>484</v>
      </c>
      <c r="F509" s="420">
        <v>0</v>
      </c>
      <c r="G509" s="420">
        <v>5917458</v>
      </c>
      <c r="H509" s="420">
        <v>5917458</v>
      </c>
      <c r="I509" s="420">
        <v>5632729</v>
      </c>
      <c r="J509" s="420">
        <v>5632729</v>
      </c>
      <c r="K509" s="420">
        <v>5632729</v>
      </c>
      <c r="L509" s="420">
        <v>284729</v>
      </c>
    </row>
    <row r="511" spans="1:12">
      <c r="A511" s="416" t="s">
        <v>487</v>
      </c>
      <c r="B511" s="416" t="s">
        <v>488</v>
      </c>
      <c r="F511" s="417">
        <v>0</v>
      </c>
      <c r="G511" s="417">
        <v>14001948.98</v>
      </c>
      <c r="H511" s="417">
        <v>14001948.98</v>
      </c>
      <c r="I511" s="417">
        <v>14001948.98</v>
      </c>
      <c r="J511" s="424">
        <v>14001948.98</v>
      </c>
      <c r="K511" s="417">
        <v>14001948.98</v>
      </c>
      <c r="L511" s="417">
        <v>0</v>
      </c>
    </row>
    <row r="512" spans="1:12">
      <c r="A512" s="418">
        <v>1</v>
      </c>
      <c r="B512" s="419" t="s">
        <v>489</v>
      </c>
      <c r="F512" s="420">
        <v>0</v>
      </c>
      <c r="G512" s="420">
        <v>14001948.98</v>
      </c>
      <c r="H512" s="420">
        <v>14001948.98</v>
      </c>
      <c r="I512" s="420">
        <v>14001948.98</v>
      </c>
      <c r="J512" s="420">
        <v>14001948.98</v>
      </c>
      <c r="K512" s="420">
        <v>14001948.98</v>
      </c>
      <c r="L512" s="420">
        <v>0</v>
      </c>
    </row>
    <row r="514" spans="1:12">
      <c r="E514" s="413" t="s">
        <v>1026</v>
      </c>
      <c r="F514" s="424">
        <v>200267925.80000001</v>
      </c>
      <c r="G514" s="424">
        <v>37527929.329999998</v>
      </c>
      <c r="H514" s="424">
        <v>237795855.13</v>
      </c>
      <c r="I514" s="424">
        <v>234078915.22</v>
      </c>
      <c r="J514" s="424">
        <v>234078915.22</v>
      </c>
      <c r="K514" s="424">
        <v>234078915.22</v>
      </c>
      <c r="L514" s="424">
        <v>3716939.9100000006</v>
      </c>
    </row>
    <row r="516" spans="1:12">
      <c r="A516" s="431" t="s">
        <v>708</v>
      </c>
      <c r="B516" s="431" t="s">
        <v>709</v>
      </c>
    </row>
    <row r="518" spans="1:12">
      <c r="A518" s="416" t="s">
        <v>468</v>
      </c>
      <c r="B518" s="416" t="s">
        <v>469</v>
      </c>
      <c r="F518" s="417">
        <v>17964156</v>
      </c>
      <c r="G518" s="417">
        <v>1565481.7</v>
      </c>
      <c r="H518" s="417">
        <v>19529637.699999999</v>
      </c>
      <c r="I518" s="417">
        <v>16910073.52</v>
      </c>
      <c r="J518" s="424">
        <v>16894873.52</v>
      </c>
      <c r="K518" s="417">
        <v>16894873.52</v>
      </c>
      <c r="L518" s="417">
        <v>2619564.1800000002</v>
      </c>
    </row>
    <row r="519" spans="1:12">
      <c r="A519" s="418">
        <v>1</v>
      </c>
      <c r="B519" s="419" t="s">
        <v>470</v>
      </c>
      <c r="F519" s="420">
        <v>17964156</v>
      </c>
      <c r="G519" s="420">
        <v>1565481.7</v>
      </c>
      <c r="H519" s="420">
        <v>19529637.699999999</v>
      </c>
      <c r="I519" s="420">
        <v>16910073.52</v>
      </c>
      <c r="J519" s="420">
        <v>16894873.52</v>
      </c>
      <c r="K519" s="420">
        <v>16894873.52</v>
      </c>
      <c r="L519" s="420">
        <v>2619564.1800000002</v>
      </c>
    </row>
    <row r="521" spans="1:12">
      <c r="E521" s="413" t="s">
        <v>1026</v>
      </c>
      <c r="F521" s="424">
        <v>17964156</v>
      </c>
      <c r="G521" s="424">
        <v>1565481.7</v>
      </c>
      <c r="H521" s="424">
        <v>19529637.699999999</v>
      </c>
      <c r="I521" s="424">
        <v>16910073.52</v>
      </c>
      <c r="J521" s="424">
        <v>16894873.52</v>
      </c>
      <c r="K521" s="424">
        <v>16894873.52</v>
      </c>
      <c r="L521" s="424">
        <v>2619564.1800000002</v>
      </c>
    </row>
    <row r="523" spans="1:12">
      <c r="A523" s="431" t="s">
        <v>710</v>
      </c>
      <c r="B523" s="431" t="s">
        <v>711</v>
      </c>
    </row>
    <row r="525" spans="1:12">
      <c r="A525" s="416" t="s">
        <v>468</v>
      </c>
      <c r="B525" s="416" t="s">
        <v>469</v>
      </c>
      <c r="F525" s="417">
        <v>45792440</v>
      </c>
      <c r="G525" s="417">
        <v>8772245.8599999994</v>
      </c>
      <c r="H525" s="417">
        <v>54564685.859999999</v>
      </c>
      <c r="I525" s="417">
        <v>53870802.409999996</v>
      </c>
      <c r="J525" s="424">
        <v>53819532.159999996</v>
      </c>
      <c r="K525" s="417">
        <v>45995495.130000003</v>
      </c>
      <c r="L525" s="417">
        <v>693883.45</v>
      </c>
    </row>
    <row r="526" spans="1:12">
      <c r="A526" s="418">
        <v>1</v>
      </c>
      <c r="B526" s="419" t="s">
        <v>470</v>
      </c>
      <c r="F526" s="420">
        <v>45792440</v>
      </c>
      <c r="G526" s="420">
        <v>8772245.8599999994</v>
      </c>
      <c r="H526" s="420">
        <v>54564685.859999999</v>
      </c>
      <c r="I526" s="420">
        <v>53870802.409999996</v>
      </c>
      <c r="J526" s="420">
        <v>53819532.159999996</v>
      </c>
      <c r="K526" s="420">
        <v>45995495.130000003</v>
      </c>
      <c r="L526" s="420">
        <v>693883.45</v>
      </c>
    </row>
    <row r="528" spans="1:12">
      <c r="A528" s="416" t="s">
        <v>477</v>
      </c>
      <c r="B528" s="416" t="s">
        <v>478</v>
      </c>
      <c r="F528" s="417">
        <v>0</v>
      </c>
      <c r="G528" s="417">
        <v>70000</v>
      </c>
      <c r="H528" s="417">
        <v>70000</v>
      </c>
      <c r="I528" s="417">
        <v>70000</v>
      </c>
      <c r="J528" s="424">
        <v>70000</v>
      </c>
      <c r="K528" s="417">
        <v>70000</v>
      </c>
      <c r="L528" s="417">
        <v>0</v>
      </c>
    </row>
    <row r="529" spans="1:12">
      <c r="A529" s="418">
        <v>1</v>
      </c>
      <c r="B529" s="419" t="s">
        <v>479</v>
      </c>
      <c r="F529" s="420">
        <v>0</v>
      </c>
      <c r="G529" s="420">
        <v>70000</v>
      </c>
      <c r="H529" s="420">
        <v>70000</v>
      </c>
      <c r="I529" s="420">
        <v>70000</v>
      </c>
      <c r="J529" s="420">
        <v>70000</v>
      </c>
      <c r="K529" s="420">
        <v>70000</v>
      </c>
      <c r="L529" s="420">
        <v>0</v>
      </c>
    </row>
    <row r="531" spans="1:12">
      <c r="E531" s="413" t="s">
        <v>1026</v>
      </c>
      <c r="F531" s="424">
        <v>45792440</v>
      </c>
      <c r="G531" s="424">
        <v>8842245.8599999994</v>
      </c>
      <c r="H531" s="424">
        <v>54634685.859999999</v>
      </c>
      <c r="I531" s="424">
        <v>53940802.409999996</v>
      </c>
      <c r="J531" s="424">
        <v>53889532.159999996</v>
      </c>
      <c r="K531" s="424">
        <v>46065495.130000003</v>
      </c>
      <c r="L531" s="424">
        <v>693883.45</v>
      </c>
    </row>
    <row r="533" spans="1:12">
      <c r="A533" s="431" t="s">
        <v>712</v>
      </c>
      <c r="B533" s="431" t="s">
        <v>713</v>
      </c>
    </row>
    <row r="535" spans="1:12">
      <c r="A535" s="416" t="s">
        <v>468</v>
      </c>
      <c r="B535" s="416" t="s">
        <v>469</v>
      </c>
      <c r="F535" s="417">
        <v>92197699.230000004</v>
      </c>
      <c r="G535" s="417">
        <v>9884107.6699999999</v>
      </c>
      <c r="H535" s="417">
        <v>102081806.90000001</v>
      </c>
      <c r="I535" s="417">
        <v>102081806.90000001</v>
      </c>
      <c r="J535" s="424">
        <v>102081806.90000001</v>
      </c>
      <c r="K535" s="417">
        <v>102081806.90000001</v>
      </c>
      <c r="L535" s="417">
        <v>0</v>
      </c>
    </row>
    <row r="536" spans="1:12">
      <c r="A536" s="418">
        <v>1</v>
      </c>
      <c r="B536" s="419" t="s">
        <v>470</v>
      </c>
      <c r="F536" s="420">
        <v>85474379.230000004</v>
      </c>
      <c r="G536" s="420">
        <v>5944386.5199999996</v>
      </c>
      <c r="H536" s="420">
        <v>91418765.75</v>
      </c>
      <c r="I536" s="420">
        <v>91418765.75</v>
      </c>
      <c r="J536" s="420">
        <v>91418765.75</v>
      </c>
      <c r="K536" s="420">
        <v>91418765.75</v>
      </c>
      <c r="L536" s="420">
        <v>0</v>
      </c>
    </row>
    <row r="537" spans="1:12">
      <c r="A537" s="418">
        <v>4</v>
      </c>
      <c r="B537" s="419" t="s">
        <v>473</v>
      </c>
      <c r="F537" s="420">
        <v>200000</v>
      </c>
      <c r="G537" s="420">
        <v>3779485.15</v>
      </c>
      <c r="H537" s="420">
        <v>3979485.15</v>
      </c>
      <c r="I537" s="420">
        <v>3979485.15</v>
      </c>
      <c r="J537" s="420">
        <v>3979485.15</v>
      </c>
      <c r="K537" s="420">
        <v>3979485.15</v>
      </c>
      <c r="L537" s="420">
        <v>0</v>
      </c>
    </row>
    <row r="538" spans="1:12">
      <c r="A538" s="418">
        <v>5</v>
      </c>
      <c r="B538" s="419" t="s">
        <v>474</v>
      </c>
      <c r="F538" s="420">
        <v>6523320</v>
      </c>
      <c r="G538" s="420">
        <v>160236</v>
      </c>
      <c r="H538" s="420">
        <v>6683556</v>
      </c>
      <c r="I538" s="420">
        <v>6683556</v>
      </c>
      <c r="J538" s="420">
        <v>6683556</v>
      </c>
      <c r="K538" s="420">
        <v>6683556</v>
      </c>
      <c r="L538" s="420">
        <v>0</v>
      </c>
    </row>
    <row r="540" spans="1:12">
      <c r="A540" s="416" t="s">
        <v>477</v>
      </c>
      <c r="B540" s="416" t="s">
        <v>478</v>
      </c>
      <c r="F540" s="417">
        <v>0</v>
      </c>
      <c r="G540" s="417">
        <v>0</v>
      </c>
      <c r="H540" s="417">
        <v>0</v>
      </c>
      <c r="I540" s="417">
        <v>0</v>
      </c>
      <c r="J540" s="424">
        <v>0</v>
      </c>
      <c r="K540" s="417">
        <v>0</v>
      </c>
      <c r="L540" s="417">
        <v>0</v>
      </c>
    </row>
    <row r="541" spans="1:12">
      <c r="A541" s="418">
        <v>1</v>
      </c>
      <c r="B541" s="419" t="s">
        <v>479</v>
      </c>
      <c r="F541" s="420">
        <v>0</v>
      </c>
      <c r="G541" s="420">
        <v>0</v>
      </c>
      <c r="H541" s="420">
        <v>0</v>
      </c>
      <c r="I541" s="420">
        <v>0</v>
      </c>
      <c r="J541" s="420">
        <v>0</v>
      </c>
      <c r="K541" s="420">
        <v>0</v>
      </c>
      <c r="L541" s="420">
        <v>0</v>
      </c>
    </row>
    <row r="543" spans="1:12">
      <c r="E543" s="413" t="s">
        <v>1026</v>
      </c>
      <c r="F543" s="424">
        <v>92197699.230000004</v>
      </c>
      <c r="G543" s="424">
        <v>9884107.6699999999</v>
      </c>
      <c r="H543" s="424">
        <v>102081806.90000001</v>
      </c>
      <c r="I543" s="424">
        <v>102081806.90000001</v>
      </c>
      <c r="J543" s="424">
        <v>102081806.90000001</v>
      </c>
      <c r="K543" s="424">
        <v>102081806.90000001</v>
      </c>
      <c r="L543" s="424">
        <v>0</v>
      </c>
    </row>
    <row r="545" spans="1:12">
      <c r="A545" s="431" t="s">
        <v>714</v>
      </c>
      <c r="B545" s="431" t="s">
        <v>715</v>
      </c>
    </row>
    <row r="547" spans="1:12">
      <c r="A547" s="416" t="s">
        <v>468</v>
      </c>
      <c r="B547" s="416" t="s">
        <v>469</v>
      </c>
      <c r="F547" s="417">
        <v>13031624.91</v>
      </c>
      <c r="G547" s="417">
        <v>385079.46</v>
      </c>
      <c r="H547" s="417">
        <v>13416704.369999999</v>
      </c>
      <c r="I547" s="417">
        <v>13416704.369999999</v>
      </c>
      <c r="J547" s="424">
        <v>13416704.369999999</v>
      </c>
      <c r="K547" s="417">
        <v>13363634.949999999</v>
      </c>
      <c r="L547" s="417">
        <v>0</v>
      </c>
    </row>
    <row r="548" spans="1:12">
      <c r="A548" s="418">
        <v>1</v>
      </c>
      <c r="B548" s="419" t="s">
        <v>470</v>
      </c>
      <c r="F548" s="420">
        <v>13031624.91</v>
      </c>
      <c r="G548" s="420">
        <v>-1251920.54</v>
      </c>
      <c r="H548" s="420">
        <v>11779704.369999999</v>
      </c>
      <c r="I548" s="420">
        <v>11779704.369999999</v>
      </c>
      <c r="J548" s="420">
        <v>11779704.369999999</v>
      </c>
      <c r="K548" s="420">
        <v>11726634.949999999</v>
      </c>
      <c r="L548" s="420">
        <v>0</v>
      </c>
    </row>
    <row r="549" spans="1:12">
      <c r="A549" s="418">
        <v>4</v>
      </c>
      <c r="B549" s="419" t="s">
        <v>473</v>
      </c>
      <c r="F549" s="420">
        <v>0</v>
      </c>
      <c r="G549" s="420">
        <v>1637000</v>
      </c>
      <c r="H549" s="420">
        <v>1637000</v>
      </c>
      <c r="I549" s="420">
        <v>1637000</v>
      </c>
      <c r="J549" s="420">
        <v>1637000</v>
      </c>
      <c r="K549" s="420">
        <v>1637000</v>
      </c>
      <c r="L549" s="420">
        <v>0</v>
      </c>
    </row>
    <row r="551" spans="1:12">
      <c r="A551" s="416" t="s">
        <v>477</v>
      </c>
      <c r="B551" s="416" t="s">
        <v>478</v>
      </c>
      <c r="F551" s="417">
        <v>0</v>
      </c>
      <c r="G551" s="417">
        <v>149578.51999999999</v>
      </c>
      <c r="H551" s="417">
        <v>149578.51999999999</v>
      </c>
      <c r="I551" s="417">
        <v>149578.51999999999</v>
      </c>
      <c r="J551" s="424">
        <v>149578.51999999999</v>
      </c>
      <c r="K551" s="417">
        <v>149578.51999999999</v>
      </c>
      <c r="L551" s="417">
        <v>0</v>
      </c>
    </row>
    <row r="552" spans="1:12">
      <c r="A552" s="418">
        <v>1</v>
      </c>
      <c r="B552" s="419" t="s">
        <v>479</v>
      </c>
      <c r="F552" s="420">
        <v>0</v>
      </c>
      <c r="G552" s="420">
        <v>149578.51999999999</v>
      </c>
      <c r="H552" s="420">
        <v>149578.51999999999</v>
      </c>
      <c r="I552" s="420">
        <v>149578.51999999999</v>
      </c>
      <c r="J552" s="420">
        <v>149578.51999999999</v>
      </c>
      <c r="K552" s="420">
        <v>149578.51999999999</v>
      </c>
      <c r="L552" s="420">
        <v>0</v>
      </c>
    </row>
    <row r="554" spans="1:12">
      <c r="A554" s="416" t="s">
        <v>487</v>
      </c>
      <c r="B554" s="416" t="s">
        <v>488</v>
      </c>
      <c r="F554" s="417">
        <v>0</v>
      </c>
      <c r="G554" s="417">
        <v>971300</v>
      </c>
      <c r="H554" s="417">
        <v>971300</v>
      </c>
      <c r="I554" s="417">
        <v>0</v>
      </c>
      <c r="J554" s="424">
        <v>0</v>
      </c>
      <c r="K554" s="417">
        <v>0</v>
      </c>
      <c r="L554" s="417">
        <v>971300</v>
      </c>
    </row>
    <row r="555" spans="1:12">
      <c r="A555" s="418">
        <v>3</v>
      </c>
      <c r="B555" s="419" t="s">
        <v>491</v>
      </c>
      <c r="F555" s="420">
        <v>0</v>
      </c>
      <c r="G555" s="420">
        <v>971300</v>
      </c>
      <c r="H555" s="420">
        <v>971300</v>
      </c>
      <c r="I555" s="420">
        <v>0</v>
      </c>
      <c r="J555" s="420">
        <v>0</v>
      </c>
      <c r="K555" s="420">
        <v>0</v>
      </c>
      <c r="L555" s="420">
        <v>971300</v>
      </c>
    </row>
    <row r="557" spans="1:12">
      <c r="E557" s="413" t="s">
        <v>1026</v>
      </c>
      <c r="F557" s="424">
        <v>13031624.91</v>
      </c>
      <c r="G557" s="424">
        <v>1505957.98</v>
      </c>
      <c r="H557" s="424">
        <v>14537582.890000001</v>
      </c>
      <c r="I557" s="424">
        <v>13566282.890000001</v>
      </c>
      <c r="J557" s="424">
        <v>13566282.890000001</v>
      </c>
      <c r="K557" s="424">
        <v>13513213.470000001</v>
      </c>
      <c r="L557" s="424">
        <v>971300</v>
      </c>
    </row>
    <row r="559" spans="1:12">
      <c r="A559" s="431" t="s">
        <v>716</v>
      </c>
      <c r="B559" s="431" t="s">
        <v>717</v>
      </c>
    </row>
    <row r="561" spans="1:12">
      <c r="A561" s="416" t="s">
        <v>468</v>
      </c>
      <c r="B561" s="416" t="s">
        <v>469</v>
      </c>
      <c r="F561" s="417">
        <v>17493978.780000001</v>
      </c>
      <c r="G561" s="417">
        <v>8461702.4399999995</v>
      </c>
      <c r="H561" s="417">
        <v>25955681.219999999</v>
      </c>
      <c r="I561" s="417">
        <v>25955341.190000001</v>
      </c>
      <c r="J561" s="424">
        <v>25955341.190000001</v>
      </c>
      <c r="K561" s="417">
        <v>25932863.440000001</v>
      </c>
      <c r="L561" s="417">
        <v>340.03</v>
      </c>
    </row>
    <row r="562" spans="1:12">
      <c r="A562" s="418">
        <v>1</v>
      </c>
      <c r="B562" s="419" t="s">
        <v>470</v>
      </c>
      <c r="F562" s="420">
        <v>17493978.780000001</v>
      </c>
      <c r="G562" s="420">
        <v>8461702.4399999995</v>
      </c>
      <c r="H562" s="420">
        <v>25955681.219999999</v>
      </c>
      <c r="I562" s="420">
        <v>25955341.190000001</v>
      </c>
      <c r="J562" s="420">
        <v>25955341.190000001</v>
      </c>
      <c r="K562" s="420">
        <v>25932863.440000001</v>
      </c>
      <c r="L562" s="420">
        <v>340.03</v>
      </c>
    </row>
    <row r="564" spans="1:12">
      <c r="E564" s="413" t="s">
        <v>1026</v>
      </c>
      <c r="F564" s="424">
        <v>17493978.780000001</v>
      </c>
      <c r="G564" s="424">
        <v>8461702.4399999995</v>
      </c>
      <c r="H564" s="424">
        <v>25955681.219999999</v>
      </c>
      <c r="I564" s="424">
        <v>25955341.190000001</v>
      </c>
      <c r="J564" s="424">
        <v>25955341.190000001</v>
      </c>
      <c r="K564" s="424">
        <v>25932863.440000001</v>
      </c>
      <c r="L564" s="424">
        <v>340.03</v>
      </c>
    </row>
    <row r="566" spans="1:12">
      <c r="A566" s="431" t="s">
        <v>718</v>
      </c>
      <c r="B566" s="431" t="s">
        <v>719</v>
      </c>
    </row>
    <row r="568" spans="1:12">
      <c r="A568" s="416" t="s">
        <v>468</v>
      </c>
      <c r="B568" s="416" t="s">
        <v>469</v>
      </c>
      <c r="F568" s="417">
        <v>16656646.880000001</v>
      </c>
      <c r="G568" s="417">
        <v>-883236.53</v>
      </c>
      <c r="H568" s="417">
        <v>15773410.35</v>
      </c>
      <c r="I568" s="417">
        <v>15772310.949999999</v>
      </c>
      <c r="J568" s="424">
        <v>15772310.949999999</v>
      </c>
      <c r="K568" s="417">
        <v>15772310.949999999</v>
      </c>
      <c r="L568" s="417">
        <v>1099.4000000000001</v>
      </c>
    </row>
    <row r="569" spans="1:12">
      <c r="A569" s="418">
        <v>1</v>
      </c>
      <c r="B569" s="419" t="s">
        <v>470</v>
      </c>
      <c r="F569" s="420">
        <v>16479255.93</v>
      </c>
      <c r="G569" s="420">
        <v>-898725.45</v>
      </c>
      <c r="H569" s="420">
        <v>15580530.48</v>
      </c>
      <c r="I569" s="420">
        <v>15579431.08</v>
      </c>
      <c r="J569" s="420">
        <v>15579431.08</v>
      </c>
      <c r="K569" s="420">
        <v>15579431.08</v>
      </c>
      <c r="L569" s="420">
        <v>1099.4000000000001</v>
      </c>
    </row>
    <row r="570" spans="1:12">
      <c r="A570" s="418">
        <v>5</v>
      </c>
      <c r="B570" s="419" t="s">
        <v>474</v>
      </c>
      <c r="F570" s="420">
        <v>177390.95</v>
      </c>
      <c r="G570" s="420">
        <v>15488.92</v>
      </c>
      <c r="H570" s="420">
        <v>192879.87</v>
      </c>
      <c r="I570" s="420">
        <v>192879.87</v>
      </c>
      <c r="J570" s="420">
        <v>192879.87</v>
      </c>
      <c r="K570" s="420">
        <v>192879.87</v>
      </c>
      <c r="L570" s="420">
        <v>0</v>
      </c>
    </row>
    <row r="572" spans="1:12">
      <c r="A572" s="416" t="s">
        <v>477</v>
      </c>
      <c r="B572" s="416" t="s">
        <v>478</v>
      </c>
      <c r="F572" s="417">
        <v>351168.89</v>
      </c>
      <c r="G572" s="417">
        <v>-23.2</v>
      </c>
      <c r="H572" s="417">
        <v>351145.69</v>
      </c>
      <c r="I572" s="417">
        <v>351145.69</v>
      </c>
      <c r="J572" s="424">
        <v>351145.69</v>
      </c>
      <c r="K572" s="417">
        <v>351145.69</v>
      </c>
      <c r="L572" s="417">
        <v>0</v>
      </c>
    </row>
    <row r="573" spans="1:12">
      <c r="A573" s="418">
        <v>1</v>
      </c>
      <c r="B573" s="419" t="s">
        <v>479</v>
      </c>
      <c r="F573" s="420">
        <v>351168.89</v>
      </c>
      <c r="G573" s="420">
        <v>-23.2</v>
      </c>
      <c r="H573" s="420">
        <v>351145.69</v>
      </c>
      <c r="I573" s="420">
        <v>351145.69</v>
      </c>
      <c r="J573" s="420">
        <v>351145.69</v>
      </c>
      <c r="K573" s="420">
        <v>351145.69</v>
      </c>
      <c r="L573" s="420">
        <v>0</v>
      </c>
    </row>
    <row r="575" spans="1:12">
      <c r="E575" s="413" t="s">
        <v>1026</v>
      </c>
      <c r="F575" s="424">
        <v>17007815.77</v>
      </c>
      <c r="G575" s="424">
        <v>-883259.73</v>
      </c>
      <c r="H575" s="424">
        <v>16124556.039999999</v>
      </c>
      <c r="I575" s="424">
        <v>16123456.640000001</v>
      </c>
      <c r="J575" s="424">
        <v>16123456.640000001</v>
      </c>
      <c r="K575" s="424">
        <v>16123456.640000001</v>
      </c>
      <c r="L575" s="424">
        <v>1099.4000000000001</v>
      </c>
    </row>
    <row r="577" spans="1:12">
      <c r="A577" s="431" t="s">
        <v>720</v>
      </c>
      <c r="B577" s="431" t="s">
        <v>721</v>
      </c>
    </row>
    <row r="579" spans="1:12">
      <c r="A579" s="416" t="s">
        <v>468</v>
      </c>
      <c r="B579" s="416" t="s">
        <v>469</v>
      </c>
      <c r="F579" s="417">
        <v>2798775.04</v>
      </c>
      <c r="G579" s="417">
        <v>-53765.14</v>
      </c>
      <c r="H579" s="417">
        <v>2745009.9</v>
      </c>
      <c r="I579" s="417">
        <v>2745009.79</v>
      </c>
      <c r="J579" s="424">
        <v>2745009.79</v>
      </c>
      <c r="K579" s="417">
        <v>2745009.79</v>
      </c>
      <c r="L579" s="417">
        <v>0.11</v>
      </c>
    </row>
    <row r="580" spans="1:12">
      <c r="A580" s="418">
        <v>1</v>
      </c>
      <c r="B580" s="419" t="s">
        <v>470</v>
      </c>
      <c r="F580" s="420">
        <v>2798775.04</v>
      </c>
      <c r="G580" s="420">
        <v>-53765.14</v>
      </c>
      <c r="H580" s="420">
        <v>2745009.9</v>
      </c>
      <c r="I580" s="420">
        <v>2745009.79</v>
      </c>
      <c r="J580" s="420">
        <v>2745009.79</v>
      </c>
      <c r="K580" s="420">
        <v>2745009.79</v>
      </c>
      <c r="L580" s="420">
        <v>0.11</v>
      </c>
    </row>
    <row r="582" spans="1:12">
      <c r="A582" s="416" t="s">
        <v>477</v>
      </c>
      <c r="B582" s="416" t="s">
        <v>478</v>
      </c>
      <c r="F582" s="417">
        <v>0</v>
      </c>
      <c r="G582" s="417">
        <v>0</v>
      </c>
      <c r="H582" s="417">
        <v>0</v>
      </c>
      <c r="I582" s="417">
        <v>0</v>
      </c>
      <c r="J582" s="424">
        <v>0</v>
      </c>
      <c r="K582" s="417">
        <v>0</v>
      </c>
      <c r="L582" s="417">
        <v>0</v>
      </c>
    </row>
    <row r="583" spans="1:12">
      <c r="A583" s="418">
        <v>1</v>
      </c>
      <c r="B583" s="419" t="s">
        <v>479</v>
      </c>
      <c r="F583" s="420">
        <v>0</v>
      </c>
      <c r="G583" s="420">
        <v>0</v>
      </c>
      <c r="H583" s="420">
        <v>0</v>
      </c>
      <c r="I583" s="420">
        <v>0</v>
      </c>
      <c r="J583" s="420">
        <v>0</v>
      </c>
      <c r="K583" s="420">
        <v>0</v>
      </c>
      <c r="L583" s="420">
        <v>0</v>
      </c>
    </row>
    <row r="585" spans="1:12">
      <c r="E585" s="413" t="s">
        <v>1026</v>
      </c>
      <c r="F585" s="424">
        <v>2798775.04</v>
      </c>
      <c r="G585" s="424">
        <v>-53765.14</v>
      </c>
      <c r="H585" s="424">
        <v>2745009.9</v>
      </c>
      <c r="I585" s="424">
        <v>2745009.79</v>
      </c>
      <c r="J585" s="424">
        <v>2745009.79</v>
      </c>
      <c r="K585" s="424">
        <v>2745009.79</v>
      </c>
      <c r="L585" s="424">
        <v>0.11</v>
      </c>
    </row>
    <row r="587" spans="1:12">
      <c r="A587" s="431" t="s">
        <v>722</v>
      </c>
      <c r="B587" s="431" t="s">
        <v>723</v>
      </c>
    </row>
    <row r="589" spans="1:12">
      <c r="A589" s="416" t="s">
        <v>468</v>
      </c>
      <c r="B589" s="416" t="s">
        <v>469</v>
      </c>
      <c r="F589" s="417">
        <v>22631591.18</v>
      </c>
      <c r="G589" s="417">
        <v>6473410.3300000001</v>
      </c>
      <c r="H589" s="417">
        <v>29105001.510000002</v>
      </c>
      <c r="I589" s="417">
        <v>29105001.510000002</v>
      </c>
      <c r="J589" s="424">
        <v>29105001.510000002</v>
      </c>
      <c r="K589" s="417">
        <v>29105001.510000002</v>
      </c>
      <c r="L589" s="417">
        <v>0</v>
      </c>
    </row>
    <row r="590" spans="1:12">
      <c r="A590" s="418">
        <v>1</v>
      </c>
      <c r="B590" s="419" t="s">
        <v>470</v>
      </c>
      <c r="F590" s="420">
        <v>20631591.18</v>
      </c>
      <c r="G590" s="420">
        <v>6476440.1699999999</v>
      </c>
      <c r="H590" s="420">
        <v>27108031.350000001</v>
      </c>
      <c r="I590" s="420">
        <v>27108031.350000001</v>
      </c>
      <c r="J590" s="420">
        <v>27108031.350000001</v>
      </c>
      <c r="K590" s="420">
        <v>27108031.350000001</v>
      </c>
      <c r="L590" s="420">
        <v>0</v>
      </c>
    </row>
    <row r="591" spans="1:12">
      <c r="A591" s="418">
        <v>4</v>
      </c>
      <c r="B591" s="419" t="s">
        <v>473</v>
      </c>
      <c r="F591" s="420">
        <v>2000000</v>
      </c>
      <c r="G591" s="420">
        <v>-3029.84</v>
      </c>
      <c r="H591" s="420">
        <v>1996970.16</v>
      </c>
      <c r="I591" s="420">
        <v>1996970.16</v>
      </c>
      <c r="J591" s="420">
        <v>1996970.16</v>
      </c>
      <c r="K591" s="420">
        <v>1996970.16</v>
      </c>
      <c r="L591" s="420">
        <v>0</v>
      </c>
    </row>
    <row r="593" spans="1:12">
      <c r="E593" s="413" t="s">
        <v>1026</v>
      </c>
      <c r="F593" s="424">
        <v>22631591.18</v>
      </c>
      <c r="G593" s="424">
        <v>6473410.3300000001</v>
      </c>
      <c r="H593" s="424">
        <v>29105001.510000002</v>
      </c>
      <c r="I593" s="424">
        <v>29105001.510000002</v>
      </c>
      <c r="J593" s="424">
        <v>29105001.510000002</v>
      </c>
      <c r="K593" s="424">
        <v>29105001.510000002</v>
      </c>
      <c r="L593" s="424">
        <v>0</v>
      </c>
    </row>
    <row r="595" spans="1:12">
      <c r="A595" s="431" t="s">
        <v>724</v>
      </c>
      <c r="B595" s="431" t="s">
        <v>725</v>
      </c>
    </row>
    <row r="597" spans="1:12">
      <c r="A597" s="416" t="s">
        <v>468</v>
      </c>
      <c r="B597" s="416" t="s">
        <v>469</v>
      </c>
      <c r="F597" s="417">
        <v>67125802.689999998</v>
      </c>
      <c r="G597" s="417">
        <v>5951976.6399999997</v>
      </c>
      <c r="H597" s="417">
        <v>73077779.329999998</v>
      </c>
      <c r="I597" s="417">
        <v>62383157.240000002</v>
      </c>
      <c r="J597" s="424">
        <v>62383157.240000002</v>
      </c>
      <c r="K597" s="417">
        <v>47279264.07</v>
      </c>
      <c r="L597" s="417">
        <v>10694622.09</v>
      </c>
    </row>
    <row r="598" spans="1:12">
      <c r="A598" s="418">
        <v>1</v>
      </c>
      <c r="B598" s="419" t="s">
        <v>470</v>
      </c>
      <c r="F598" s="420">
        <v>67125802.689999998</v>
      </c>
      <c r="G598" s="420">
        <v>5951976.6399999997</v>
      </c>
      <c r="H598" s="420">
        <v>73077779.329999998</v>
      </c>
      <c r="I598" s="420">
        <v>62383157.240000002</v>
      </c>
      <c r="J598" s="420">
        <v>62383157.240000002</v>
      </c>
      <c r="K598" s="420">
        <v>47279264.07</v>
      </c>
      <c r="L598" s="420">
        <v>10694622.09</v>
      </c>
    </row>
    <row r="600" spans="1:12">
      <c r="E600" s="413" t="s">
        <v>1026</v>
      </c>
      <c r="F600" s="424">
        <v>67125802.689999998</v>
      </c>
      <c r="G600" s="424">
        <v>5951976.6399999997</v>
      </c>
      <c r="H600" s="424">
        <v>73077779.329999998</v>
      </c>
      <c r="I600" s="424">
        <v>62383157.240000002</v>
      </c>
      <c r="J600" s="424">
        <v>62383157.240000002</v>
      </c>
      <c r="K600" s="424">
        <v>47279264.07</v>
      </c>
      <c r="L600" s="424">
        <v>10694622.09</v>
      </c>
    </row>
    <row r="602" spans="1:12">
      <c r="A602" s="431" t="s">
        <v>726</v>
      </c>
      <c r="B602" s="431" t="s">
        <v>727</v>
      </c>
    </row>
    <row r="604" spans="1:12">
      <c r="A604" s="416" t="s">
        <v>468</v>
      </c>
      <c r="B604" s="416" t="s">
        <v>469</v>
      </c>
      <c r="F604" s="417">
        <v>13258041.220000001</v>
      </c>
      <c r="G604" s="417">
        <v>-13258041.220000001</v>
      </c>
      <c r="H604" s="417">
        <v>0</v>
      </c>
      <c r="I604" s="417">
        <v>0</v>
      </c>
      <c r="J604" s="424">
        <v>0</v>
      </c>
      <c r="K604" s="417">
        <v>0</v>
      </c>
      <c r="L604" s="417">
        <v>0</v>
      </c>
    </row>
    <row r="605" spans="1:12">
      <c r="A605" s="418">
        <v>1</v>
      </c>
      <c r="B605" s="419" t="s">
        <v>470</v>
      </c>
      <c r="F605" s="420">
        <v>13258041.220000001</v>
      </c>
      <c r="G605" s="420">
        <v>-13258041.220000001</v>
      </c>
      <c r="H605" s="420">
        <v>0</v>
      </c>
      <c r="I605" s="420">
        <v>0</v>
      </c>
      <c r="J605" s="420">
        <v>0</v>
      </c>
      <c r="K605" s="420">
        <v>0</v>
      </c>
      <c r="L605" s="420">
        <v>0</v>
      </c>
    </row>
    <row r="607" spans="1:12">
      <c r="E607" s="413" t="s">
        <v>1026</v>
      </c>
      <c r="F607" s="424">
        <v>13258041.220000001</v>
      </c>
      <c r="G607" s="424">
        <v>-13258041.220000001</v>
      </c>
      <c r="H607" s="424">
        <v>0</v>
      </c>
      <c r="I607" s="424">
        <v>0</v>
      </c>
      <c r="J607" s="424">
        <v>0</v>
      </c>
      <c r="K607" s="424">
        <v>0</v>
      </c>
      <c r="L607" s="424">
        <v>0</v>
      </c>
    </row>
    <row r="609" spans="1:12">
      <c r="A609" s="431" t="s">
        <v>728</v>
      </c>
      <c r="B609" s="431" t="s">
        <v>729</v>
      </c>
    </row>
    <row r="611" spans="1:12">
      <c r="A611" s="416" t="s">
        <v>468</v>
      </c>
      <c r="B611" s="416" t="s">
        <v>469</v>
      </c>
      <c r="F611" s="417">
        <v>44854292.100000001</v>
      </c>
      <c r="G611" s="417">
        <v>2241558.69</v>
      </c>
      <c r="H611" s="417">
        <v>47095850.789999999</v>
      </c>
      <c r="I611" s="417">
        <v>47095850.789999999</v>
      </c>
      <c r="J611" s="424">
        <v>47095850.789999999</v>
      </c>
      <c r="K611" s="417">
        <v>46961313.5</v>
      </c>
      <c r="L611" s="417">
        <v>0</v>
      </c>
    </row>
    <row r="612" spans="1:12">
      <c r="A612" s="418">
        <v>1</v>
      </c>
      <c r="B612" s="419" t="s">
        <v>470</v>
      </c>
      <c r="F612" s="420">
        <v>44475473.880000003</v>
      </c>
      <c r="G612" s="420">
        <v>2219769.62</v>
      </c>
      <c r="H612" s="420">
        <v>46695243.5</v>
      </c>
      <c r="I612" s="420">
        <v>46695243.5</v>
      </c>
      <c r="J612" s="420">
        <v>46695243.5</v>
      </c>
      <c r="K612" s="420">
        <v>46560706.210000001</v>
      </c>
      <c r="L612" s="420">
        <v>0</v>
      </c>
    </row>
    <row r="613" spans="1:12">
      <c r="A613" s="418">
        <v>5</v>
      </c>
      <c r="B613" s="419" t="s">
        <v>474</v>
      </c>
      <c r="F613" s="420">
        <v>378818.22</v>
      </c>
      <c r="G613" s="420">
        <v>21789.07</v>
      </c>
      <c r="H613" s="420">
        <v>400607.29</v>
      </c>
      <c r="I613" s="420">
        <v>400607.29</v>
      </c>
      <c r="J613" s="420">
        <v>400607.29</v>
      </c>
      <c r="K613" s="420">
        <v>400607.29</v>
      </c>
      <c r="L613" s="420">
        <v>0</v>
      </c>
    </row>
    <row r="615" spans="1:12">
      <c r="A615" s="416" t="s">
        <v>487</v>
      </c>
      <c r="B615" s="416" t="s">
        <v>488</v>
      </c>
      <c r="F615" s="417">
        <v>25339619.43</v>
      </c>
      <c r="G615" s="417">
        <v>26986186.670000002</v>
      </c>
      <c r="H615" s="417">
        <v>52325806.100000001</v>
      </c>
      <c r="I615" s="417">
        <v>52325306.100000001</v>
      </c>
      <c r="J615" s="424">
        <v>52325306.100000001</v>
      </c>
      <c r="K615" s="417">
        <v>48319843.509999998</v>
      </c>
      <c r="L615" s="417">
        <v>500</v>
      </c>
    </row>
    <row r="616" spans="1:12">
      <c r="A616" s="418">
        <v>3</v>
      </c>
      <c r="B616" s="419" t="s">
        <v>491</v>
      </c>
      <c r="F616" s="420">
        <v>25339619.43</v>
      </c>
      <c r="G616" s="420">
        <v>26986186.670000002</v>
      </c>
      <c r="H616" s="420">
        <v>52325806.100000001</v>
      </c>
      <c r="I616" s="420">
        <v>52325306.100000001</v>
      </c>
      <c r="J616" s="420">
        <v>52325306.100000001</v>
      </c>
      <c r="K616" s="420">
        <v>48319843.509999998</v>
      </c>
      <c r="L616" s="420">
        <v>500</v>
      </c>
    </row>
    <row r="618" spans="1:12">
      <c r="E618" s="413" t="s">
        <v>1026</v>
      </c>
      <c r="F618" s="424">
        <v>70193911.530000001</v>
      </c>
      <c r="G618" s="424">
        <v>29227745.359999999</v>
      </c>
      <c r="H618" s="424">
        <v>99421656.890000001</v>
      </c>
      <c r="I618" s="424">
        <v>99421156.890000001</v>
      </c>
      <c r="J618" s="424">
        <v>99421156.890000001</v>
      </c>
      <c r="K618" s="424">
        <v>95281157.010000005</v>
      </c>
      <c r="L618" s="424">
        <v>500</v>
      </c>
    </row>
    <row r="620" spans="1:12">
      <c r="A620" s="431" t="s">
        <v>730</v>
      </c>
      <c r="B620" s="431" t="s">
        <v>731</v>
      </c>
    </row>
    <row r="622" spans="1:12">
      <c r="A622" s="416" t="s">
        <v>468</v>
      </c>
      <c r="B622" s="416" t="s">
        <v>469</v>
      </c>
      <c r="F622" s="417">
        <v>5168930.84</v>
      </c>
      <c r="G622" s="417">
        <v>-2373171.7599999998</v>
      </c>
      <c r="H622" s="417">
        <v>2795759.08</v>
      </c>
      <c r="I622" s="417">
        <v>2795759.08</v>
      </c>
      <c r="J622" s="424">
        <v>2795759.08</v>
      </c>
      <c r="K622" s="417">
        <v>2424424.9700000002</v>
      </c>
      <c r="L622" s="417">
        <v>0</v>
      </c>
    </row>
    <row r="623" spans="1:12">
      <c r="A623" s="418">
        <v>1</v>
      </c>
      <c r="B623" s="419" t="s">
        <v>470</v>
      </c>
      <c r="F623" s="420">
        <v>5156930.84</v>
      </c>
      <c r="G623" s="420">
        <v>-2364771.7599999998</v>
      </c>
      <c r="H623" s="420">
        <v>2792159.08</v>
      </c>
      <c r="I623" s="420">
        <v>2792159.08</v>
      </c>
      <c r="J623" s="420">
        <v>2792159.08</v>
      </c>
      <c r="K623" s="420">
        <v>2420824.9700000002</v>
      </c>
      <c r="L623" s="420">
        <v>0</v>
      </c>
    </row>
    <row r="624" spans="1:12">
      <c r="A624" s="418">
        <v>4</v>
      </c>
      <c r="B624" s="419" t="s">
        <v>473</v>
      </c>
      <c r="F624" s="420">
        <v>12000</v>
      </c>
      <c r="G624" s="420">
        <v>-8400</v>
      </c>
      <c r="H624" s="420">
        <v>3600</v>
      </c>
      <c r="I624" s="420">
        <v>3600</v>
      </c>
      <c r="J624" s="420">
        <v>3600</v>
      </c>
      <c r="K624" s="420">
        <v>3600</v>
      </c>
      <c r="L624" s="420">
        <v>0</v>
      </c>
    </row>
    <row r="626" spans="1:12">
      <c r="E626" s="413" t="s">
        <v>1026</v>
      </c>
      <c r="F626" s="424">
        <v>5168930.84</v>
      </c>
      <c r="G626" s="424">
        <v>-2373171.7599999998</v>
      </c>
      <c r="H626" s="424">
        <v>2795759.08</v>
      </c>
      <c r="I626" s="424">
        <v>2795759.08</v>
      </c>
      <c r="J626" s="424">
        <v>2795759.08</v>
      </c>
      <c r="K626" s="424">
        <v>2424424.9700000002</v>
      </c>
      <c r="L626" s="424">
        <v>0</v>
      </c>
    </row>
    <row r="628" spans="1:12">
      <c r="A628" s="431" t="s">
        <v>732</v>
      </c>
      <c r="B628" s="431" t="s">
        <v>733</v>
      </c>
    </row>
    <row r="630" spans="1:12">
      <c r="A630" s="416" t="s">
        <v>468</v>
      </c>
      <c r="B630" s="416" t="s">
        <v>469</v>
      </c>
      <c r="F630" s="417">
        <v>4578560.45</v>
      </c>
      <c r="G630" s="417">
        <v>-2450832.92</v>
      </c>
      <c r="H630" s="417">
        <v>2127727.5299999998</v>
      </c>
      <c r="I630" s="417">
        <v>2127727.52</v>
      </c>
      <c r="J630" s="424">
        <v>2127727.52</v>
      </c>
      <c r="K630" s="417">
        <v>2127727.52</v>
      </c>
      <c r="L630" s="417">
        <v>9.9999997019767761E-3</v>
      </c>
    </row>
    <row r="631" spans="1:12">
      <c r="A631" s="418">
        <v>1</v>
      </c>
      <c r="B631" s="419" t="s">
        <v>470</v>
      </c>
      <c r="F631" s="420">
        <v>4578560.45</v>
      </c>
      <c r="G631" s="420">
        <v>-2450832.92</v>
      </c>
      <c r="H631" s="420">
        <v>2127727.5299999998</v>
      </c>
      <c r="I631" s="420">
        <v>2127727.52</v>
      </c>
      <c r="J631" s="420">
        <v>2127727.52</v>
      </c>
      <c r="K631" s="420">
        <v>2127727.52</v>
      </c>
      <c r="L631" s="420">
        <v>9.9999997019767761E-3</v>
      </c>
    </row>
    <row r="633" spans="1:12">
      <c r="A633" s="416" t="s">
        <v>477</v>
      </c>
      <c r="B633" s="416" t="s">
        <v>478</v>
      </c>
      <c r="F633" s="417">
        <v>0</v>
      </c>
      <c r="G633" s="417">
        <v>71634.7</v>
      </c>
      <c r="H633" s="417">
        <v>71634.7</v>
      </c>
      <c r="I633" s="417">
        <v>71634.7</v>
      </c>
      <c r="J633" s="424">
        <v>71634.7</v>
      </c>
      <c r="K633" s="417">
        <v>71634.7</v>
      </c>
      <c r="L633" s="417">
        <v>0</v>
      </c>
    </row>
    <row r="634" spans="1:12">
      <c r="A634" s="418">
        <v>1</v>
      </c>
      <c r="B634" s="419" t="s">
        <v>479</v>
      </c>
      <c r="F634" s="420">
        <v>0</v>
      </c>
      <c r="G634" s="420">
        <v>33014.99</v>
      </c>
      <c r="H634" s="420">
        <v>33014.99</v>
      </c>
      <c r="I634" s="420">
        <v>33014.99</v>
      </c>
      <c r="J634" s="420">
        <v>33014.99</v>
      </c>
      <c r="K634" s="420">
        <v>33014.99</v>
      </c>
      <c r="L634" s="420">
        <v>0</v>
      </c>
    </row>
    <row r="635" spans="1:12">
      <c r="A635" s="418">
        <v>2</v>
      </c>
      <c r="B635" s="419" t="s">
        <v>480</v>
      </c>
      <c r="F635" s="420">
        <v>0</v>
      </c>
      <c r="G635" s="420">
        <v>34718.699999999997</v>
      </c>
      <c r="H635" s="420">
        <v>34718.699999999997</v>
      </c>
      <c r="I635" s="420">
        <v>34718.699999999997</v>
      </c>
      <c r="J635" s="420">
        <v>34718.699999999997</v>
      </c>
      <c r="K635" s="420">
        <v>34718.699999999997</v>
      </c>
      <c r="L635" s="420">
        <v>0</v>
      </c>
    </row>
    <row r="636" spans="1:12">
      <c r="A636" s="418">
        <v>6</v>
      </c>
      <c r="B636" s="419" t="s">
        <v>484</v>
      </c>
      <c r="F636" s="420">
        <v>0</v>
      </c>
      <c r="G636" s="420">
        <v>3901.01</v>
      </c>
      <c r="H636" s="420">
        <v>3901.01</v>
      </c>
      <c r="I636" s="420">
        <v>3901.01</v>
      </c>
      <c r="J636" s="420">
        <v>3901.01</v>
      </c>
      <c r="K636" s="420">
        <v>3901.01</v>
      </c>
      <c r="L636" s="420">
        <v>0</v>
      </c>
    </row>
    <row r="638" spans="1:12">
      <c r="E638" s="413" t="s">
        <v>1026</v>
      </c>
      <c r="F638" s="424">
        <v>4578560.45</v>
      </c>
      <c r="G638" s="424">
        <v>-2379198.2200000002</v>
      </c>
      <c r="H638" s="424">
        <v>2199362.2299999995</v>
      </c>
      <c r="I638" s="424">
        <v>2199362.2200000002</v>
      </c>
      <c r="J638" s="424">
        <v>2199362.2200000002</v>
      </c>
      <c r="K638" s="424">
        <v>2199362.2200000002</v>
      </c>
      <c r="L638" s="424">
        <v>9.9999997019767761E-3</v>
      </c>
    </row>
    <row r="640" spans="1:12">
      <c r="A640" s="431" t="s">
        <v>734</v>
      </c>
      <c r="B640" s="431" t="s">
        <v>735</v>
      </c>
    </row>
    <row r="642" spans="1:12">
      <c r="A642" s="416" t="s">
        <v>468</v>
      </c>
      <c r="B642" s="416" t="s">
        <v>469</v>
      </c>
      <c r="F642" s="417">
        <v>6021550.2199999997</v>
      </c>
      <c r="G642" s="417">
        <v>27613263.440000001</v>
      </c>
      <c r="H642" s="417">
        <v>33634813.659999996</v>
      </c>
      <c r="I642" s="417">
        <v>33569013.899999999</v>
      </c>
      <c r="J642" s="424">
        <v>33569013.899999999</v>
      </c>
      <c r="K642" s="417">
        <v>31946054.940000001</v>
      </c>
      <c r="L642" s="417">
        <v>65799.759999995236</v>
      </c>
    </row>
    <row r="643" spans="1:12">
      <c r="A643" s="418">
        <v>1</v>
      </c>
      <c r="B643" s="419" t="s">
        <v>470</v>
      </c>
      <c r="F643" s="420">
        <v>6021550.2199999997</v>
      </c>
      <c r="G643" s="420">
        <v>27613263.440000001</v>
      </c>
      <c r="H643" s="420">
        <v>33634813.659999996</v>
      </c>
      <c r="I643" s="420">
        <v>33569013.899999999</v>
      </c>
      <c r="J643" s="420">
        <v>33569013.899999999</v>
      </c>
      <c r="K643" s="420">
        <v>31946054.940000001</v>
      </c>
      <c r="L643" s="420">
        <v>65799.759999995236</v>
      </c>
    </row>
    <row r="645" spans="1:12">
      <c r="A645" s="416" t="s">
        <v>477</v>
      </c>
      <c r="B645" s="416" t="s">
        <v>478</v>
      </c>
      <c r="F645" s="417">
        <v>0</v>
      </c>
      <c r="G645" s="417">
        <v>569731.5</v>
      </c>
      <c r="H645" s="417">
        <v>569731.5</v>
      </c>
      <c r="I645" s="417">
        <v>569731.5</v>
      </c>
      <c r="J645" s="424">
        <v>569731.5</v>
      </c>
      <c r="K645" s="417">
        <v>569731.5</v>
      </c>
      <c r="L645" s="417">
        <v>0</v>
      </c>
    </row>
    <row r="646" spans="1:12">
      <c r="A646" s="418">
        <v>1</v>
      </c>
      <c r="B646" s="419" t="s">
        <v>479</v>
      </c>
      <c r="F646" s="420">
        <v>0</v>
      </c>
      <c r="G646" s="420">
        <v>569731.5</v>
      </c>
      <c r="H646" s="420">
        <v>569731.5</v>
      </c>
      <c r="I646" s="420">
        <v>569731.5</v>
      </c>
      <c r="J646" s="420">
        <v>569731.5</v>
      </c>
      <c r="K646" s="420">
        <v>569731.5</v>
      </c>
      <c r="L646" s="420">
        <v>0</v>
      </c>
    </row>
    <row r="648" spans="1:12">
      <c r="E648" s="413" t="s">
        <v>1026</v>
      </c>
      <c r="F648" s="424">
        <v>6021550.2199999997</v>
      </c>
      <c r="G648" s="424">
        <v>28182994.940000001</v>
      </c>
      <c r="H648" s="424">
        <v>34204545.159999996</v>
      </c>
      <c r="I648" s="424">
        <v>34138745.399999999</v>
      </c>
      <c r="J648" s="424">
        <v>34138745.399999999</v>
      </c>
      <c r="K648" s="424">
        <v>32515786.440000001</v>
      </c>
      <c r="L648" s="424">
        <v>65799.759999995236</v>
      </c>
    </row>
    <row r="650" spans="1:12">
      <c r="A650" s="431" t="s">
        <v>736</v>
      </c>
      <c r="B650" s="431" t="s">
        <v>737</v>
      </c>
    </row>
    <row r="652" spans="1:12">
      <c r="A652" s="416" t="s">
        <v>468</v>
      </c>
      <c r="B652" s="416" t="s">
        <v>469</v>
      </c>
      <c r="F652" s="417">
        <v>9135836</v>
      </c>
      <c r="G652" s="417">
        <v>13597909.67</v>
      </c>
      <c r="H652" s="417">
        <v>22733745.670000002</v>
      </c>
      <c r="I652" s="417">
        <v>15425969.060000001</v>
      </c>
      <c r="J652" s="424">
        <v>15425969.060000001</v>
      </c>
      <c r="K652" s="417">
        <v>15425969.060000001</v>
      </c>
      <c r="L652" s="417">
        <v>7307776.6100000003</v>
      </c>
    </row>
    <row r="653" spans="1:12">
      <c r="A653" s="418">
        <v>1</v>
      </c>
      <c r="B653" s="419" t="s">
        <v>470</v>
      </c>
      <c r="F653" s="420">
        <v>9135836</v>
      </c>
      <c r="G653" s="420">
        <v>13597909.67</v>
      </c>
      <c r="H653" s="420">
        <v>22733745.670000002</v>
      </c>
      <c r="I653" s="420">
        <v>15425969.060000001</v>
      </c>
      <c r="J653" s="420">
        <v>15425969.060000001</v>
      </c>
      <c r="K653" s="420">
        <v>15425969.060000001</v>
      </c>
      <c r="L653" s="420">
        <v>7307776.6100000003</v>
      </c>
    </row>
    <row r="655" spans="1:12">
      <c r="A655" s="416" t="s">
        <v>477</v>
      </c>
      <c r="B655" s="416" t="s">
        <v>478</v>
      </c>
      <c r="F655" s="417">
        <v>0</v>
      </c>
      <c r="G655" s="417">
        <v>0</v>
      </c>
      <c r="H655" s="417">
        <v>0</v>
      </c>
      <c r="I655" s="417">
        <v>0</v>
      </c>
      <c r="J655" s="424">
        <v>0</v>
      </c>
      <c r="K655" s="417">
        <v>0</v>
      </c>
      <c r="L655" s="417">
        <v>0</v>
      </c>
    </row>
    <row r="656" spans="1:12">
      <c r="A656" s="418">
        <v>1</v>
      </c>
      <c r="B656" s="419" t="s">
        <v>479</v>
      </c>
      <c r="F656" s="420">
        <v>0</v>
      </c>
      <c r="G656" s="420">
        <v>0</v>
      </c>
      <c r="H656" s="420">
        <v>0</v>
      </c>
      <c r="I656" s="420">
        <v>0</v>
      </c>
      <c r="J656" s="420">
        <v>0</v>
      </c>
      <c r="K656" s="420">
        <v>0</v>
      </c>
      <c r="L656" s="420">
        <v>0</v>
      </c>
    </row>
    <row r="658" spans="1:12">
      <c r="E658" s="413" t="s">
        <v>1026</v>
      </c>
      <c r="F658" s="424">
        <v>9135836</v>
      </c>
      <c r="G658" s="424">
        <v>13597909.67</v>
      </c>
      <c r="H658" s="424">
        <v>22733745.670000002</v>
      </c>
      <c r="I658" s="424">
        <v>15425969.060000001</v>
      </c>
      <c r="J658" s="424">
        <v>15425969.060000001</v>
      </c>
      <c r="K658" s="424">
        <v>15425969.060000001</v>
      </c>
      <c r="L658" s="424">
        <v>7307776.6100000003</v>
      </c>
    </row>
    <row r="660" spans="1:12">
      <c r="A660" s="431" t="s">
        <v>738</v>
      </c>
      <c r="B660" s="431" t="s">
        <v>739</v>
      </c>
    </row>
    <row r="662" spans="1:12">
      <c r="A662" s="416" t="s">
        <v>468</v>
      </c>
      <c r="B662" s="416" t="s">
        <v>469</v>
      </c>
      <c r="F662" s="417">
        <v>8140849.9400000004</v>
      </c>
      <c r="G662" s="417">
        <v>-1924819.14</v>
      </c>
      <c r="H662" s="417">
        <v>6216030.7999999998</v>
      </c>
      <c r="I662" s="417">
        <v>2295597.0499999998</v>
      </c>
      <c r="J662" s="424">
        <v>2295597.0499999998</v>
      </c>
      <c r="K662" s="417">
        <v>2269077.0499999998</v>
      </c>
      <c r="L662" s="417">
        <v>3920433.75</v>
      </c>
    </row>
    <row r="663" spans="1:12">
      <c r="A663" s="418">
        <v>1</v>
      </c>
      <c r="B663" s="419" t="s">
        <v>470</v>
      </c>
      <c r="F663" s="420">
        <v>8140849.9400000004</v>
      </c>
      <c r="G663" s="420">
        <v>-1924819.14</v>
      </c>
      <c r="H663" s="420">
        <v>6216030.7999999998</v>
      </c>
      <c r="I663" s="420">
        <v>2295597.0499999998</v>
      </c>
      <c r="J663" s="420">
        <v>2295597.0499999998</v>
      </c>
      <c r="K663" s="420">
        <v>2269077.0499999998</v>
      </c>
      <c r="L663" s="420">
        <v>3920433.75</v>
      </c>
    </row>
    <row r="665" spans="1:12">
      <c r="A665" s="416" t="s">
        <v>477</v>
      </c>
      <c r="B665" s="416" t="s">
        <v>478</v>
      </c>
      <c r="F665" s="417">
        <v>14546650</v>
      </c>
      <c r="G665" s="417">
        <v>-11128550</v>
      </c>
      <c r="H665" s="417">
        <v>3418100</v>
      </c>
      <c r="I665" s="417">
        <v>0</v>
      </c>
      <c r="J665" s="424">
        <v>0</v>
      </c>
      <c r="K665" s="417">
        <v>0</v>
      </c>
      <c r="L665" s="417">
        <v>3418100</v>
      </c>
    </row>
    <row r="666" spans="1:12">
      <c r="A666" s="418">
        <v>1</v>
      </c>
      <c r="B666" s="419" t="s">
        <v>479</v>
      </c>
      <c r="F666" s="420">
        <v>1458000</v>
      </c>
      <c r="G666" s="420">
        <v>-971000</v>
      </c>
      <c r="H666" s="420">
        <v>487000</v>
      </c>
      <c r="I666" s="420">
        <v>0</v>
      </c>
      <c r="J666" s="420">
        <v>0</v>
      </c>
      <c r="K666" s="420">
        <v>0</v>
      </c>
      <c r="L666" s="420">
        <v>487000</v>
      </c>
    </row>
    <row r="667" spans="1:12">
      <c r="A667" s="418">
        <v>4</v>
      </c>
      <c r="B667" s="419" t="s">
        <v>482</v>
      </c>
      <c r="F667" s="420">
        <v>0</v>
      </c>
      <c r="G667" s="420">
        <v>0</v>
      </c>
      <c r="H667" s="420">
        <v>0</v>
      </c>
      <c r="I667" s="420">
        <v>0</v>
      </c>
      <c r="J667" s="420">
        <v>0</v>
      </c>
      <c r="K667" s="420">
        <v>0</v>
      </c>
      <c r="L667" s="420">
        <v>0</v>
      </c>
    </row>
    <row r="668" spans="1:12">
      <c r="A668" s="418">
        <v>6</v>
      </c>
      <c r="B668" s="419" t="s">
        <v>484</v>
      </c>
      <c r="F668" s="420">
        <v>13088650</v>
      </c>
      <c r="G668" s="420">
        <v>-10157550</v>
      </c>
      <c r="H668" s="420">
        <v>2931100</v>
      </c>
      <c r="I668" s="420">
        <v>0</v>
      </c>
      <c r="J668" s="420">
        <v>0</v>
      </c>
      <c r="K668" s="420">
        <v>0</v>
      </c>
      <c r="L668" s="420">
        <v>2931100</v>
      </c>
    </row>
    <row r="670" spans="1:12">
      <c r="E670" s="413" t="s">
        <v>1026</v>
      </c>
      <c r="F670" s="424">
        <v>22687499.940000001</v>
      </c>
      <c r="G670" s="424">
        <v>-13053369.140000001</v>
      </c>
      <c r="H670" s="424">
        <v>9634130.8000000007</v>
      </c>
      <c r="I670" s="424">
        <v>2295597.0499999998</v>
      </c>
      <c r="J670" s="424">
        <v>2295597.0499999998</v>
      </c>
      <c r="K670" s="424">
        <v>2269077.0499999998</v>
      </c>
      <c r="L670" s="424">
        <v>7338533.75</v>
      </c>
    </row>
    <row r="672" spans="1:12">
      <c r="A672" s="431" t="s">
        <v>740</v>
      </c>
      <c r="B672" s="431" t="s">
        <v>741</v>
      </c>
    </row>
    <row r="674" spans="1:12">
      <c r="A674" s="416" t="s">
        <v>435</v>
      </c>
      <c r="B674" s="416" t="s">
        <v>447</v>
      </c>
      <c r="F674" s="417">
        <v>0</v>
      </c>
      <c r="G674" s="417">
        <v>30892.5</v>
      </c>
      <c r="H674" s="417">
        <v>30892.5</v>
      </c>
      <c r="I674" s="417">
        <v>30892.5</v>
      </c>
      <c r="J674" s="424">
        <v>30892.5</v>
      </c>
      <c r="K674" s="417">
        <v>30892.5</v>
      </c>
      <c r="L674" s="417">
        <v>0</v>
      </c>
    </row>
    <row r="675" spans="1:12">
      <c r="A675" s="418">
        <v>9</v>
      </c>
      <c r="B675" s="419" t="s">
        <v>456</v>
      </c>
      <c r="F675" s="420">
        <v>0</v>
      </c>
      <c r="G675" s="420">
        <v>30892.5</v>
      </c>
      <c r="H675" s="420">
        <v>30892.5</v>
      </c>
      <c r="I675" s="420">
        <v>30892.5</v>
      </c>
      <c r="J675" s="420">
        <v>30892.5</v>
      </c>
      <c r="K675" s="420">
        <v>30892.5</v>
      </c>
      <c r="L675" s="420">
        <v>0</v>
      </c>
    </row>
    <row r="677" spans="1:12">
      <c r="A677" s="416" t="s">
        <v>457</v>
      </c>
      <c r="B677" s="416" t="s">
        <v>458</v>
      </c>
      <c r="F677" s="417">
        <v>0</v>
      </c>
      <c r="G677" s="417">
        <v>0</v>
      </c>
      <c r="H677" s="417">
        <v>0</v>
      </c>
      <c r="I677" s="417">
        <v>0</v>
      </c>
      <c r="J677" s="424">
        <v>0</v>
      </c>
      <c r="K677" s="417">
        <v>0</v>
      </c>
      <c r="L677" s="417">
        <v>0</v>
      </c>
    </row>
    <row r="678" spans="1:12">
      <c r="A678" s="418">
        <v>5</v>
      </c>
      <c r="B678" s="419" t="s">
        <v>463</v>
      </c>
      <c r="F678" s="420">
        <v>0</v>
      </c>
      <c r="G678" s="420">
        <v>0</v>
      </c>
      <c r="H678" s="420">
        <v>0</v>
      </c>
      <c r="I678" s="420">
        <v>0</v>
      </c>
      <c r="J678" s="420">
        <v>0</v>
      </c>
      <c r="K678" s="420">
        <v>0</v>
      </c>
      <c r="L678" s="420">
        <v>0</v>
      </c>
    </row>
    <row r="680" spans="1:12">
      <c r="A680" s="416" t="s">
        <v>468</v>
      </c>
      <c r="B680" s="416" t="s">
        <v>469</v>
      </c>
      <c r="F680" s="417">
        <v>66340492.729999997</v>
      </c>
      <c r="G680" s="417">
        <v>3310619.51</v>
      </c>
      <c r="H680" s="417">
        <v>69651112.239999995</v>
      </c>
      <c r="I680" s="417">
        <v>69651112.230000004</v>
      </c>
      <c r="J680" s="424">
        <v>69651112.230000004</v>
      </c>
      <c r="K680" s="417">
        <v>69190780.489999995</v>
      </c>
      <c r="L680" s="417">
        <v>9.9999904632568359E-3</v>
      </c>
    </row>
    <row r="681" spans="1:12">
      <c r="A681" s="418">
        <v>1</v>
      </c>
      <c r="B681" s="419" t="s">
        <v>470</v>
      </c>
      <c r="F681" s="420">
        <v>66340492.729999997</v>
      </c>
      <c r="G681" s="420">
        <v>3310619.51</v>
      </c>
      <c r="H681" s="420">
        <v>69651112.239999995</v>
      </c>
      <c r="I681" s="420">
        <v>69651112.230000004</v>
      </c>
      <c r="J681" s="420">
        <v>69651112.230000004</v>
      </c>
      <c r="K681" s="420">
        <v>69190780.489999995</v>
      </c>
      <c r="L681" s="420">
        <v>9.9999904632568359E-3</v>
      </c>
    </row>
    <row r="683" spans="1:12">
      <c r="A683" s="416" t="s">
        <v>477</v>
      </c>
      <c r="B683" s="416" t="s">
        <v>478</v>
      </c>
      <c r="F683" s="417">
        <v>0</v>
      </c>
      <c r="G683" s="417">
        <v>885845.51</v>
      </c>
      <c r="H683" s="417">
        <v>885845.51</v>
      </c>
      <c r="I683" s="417">
        <v>885845.51</v>
      </c>
      <c r="J683" s="424">
        <v>885845.51</v>
      </c>
      <c r="K683" s="417">
        <v>885845.51</v>
      </c>
      <c r="L683" s="417">
        <v>0</v>
      </c>
    </row>
    <row r="684" spans="1:12">
      <c r="A684" s="418">
        <v>1</v>
      </c>
      <c r="B684" s="419" t="s">
        <v>479</v>
      </c>
      <c r="F684" s="420">
        <v>0</v>
      </c>
      <c r="G684" s="420">
        <v>405088.24</v>
      </c>
      <c r="H684" s="420">
        <v>405088.24</v>
      </c>
      <c r="I684" s="420">
        <v>405088.24</v>
      </c>
      <c r="J684" s="420">
        <v>405088.24</v>
      </c>
      <c r="K684" s="420">
        <v>405088.24</v>
      </c>
      <c r="L684" s="420">
        <v>0</v>
      </c>
    </row>
    <row r="685" spans="1:12">
      <c r="A685" s="418">
        <v>2</v>
      </c>
      <c r="B685" s="419" t="s">
        <v>480</v>
      </c>
      <c r="F685" s="420">
        <v>0</v>
      </c>
      <c r="G685" s="420">
        <v>113961.88</v>
      </c>
      <c r="H685" s="420">
        <v>113961.88</v>
      </c>
      <c r="I685" s="420">
        <v>113961.88</v>
      </c>
      <c r="J685" s="420">
        <v>113961.88</v>
      </c>
      <c r="K685" s="420">
        <v>113961.88</v>
      </c>
      <c r="L685" s="420">
        <v>0</v>
      </c>
    </row>
    <row r="686" spans="1:12">
      <c r="A686" s="418">
        <v>3</v>
      </c>
      <c r="B686" s="419" t="s">
        <v>481</v>
      </c>
      <c r="F686" s="420">
        <v>0</v>
      </c>
      <c r="G686" s="420">
        <v>0</v>
      </c>
      <c r="H686" s="420">
        <v>0</v>
      </c>
      <c r="I686" s="420">
        <v>0</v>
      </c>
      <c r="J686" s="420">
        <v>0</v>
      </c>
      <c r="K686" s="420">
        <v>0</v>
      </c>
      <c r="L686" s="420">
        <v>0</v>
      </c>
    </row>
    <row r="687" spans="1:12">
      <c r="A687" s="418">
        <v>4</v>
      </c>
      <c r="B687" s="419" t="s">
        <v>482</v>
      </c>
      <c r="F687" s="420">
        <v>0</v>
      </c>
      <c r="G687" s="420">
        <v>0</v>
      </c>
      <c r="H687" s="420">
        <v>0</v>
      </c>
      <c r="I687" s="420">
        <v>0</v>
      </c>
      <c r="J687" s="420">
        <v>0</v>
      </c>
      <c r="K687" s="420">
        <v>0</v>
      </c>
      <c r="L687" s="420">
        <v>0</v>
      </c>
    </row>
    <row r="688" spans="1:12">
      <c r="A688" s="418">
        <v>6</v>
      </c>
      <c r="B688" s="419" t="s">
        <v>484</v>
      </c>
      <c r="F688" s="420">
        <v>0</v>
      </c>
      <c r="G688" s="420">
        <v>366795.39</v>
      </c>
      <c r="H688" s="420">
        <v>366795.39</v>
      </c>
      <c r="I688" s="420">
        <v>366795.39</v>
      </c>
      <c r="J688" s="420">
        <v>366795.39</v>
      </c>
      <c r="K688" s="420">
        <v>366795.39</v>
      </c>
      <c r="L688" s="420">
        <v>0</v>
      </c>
    </row>
    <row r="690" spans="1:12">
      <c r="E690" s="413" t="s">
        <v>1026</v>
      </c>
      <c r="F690" s="424">
        <v>66340492.729999997</v>
      </c>
      <c r="G690" s="424">
        <v>4227357.5199999996</v>
      </c>
      <c r="H690" s="424">
        <v>70567850.249999985</v>
      </c>
      <c r="I690" s="424">
        <v>70567850.239999995</v>
      </c>
      <c r="J690" s="424">
        <v>70567850.239999995</v>
      </c>
      <c r="K690" s="424">
        <v>70107518.499999985</v>
      </c>
      <c r="L690" s="424">
        <v>9.9999904632568359E-3</v>
      </c>
    </row>
    <row r="692" spans="1:12">
      <c r="A692" s="431" t="s">
        <v>742</v>
      </c>
      <c r="B692" s="431" t="s">
        <v>743</v>
      </c>
    </row>
    <row r="694" spans="1:12">
      <c r="A694" s="416" t="s">
        <v>468</v>
      </c>
      <c r="B694" s="416" t="s">
        <v>469</v>
      </c>
      <c r="F694" s="417">
        <v>12611429.220000001</v>
      </c>
      <c r="G694" s="417">
        <v>-210399.89</v>
      </c>
      <c r="H694" s="417">
        <v>12401029.33</v>
      </c>
      <c r="I694" s="417">
        <v>12401029.33</v>
      </c>
      <c r="J694" s="424">
        <v>12401029.33</v>
      </c>
      <c r="K694" s="417">
        <v>12392377.07</v>
      </c>
      <c r="L694" s="417">
        <v>0</v>
      </c>
    </row>
    <row r="695" spans="1:12">
      <c r="A695" s="418">
        <v>1</v>
      </c>
      <c r="B695" s="419" t="s">
        <v>470</v>
      </c>
      <c r="F695" s="420">
        <v>12611429.220000001</v>
      </c>
      <c r="G695" s="420">
        <v>-210399.89</v>
      </c>
      <c r="H695" s="420">
        <v>12401029.33</v>
      </c>
      <c r="I695" s="420">
        <v>12401029.33</v>
      </c>
      <c r="J695" s="420">
        <v>12401029.33</v>
      </c>
      <c r="K695" s="420">
        <v>12392377.07</v>
      </c>
      <c r="L695" s="420">
        <v>0</v>
      </c>
    </row>
    <row r="697" spans="1:12">
      <c r="A697" s="416" t="s">
        <v>477</v>
      </c>
      <c r="B697" s="416" t="s">
        <v>478</v>
      </c>
      <c r="F697" s="417">
        <v>0</v>
      </c>
      <c r="G697" s="417">
        <v>0</v>
      </c>
      <c r="H697" s="417">
        <v>0</v>
      </c>
      <c r="I697" s="417">
        <v>0</v>
      </c>
      <c r="J697" s="424">
        <v>0</v>
      </c>
      <c r="K697" s="417">
        <v>0</v>
      </c>
      <c r="L697" s="417">
        <v>0</v>
      </c>
    </row>
    <row r="698" spans="1:12">
      <c r="A698" s="418">
        <v>1</v>
      </c>
      <c r="B698" s="419" t="s">
        <v>479</v>
      </c>
      <c r="F698" s="420">
        <v>0</v>
      </c>
      <c r="G698" s="420">
        <v>0</v>
      </c>
      <c r="H698" s="420">
        <v>0</v>
      </c>
      <c r="I698" s="420">
        <v>0</v>
      </c>
      <c r="J698" s="420">
        <v>0</v>
      </c>
      <c r="K698" s="420">
        <v>0</v>
      </c>
      <c r="L698" s="420">
        <v>0</v>
      </c>
    </row>
    <row r="700" spans="1:12">
      <c r="E700" s="413" t="s">
        <v>1026</v>
      </c>
      <c r="F700" s="424">
        <v>12611429.220000001</v>
      </c>
      <c r="G700" s="424">
        <v>-210399.89</v>
      </c>
      <c r="H700" s="424">
        <v>12401029.33</v>
      </c>
      <c r="I700" s="424">
        <v>12401029.33</v>
      </c>
      <c r="J700" s="424">
        <v>12401029.33</v>
      </c>
      <c r="K700" s="424">
        <v>12392377.07</v>
      </c>
      <c r="L700" s="424">
        <v>0</v>
      </c>
    </row>
    <row r="702" spans="1:12">
      <c r="A702" s="431" t="s">
        <v>744</v>
      </c>
      <c r="B702" s="431" t="s">
        <v>745</v>
      </c>
    </row>
    <row r="704" spans="1:12">
      <c r="A704" s="416" t="s">
        <v>468</v>
      </c>
      <c r="B704" s="416" t="s">
        <v>469</v>
      </c>
      <c r="F704" s="417">
        <v>4681660.68</v>
      </c>
      <c r="G704" s="417">
        <v>-995654.42</v>
      </c>
      <c r="H704" s="417">
        <v>3686006.26</v>
      </c>
      <c r="I704" s="417">
        <v>3686006.26</v>
      </c>
      <c r="J704" s="424">
        <v>3686006.26</v>
      </c>
      <c r="K704" s="417">
        <v>3684706.26</v>
      </c>
      <c r="L704" s="417">
        <v>0</v>
      </c>
    </row>
    <row r="705" spans="1:12">
      <c r="A705" s="418">
        <v>1</v>
      </c>
      <c r="B705" s="419" t="s">
        <v>470</v>
      </c>
      <c r="F705" s="420">
        <v>4681660.68</v>
      </c>
      <c r="G705" s="420">
        <v>-995654.42</v>
      </c>
      <c r="H705" s="420">
        <v>3686006.26</v>
      </c>
      <c r="I705" s="420">
        <v>3686006.26</v>
      </c>
      <c r="J705" s="420">
        <v>3686006.26</v>
      </c>
      <c r="K705" s="420">
        <v>3684706.26</v>
      </c>
      <c r="L705" s="420">
        <v>0</v>
      </c>
    </row>
    <row r="707" spans="1:12">
      <c r="E707" s="413" t="s">
        <v>1026</v>
      </c>
      <c r="F707" s="424">
        <v>4681660.68</v>
      </c>
      <c r="G707" s="424">
        <v>-995654.42</v>
      </c>
      <c r="H707" s="424">
        <v>3686006.26</v>
      </c>
      <c r="I707" s="424">
        <v>3686006.26</v>
      </c>
      <c r="J707" s="424">
        <v>3686006.26</v>
      </c>
      <c r="K707" s="424">
        <v>3684706.26</v>
      </c>
      <c r="L707" s="424">
        <v>0</v>
      </c>
    </row>
    <row r="709" spans="1:12">
      <c r="A709" s="431" t="s">
        <v>746</v>
      </c>
      <c r="B709" s="431" t="s">
        <v>747</v>
      </c>
    </row>
    <row r="711" spans="1:12">
      <c r="A711" s="416" t="s">
        <v>435</v>
      </c>
      <c r="B711" s="416" t="s">
        <v>447</v>
      </c>
      <c r="F711" s="417">
        <v>0</v>
      </c>
      <c r="G711" s="417">
        <v>0</v>
      </c>
      <c r="H711" s="417">
        <v>0</v>
      </c>
      <c r="I711" s="417">
        <v>0</v>
      </c>
      <c r="J711" s="424">
        <v>0</v>
      </c>
      <c r="K711" s="417">
        <v>0</v>
      </c>
      <c r="L711" s="417">
        <v>0</v>
      </c>
    </row>
    <row r="712" spans="1:12">
      <c r="A712" s="418">
        <v>1</v>
      </c>
      <c r="B712" s="419" t="s">
        <v>448</v>
      </c>
      <c r="F712" s="420">
        <v>0</v>
      </c>
      <c r="G712" s="420">
        <v>0</v>
      </c>
      <c r="H712" s="420">
        <v>0</v>
      </c>
      <c r="I712" s="420">
        <v>0</v>
      </c>
      <c r="J712" s="420">
        <v>0</v>
      </c>
      <c r="K712" s="420">
        <v>0</v>
      </c>
      <c r="L712" s="420">
        <v>0</v>
      </c>
    </row>
    <row r="714" spans="1:12">
      <c r="A714" s="416" t="s">
        <v>457</v>
      </c>
      <c r="B714" s="416" t="s">
        <v>458</v>
      </c>
      <c r="F714" s="417">
        <v>0</v>
      </c>
      <c r="G714" s="417">
        <v>0</v>
      </c>
      <c r="H714" s="417">
        <v>0</v>
      </c>
      <c r="I714" s="417">
        <v>0</v>
      </c>
      <c r="J714" s="424">
        <v>0</v>
      </c>
      <c r="K714" s="417">
        <v>0</v>
      </c>
      <c r="L714" s="417">
        <v>0</v>
      </c>
    </row>
    <row r="715" spans="1:12">
      <c r="A715" s="418">
        <v>3</v>
      </c>
      <c r="B715" s="419" t="s">
        <v>461</v>
      </c>
      <c r="F715" s="420">
        <v>0</v>
      </c>
      <c r="G715" s="420">
        <v>0</v>
      </c>
      <c r="H715" s="420">
        <v>0</v>
      </c>
      <c r="I715" s="420">
        <v>0</v>
      </c>
      <c r="J715" s="420">
        <v>0</v>
      </c>
      <c r="K715" s="420">
        <v>0</v>
      </c>
      <c r="L715" s="420">
        <v>0</v>
      </c>
    </row>
    <row r="716" spans="1:12">
      <c r="A716" s="418">
        <v>7</v>
      </c>
      <c r="B716" s="419" t="s">
        <v>465</v>
      </c>
      <c r="F716" s="420">
        <v>0</v>
      </c>
      <c r="G716" s="420">
        <v>0</v>
      </c>
      <c r="H716" s="420">
        <v>0</v>
      </c>
      <c r="I716" s="420">
        <v>0</v>
      </c>
      <c r="J716" s="420">
        <v>0</v>
      </c>
      <c r="K716" s="420">
        <v>0</v>
      </c>
      <c r="L716" s="420">
        <v>0</v>
      </c>
    </row>
    <row r="718" spans="1:12">
      <c r="A718" s="416" t="s">
        <v>468</v>
      </c>
      <c r="B718" s="416" t="s">
        <v>469</v>
      </c>
      <c r="F718" s="417">
        <v>0</v>
      </c>
      <c r="G718" s="417">
        <v>1793004.4</v>
      </c>
      <c r="H718" s="417">
        <v>1793004.4</v>
      </c>
      <c r="I718" s="417">
        <v>1793004.4</v>
      </c>
      <c r="J718" s="424">
        <v>1793004.4</v>
      </c>
      <c r="K718" s="417">
        <v>1793004.4</v>
      </c>
      <c r="L718" s="417">
        <v>0</v>
      </c>
    </row>
    <row r="719" spans="1:12">
      <c r="A719" s="418">
        <v>1</v>
      </c>
      <c r="B719" s="419" t="s">
        <v>470</v>
      </c>
      <c r="F719" s="420">
        <v>0</v>
      </c>
      <c r="G719" s="420">
        <v>1293004.3999999999</v>
      </c>
      <c r="H719" s="420">
        <v>1293004.3999999999</v>
      </c>
      <c r="I719" s="420">
        <v>1293004.3999999999</v>
      </c>
      <c r="J719" s="420">
        <v>1293004.3999999999</v>
      </c>
      <c r="K719" s="420">
        <v>1293004.3999999999</v>
      </c>
      <c r="L719" s="420">
        <v>0</v>
      </c>
    </row>
    <row r="720" spans="1:12">
      <c r="A720" s="418">
        <v>3</v>
      </c>
      <c r="B720" s="419" t="s">
        <v>472</v>
      </c>
      <c r="F720" s="420">
        <v>0</v>
      </c>
      <c r="G720" s="420">
        <v>500000</v>
      </c>
      <c r="H720" s="420">
        <v>500000</v>
      </c>
      <c r="I720" s="420">
        <v>500000</v>
      </c>
      <c r="J720" s="420">
        <v>500000</v>
      </c>
      <c r="K720" s="420">
        <v>500000</v>
      </c>
      <c r="L720" s="420">
        <v>0</v>
      </c>
    </row>
    <row r="722" spans="1:12">
      <c r="A722" s="416" t="s">
        <v>477</v>
      </c>
      <c r="B722" s="416" t="s">
        <v>478</v>
      </c>
      <c r="F722" s="417">
        <v>0</v>
      </c>
      <c r="G722" s="417">
        <v>92852.19</v>
      </c>
      <c r="H722" s="417">
        <v>92852.19</v>
      </c>
      <c r="I722" s="417">
        <v>92852.19</v>
      </c>
      <c r="J722" s="424">
        <v>92852.19</v>
      </c>
      <c r="K722" s="417">
        <v>92852.19</v>
      </c>
      <c r="L722" s="417">
        <v>0</v>
      </c>
    </row>
    <row r="723" spans="1:12">
      <c r="A723" s="418">
        <v>1</v>
      </c>
      <c r="B723" s="419" t="s">
        <v>479</v>
      </c>
      <c r="F723" s="420">
        <v>0</v>
      </c>
      <c r="G723" s="420">
        <v>92852.19</v>
      </c>
      <c r="H723" s="420">
        <v>92852.19</v>
      </c>
      <c r="I723" s="420">
        <v>92852.19</v>
      </c>
      <c r="J723" s="420">
        <v>92852.19</v>
      </c>
      <c r="K723" s="420">
        <v>92852.19</v>
      </c>
      <c r="L723" s="420">
        <v>0</v>
      </c>
    </row>
    <row r="725" spans="1:12">
      <c r="E725" s="413" t="s">
        <v>1026</v>
      </c>
      <c r="F725" s="424">
        <v>0</v>
      </c>
      <c r="G725" s="424">
        <v>1885856.59</v>
      </c>
      <c r="H725" s="424">
        <v>1885856.59</v>
      </c>
      <c r="I725" s="424">
        <v>1885856.59</v>
      </c>
      <c r="J725" s="424">
        <v>1885856.59</v>
      </c>
      <c r="K725" s="424">
        <v>1885856.59</v>
      </c>
      <c r="L725" s="424">
        <v>0</v>
      </c>
    </row>
    <row r="727" spans="1:12">
      <c r="A727" s="431" t="s">
        <v>748</v>
      </c>
      <c r="B727" s="431" t="s">
        <v>749</v>
      </c>
    </row>
    <row r="729" spans="1:12">
      <c r="A729" s="416" t="s">
        <v>468</v>
      </c>
      <c r="B729" s="416" t="s">
        <v>469</v>
      </c>
      <c r="F729" s="417">
        <v>0</v>
      </c>
      <c r="G729" s="417">
        <v>1703876.48</v>
      </c>
      <c r="H729" s="417">
        <v>1703876.48</v>
      </c>
      <c r="I729" s="417">
        <v>1703876.48</v>
      </c>
      <c r="J729" s="424">
        <v>1703876.48</v>
      </c>
      <c r="K729" s="417">
        <v>1703876.48</v>
      </c>
      <c r="L729" s="417">
        <v>0</v>
      </c>
    </row>
    <row r="730" spans="1:12">
      <c r="A730" s="418">
        <v>1</v>
      </c>
      <c r="B730" s="419" t="s">
        <v>470</v>
      </c>
      <c r="F730" s="420">
        <v>0</v>
      </c>
      <c r="G730" s="420">
        <v>1703876.48</v>
      </c>
      <c r="H730" s="420">
        <v>1703876.48</v>
      </c>
      <c r="I730" s="420">
        <v>1703876.48</v>
      </c>
      <c r="J730" s="420">
        <v>1703876.48</v>
      </c>
      <c r="K730" s="420">
        <v>1703876.48</v>
      </c>
      <c r="L730" s="420">
        <v>0</v>
      </c>
    </row>
    <row r="732" spans="1:12">
      <c r="E732" s="413" t="s">
        <v>1026</v>
      </c>
      <c r="F732" s="424">
        <v>0</v>
      </c>
      <c r="G732" s="424">
        <v>1703876.48</v>
      </c>
      <c r="H732" s="424">
        <v>1703876.48</v>
      </c>
      <c r="I732" s="424">
        <v>1703876.48</v>
      </c>
      <c r="J732" s="424">
        <v>1703876.48</v>
      </c>
      <c r="K732" s="424">
        <v>1703876.48</v>
      </c>
      <c r="L732" s="424">
        <v>0</v>
      </c>
    </row>
    <row r="734" spans="1:12">
      <c r="A734" s="431" t="s">
        <v>750</v>
      </c>
      <c r="B734" s="431" t="s">
        <v>751</v>
      </c>
    </row>
    <row r="736" spans="1:12">
      <c r="A736" s="416" t="s">
        <v>468</v>
      </c>
      <c r="B736" s="416" t="s">
        <v>469</v>
      </c>
      <c r="F736" s="417">
        <v>0</v>
      </c>
      <c r="G736" s="417">
        <v>1737564.1</v>
      </c>
      <c r="H736" s="417">
        <v>1737564.1</v>
      </c>
      <c r="I736" s="417">
        <v>1737564.1</v>
      </c>
      <c r="J736" s="424">
        <v>1737564.1</v>
      </c>
      <c r="K736" s="417">
        <v>1737564.1</v>
      </c>
      <c r="L736" s="417">
        <v>0</v>
      </c>
    </row>
    <row r="737" spans="1:12">
      <c r="A737" s="418">
        <v>1</v>
      </c>
      <c r="B737" s="419" t="s">
        <v>470</v>
      </c>
      <c r="F737" s="420">
        <v>0</v>
      </c>
      <c r="G737" s="420">
        <v>1737564.1</v>
      </c>
      <c r="H737" s="420">
        <v>1737564.1</v>
      </c>
      <c r="I737" s="420">
        <v>1737564.1</v>
      </c>
      <c r="J737" s="420">
        <v>1737564.1</v>
      </c>
      <c r="K737" s="420">
        <v>1737564.1</v>
      </c>
      <c r="L737" s="420">
        <v>0</v>
      </c>
    </row>
    <row r="739" spans="1:12">
      <c r="E739" s="413" t="s">
        <v>1026</v>
      </c>
      <c r="F739" s="424">
        <v>0</v>
      </c>
      <c r="G739" s="424">
        <v>1737564.1</v>
      </c>
      <c r="H739" s="424">
        <v>1737564.1</v>
      </c>
      <c r="I739" s="424">
        <v>1737564.1</v>
      </c>
      <c r="J739" s="424">
        <v>1737564.1</v>
      </c>
      <c r="K739" s="424">
        <v>1737564.1</v>
      </c>
      <c r="L739" s="424">
        <v>0</v>
      </c>
    </row>
    <row r="741" spans="1:12">
      <c r="E741" s="413" t="s">
        <v>510</v>
      </c>
      <c r="F741" s="424">
        <v>44776187750.57</v>
      </c>
      <c r="G741" s="424">
        <v>10468435250.27</v>
      </c>
      <c r="H741" s="424">
        <v>55244623000.839996</v>
      </c>
      <c r="I741" s="424">
        <v>53179109343.470001</v>
      </c>
      <c r="J741" s="424">
        <v>53178871585.220001</v>
      </c>
      <c r="K741" s="424">
        <v>51312097465.989998</v>
      </c>
      <c r="L741" s="424">
        <v>2065513657.3699999</v>
      </c>
    </row>
    <row r="743" spans="1:12">
      <c r="A743" s="927" t="s">
        <v>752</v>
      </c>
    </row>
    <row r="745" spans="1:12">
      <c r="A745" s="431" t="s">
        <v>753</v>
      </c>
      <c r="B745" s="431" t="s">
        <v>754</v>
      </c>
    </row>
    <row r="747" spans="1:12">
      <c r="A747" s="416" t="s">
        <v>468</v>
      </c>
      <c r="B747" s="416" t="s">
        <v>469</v>
      </c>
      <c r="F747" s="417">
        <v>8463416.9900000002</v>
      </c>
      <c r="G747" s="417">
        <v>-56674.55</v>
      </c>
      <c r="H747" s="417">
        <v>8406742.4399999995</v>
      </c>
      <c r="I747" s="417">
        <v>8406742.4399999995</v>
      </c>
      <c r="J747" s="424">
        <v>8406742.4399999995</v>
      </c>
      <c r="K747" s="417">
        <v>8406742.4399999995</v>
      </c>
      <c r="L747" s="417">
        <v>0</v>
      </c>
    </row>
    <row r="748" spans="1:12">
      <c r="A748" s="418">
        <v>5</v>
      </c>
      <c r="B748" s="419" t="s">
        <v>474</v>
      </c>
      <c r="F748" s="420">
        <v>247392</v>
      </c>
      <c r="G748" s="420">
        <v>-4552.8999999999996</v>
      </c>
      <c r="H748" s="420">
        <v>242839.1</v>
      </c>
      <c r="I748" s="420">
        <v>242839.1</v>
      </c>
      <c r="J748" s="420">
        <v>242839.1</v>
      </c>
      <c r="K748" s="420">
        <v>242839.1</v>
      </c>
      <c r="L748" s="420">
        <v>0</v>
      </c>
    </row>
    <row r="749" spans="1:12">
      <c r="A749" s="418">
        <v>6</v>
      </c>
      <c r="B749" s="419" t="s">
        <v>475</v>
      </c>
      <c r="F749" s="420">
        <v>8216024.9900000002</v>
      </c>
      <c r="G749" s="420">
        <v>-52121.65</v>
      </c>
      <c r="H749" s="420">
        <v>8163903.3399999999</v>
      </c>
      <c r="I749" s="420">
        <v>8163903.3399999999</v>
      </c>
      <c r="J749" s="420">
        <v>8163903.3399999999</v>
      </c>
      <c r="K749" s="420">
        <v>8163903.3399999999</v>
      </c>
      <c r="L749" s="420">
        <v>0</v>
      </c>
    </row>
    <row r="751" spans="1:12">
      <c r="A751" s="416" t="s">
        <v>487</v>
      </c>
      <c r="B751" s="416" t="s">
        <v>488</v>
      </c>
      <c r="F751" s="417">
        <v>0</v>
      </c>
      <c r="G751" s="417">
        <v>0</v>
      </c>
      <c r="H751" s="417">
        <v>0</v>
      </c>
      <c r="I751" s="417">
        <v>0</v>
      </c>
      <c r="J751" s="424">
        <v>0</v>
      </c>
      <c r="K751" s="417">
        <v>0</v>
      </c>
      <c r="L751" s="417">
        <v>0</v>
      </c>
    </row>
    <row r="752" spans="1:12">
      <c r="A752" s="418">
        <v>1</v>
      </c>
      <c r="B752" s="419" t="s">
        <v>489</v>
      </c>
      <c r="F752" s="420">
        <v>0</v>
      </c>
      <c r="G752" s="420">
        <v>0</v>
      </c>
      <c r="H752" s="420">
        <v>0</v>
      </c>
      <c r="I752" s="420">
        <v>0</v>
      </c>
      <c r="J752" s="420">
        <v>0</v>
      </c>
      <c r="K752" s="420">
        <v>0</v>
      </c>
      <c r="L752" s="420">
        <v>0</v>
      </c>
    </row>
    <row r="753" spans="1:12">
      <c r="A753" s="418">
        <v>3</v>
      </c>
      <c r="B753" s="419" t="s">
        <v>491</v>
      </c>
      <c r="F753" s="420">
        <v>0</v>
      </c>
      <c r="G753" s="420">
        <v>0</v>
      </c>
      <c r="H753" s="420">
        <v>0</v>
      </c>
      <c r="I753" s="420">
        <v>0</v>
      </c>
      <c r="J753" s="420">
        <v>0</v>
      </c>
      <c r="K753" s="420">
        <v>0</v>
      </c>
      <c r="L753" s="420">
        <v>0</v>
      </c>
    </row>
    <row r="755" spans="1:12">
      <c r="E755" s="413" t="s">
        <v>1026</v>
      </c>
      <c r="F755" s="424">
        <v>8463416.9900000002</v>
      </c>
      <c r="G755" s="424">
        <v>-56674.55</v>
      </c>
      <c r="H755" s="424">
        <v>8406742.4399999995</v>
      </c>
      <c r="I755" s="424">
        <v>8406742.4399999995</v>
      </c>
      <c r="J755" s="424">
        <v>8406742.4399999995</v>
      </c>
      <c r="K755" s="424">
        <v>8406742.4399999995</v>
      </c>
      <c r="L755" s="424">
        <v>0</v>
      </c>
    </row>
    <row r="757" spans="1:12">
      <c r="A757" s="431" t="s">
        <v>755</v>
      </c>
      <c r="B757" s="431" t="s">
        <v>756</v>
      </c>
    </row>
    <row r="759" spans="1:12">
      <c r="A759" s="416" t="s">
        <v>468</v>
      </c>
      <c r="B759" s="416" t="s">
        <v>469</v>
      </c>
      <c r="F759" s="417">
        <v>5717533.1100000003</v>
      </c>
      <c r="G759" s="417">
        <v>7559532.7800000003</v>
      </c>
      <c r="H759" s="417">
        <v>13277065.890000001</v>
      </c>
      <c r="I759" s="417">
        <v>13277065.890000001</v>
      </c>
      <c r="J759" s="424">
        <v>13277065.890000001</v>
      </c>
      <c r="K759" s="417">
        <v>9277065.8900000006</v>
      </c>
      <c r="L759" s="417">
        <v>0</v>
      </c>
    </row>
    <row r="760" spans="1:12">
      <c r="A760" s="418">
        <v>6</v>
      </c>
      <c r="B760" s="419" t="s">
        <v>475</v>
      </c>
      <c r="F760" s="420">
        <v>5717533.1100000003</v>
      </c>
      <c r="G760" s="420">
        <v>7559532.7800000003</v>
      </c>
      <c r="H760" s="420">
        <v>13277065.890000001</v>
      </c>
      <c r="I760" s="420">
        <v>13277065.890000001</v>
      </c>
      <c r="J760" s="420">
        <v>13277065.890000001</v>
      </c>
      <c r="K760" s="420">
        <v>9277065.8900000006</v>
      </c>
      <c r="L760" s="420">
        <v>0</v>
      </c>
    </row>
    <row r="762" spans="1:12">
      <c r="A762" s="416" t="s">
        <v>477</v>
      </c>
      <c r="B762" s="416" t="s">
        <v>478</v>
      </c>
      <c r="F762" s="417">
        <v>0</v>
      </c>
      <c r="G762" s="417">
        <v>0</v>
      </c>
      <c r="H762" s="417">
        <v>0</v>
      </c>
      <c r="I762" s="417">
        <v>0</v>
      </c>
      <c r="J762" s="424">
        <v>0</v>
      </c>
      <c r="K762" s="417">
        <v>0</v>
      </c>
      <c r="L762" s="417">
        <v>0</v>
      </c>
    </row>
    <row r="763" spans="1:12">
      <c r="A763" s="418">
        <v>1</v>
      </c>
      <c r="B763" s="419" t="s">
        <v>479</v>
      </c>
      <c r="F763" s="420">
        <v>0</v>
      </c>
      <c r="G763" s="420">
        <v>0</v>
      </c>
      <c r="H763" s="420">
        <v>0</v>
      </c>
      <c r="I763" s="420">
        <v>0</v>
      </c>
      <c r="J763" s="420">
        <v>0</v>
      </c>
      <c r="K763" s="420">
        <v>0</v>
      </c>
      <c r="L763" s="420">
        <v>0</v>
      </c>
    </row>
    <row r="764" spans="1:12">
      <c r="A764" s="418">
        <v>4</v>
      </c>
      <c r="B764" s="419" t="s">
        <v>482</v>
      </c>
      <c r="F764" s="420">
        <v>0</v>
      </c>
      <c r="G764" s="420">
        <v>0</v>
      </c>
      <c r="H764" s="420">
        <v>0</v>
      </c>
      <c r="I764" s="420">
        <v>0</v>
      </c>
      <c r="J764" s="420">
        <v>0</v>
      </c>
      <c r="K764" s="420">
        <v>0</v>
      </c>
      <c r="L764" s="420">
        <v>0</v>
      </c>
    </row>
    <row r="765" spans="1:12">
      <c r="A765" s="418">
        <v>6</v>
      </c>
      <c r="B765" s="419" t="s">
        <v>484</v>
      </c>
      <c r="F765" s="420">
        <v>0</v>
      </c>
      <c r="G765" s="420">
        <v>0</v>
      </c>
      <c r="H765" s="420">
        <v>0</v>
      </c>
      <c r="I765" s="420">
        <v>0</v>
      </c>
      <c r="J765" s="420">
        <v>0</v>
      </c>
      <c r="K765" s="420">
        <v>0</v>
      </c>
      <c r="L765" s="420">
        <v>0</v>
      </c>
    </row>
    <row r="767" spans="1:12">
      <c r="A767" s="416" t="s">
        <v>487</v>
      </c>
      <c r="B767" s="416" t="s">
        <v>488</v>
      </c>
      <c r="F767" s="417">
        <v>0</v>
      </c>
      <c r="G767" s="417">
        <v>0</v>
      </c>
      <c r="H767" s="417">
        <v>0</v>
      </c>
      <c r="I767" s="417">
        <v>0</v>
      </c>
      <c r="J767" s="424">
        <v>0</v>
      </c>
      <c r="K767" s="417">
        <v>0</v>
      </c>
      <c r="L767" s="417">
        <v>0</v>
      </c>
    </row>
    <row r="768" spans="1:12">
      <c r="A768" s="418">
        <v>3</v>
      </c>
      <c r="B768" s="419" t="s">
        <v>491</v>
      </c>
      <c r="F768" s="420">
        <v>0</v>
      </c>
      <c r="G768" s="420">
        <v>0</v>
      </c>
      <c r="H768" s="420">
        <v>0</v>
      </c>
      <c r="I768" s="420">
        <v>0</v>
      </c>
      <c r="J768" s="420">
        <v>0</v>
      </c>
      <c r="K768" s="420">
        <v>0</v>
      </c>
      <c r="L768" s="420">
        <v>0</v>
      </c>
    </row>
    <row r="770" spans="1:12">
      <c r="E770" s="413" t="s">
        <v>1026</v>
      </c>
      <c r="F770" s="424">
        <v>5717533.1100000003</v>
      </c>
      <c r="G770" s="424">
        <v>7559532.7800000003</v>
      </c>
      <c r="H770" s="424">
        <v>13277065.890000001</v>
      </c>
      <c r="I770" s="424">
        <v>13277065.890000001</v>
      </c>
      <c r="J770" s="424">
        <v>13277065.890000001</v>
      </c>
      <c r="K770" s="424">
        <v>9277065.8900000006</v>
      </c>
      <c r="L770" s="424">
        <v>0</v>
      </c>
    </row>
    <row r="772" spans="1:12">
      <c r="A772" s="431" t="s">
        <v>757</v>
      </c>
      <c r="B772" s="431" t="s">
        <v>758</v>
      </c>
    </row>
    <row r="774" spans="1:12">
      <c r="A774" s="416" t="s">
        <v>435</v>
      </c>
      <c r="B774" s="416" t="s">
        <v>447</v>
      </c>
      <c r="F774" s="417">
        <v>128000</v>
      </c>
      <c r="G774" s="417">
        <v>-128000</v>
      </c>
      <c r="H774" s="417">
        <v>0</v>
      </c>
      <c r="I774" s="417">
        <v>0</v>
      </c>
      <c r="J774" s="424">
        <v>0</v>
      </c>
      <c r="K774" s="417">
        <v>0</v>
      </c>
      <c r="L774" s="417">
        <v>0</v>
      </c>
    </row>
    <row r="775" spans="1:12">
      <c r="A775" s="418">
        <v>4</v>
      </c>
      <c r="B775" s="419" t="s">
        <v>451</v>
      </c>
      <c r="F775" s="420">
        <v>48000</v>
      </c>
      <c r="G775" s="420">
        <v>-48000</v>
      </c>
      <c r="H775" s="420">
        <v>0</v>
      </c>
      <c r="I775" s="420">
        <v>0</v>
      </c>
      <c r="J775" s="420">
        <v>0</v>
      </c>
      <c r="K775" s="420">
        <v>0</v>
      </c>
      <c r="L775" s="420">
        <v>0</v>
      </c>
    </row>
    <row r="776" spans="1:12">
      <c r="A776" s="418">
        <v>5</v>
      </c>
      <c r="B776" s="419" t="s">
        <v>452</v>
      </c>
      <c r="F776" s="420">
        <v>80000</v>
      </c>
      <c r="G776" s="420">
        <v>-80000</v>
      </c>
      <c r="H776" s="420">
        <v>0</v>
      </c>
      <c r="I776" s="420">
        <v>0</v>
      </c>
      <c r="J776" s="420">
        <v>0</v>
      </c>
      <c r="K776" s="420">
        <v>0</v>
      </c>
      <c r="L776" s="420">
        <v>0</v>
      </c>
    </row>
    <row r="778" spans="1:12">
      <c r="A778" s="416" t="s">
        <v>457</v>
      </c>
      <c r="B778" s="416" t="s">
        <v>458</v>
      </c>
      <c r="F778" s="417">
        <v>82000</v>
      </c>
      <c r="G778" s="417">
        <v>-82000</v>
      </c>
      <c r="H778" s="417">
        <v>0</v>
      </c>
      <c r="I778" s="417">
        <v>0</v>
      </c>
      <c r="J778" s="424">
        <v>0</v>
      </c>
      <c r="K778" s="417">
        <v>0</v>
      </c>
      <c r="L778" s="417">
        <v>0</v>
      </c>
    </row>
    <row r="779" spans="1:12">
      <c r="A779" s="418">
        <v>2</v>
      </c>
      <c r="B779" s="419" t="s">
        <v>460</v>
      </c>
      <c r="F779" s="420">
        <v>42000</v>
      </c>
      <c r="G779" s="420">
        <v>-42000</v>
      </c>
      <c r="H779" s="420">
        <v>0</v>
      </c>
      <c r="I779" s="420">
        <v>0</v>
      </c>
      <c r="J779" s="420">
        <v>0</v>
      </c>
      <c r="K779" s="420">
        <v>0</v>
      </c>
      <c r="L779" s="420">
        <v>0</v>
      </c>
    </row>
    <row r="780" spans="1:12">
      <c r="A780" s="418">
        <v>3</v>
      </c>
      <c r="B780" s="419" t="s">
        <v>461</v>
      </c>
      <c r="F780" s="420">
        <v>40000</v>
      </c>
      <c r="G780" s="420">
        <v>-40000</v>
      </c>
      <c r="H780" s="420">
        <v>0</v>
      </c>
      <c r="I780" s="420">
        <v>0</v>
      </c>
      <c r="J780" s="420">
        <v>0</v>
      </c>
      <c r="K780" s="420">
        <v>0</v>
      </c>
      <c r="L780" s="420">
        <v>0</v>
      </c>
    </row>
    <row r="782" spans="1:12">
      <c r="A782" s="416" t="s">
        <v>468</v>
      </c>
      <c r="B782" s="416" t="s">
        <v>469</v>
      </c>
      <c r="F782" s="417">
        <v>8648150.6600000001</v>
      </c>
      <c r="G782" s="417">
        <v>-4176025.27</v>
      </c>
      <c r="H782" s="417">
        <v>4472125.3899999997</v>
      </c>
      <c r="I782" s="417">
        <v>4472125.3899999997</v>
      </c>
      <c r="J782" s="424">
        <v>4472125.3899999997</v>
      </c>
      <c r="K782" s="417">
        <v>4472125.3899999997</v>
      </c>
      <c r="L782" s="417">
        <v>0</v>
      </c>
    </row>
    <row r="783" spans="1:12">
      <c r="A783" s="418">
        <v>6</v>
      </c>
      <c r="B783" s="419" t="s">
        <v>475</v>
      </c>
      <c r="F783" s="420">
        <v>8648150.6600000001</v>
      </c>
      <c r="G783" s="420">
        <v>-4176025.27</v>
      </c>
      <c r="H783" s="420">
        <v>4472125.3899999997</v>
      </c>
      <c r="I783" s="420">
        <v>4472125.3899999997</v>
      </c>
      <c r="J783" s="420">
        <v>4472125.3899999997</v>
      </c>
      <c r="K783" s="420">
        <v>4472125.3899999997</v>
      </c>
      <c r="L783" s="420">
        <v>0</v>
      </c>
    </row>
    <row r="785" spans="1:12">
      <c r="E785" s="413" t="s">
        <v>1026</v>
      </c>
      <c r="F785" s="424">
        <v>8858150.6600000001</v>
      </c>
      <c r="G785" s="424">
        <v>-4386025.2699999996</v>
      </c>
      <c r="H785" s="424">
        <v>4472125.3899999997</v>
      </c>
      <c r="I785" s="424">
        <v>4472125.3899999997</v>
      </c>
      <c r="J785" s="424">
        <v>4472125.3899999997</v>
      </c>
      <c r="K785" s="424">
        <v>4472125.3899999997</v>
      </c>
      <c r="L785" s="424">
        <v>0</v>
      </c>
    </row>
    <row r="787" spans="1:12">
      <c r="E787" s="413" t="s">
        <v>510</v>
      </c>
      <c r="F787" s="424">
        <v>23039100.760000002</v>
      </c>
      <c r="G787" s="424">
        <v>3116832.96</v>
      </c>
      <c r="H787" s="424">
        <v>26155933.719999999</v>
      </c>
      <c r="I787" s="424">
        <v>26155933.719999999</v>
      </c>
      <c r="J787" s="424">
        <v>26155933.719999999</v>
      </c>
      <c r="K787" s="424">
        <v>22155933.719999999</v>
      </c>
      <c r="L787" s="424">
        <v>0</v>
      </c>
    </row>
    <row r="789" spans="1:12">
      <c r="A789" s="927" t="s">
        <v>759</v>
      </c>
    </row>
    <row r="791" spans="1:12">
      <c r="A791" s="431" t="s">
        <v>760</v>
      </c>
      <c r="B791" s="431" t="s">
        <v>761</v>
      </c>
    </row>
    <row r="793" spans="1:12">
      <c r="A793" s="416" t="s">
        <v>468</v>
      </c>
      <c r="B793" s="416" t="s">
        <v>469</v>
      </c>
      <c r="F793" s="417">
        <v>837059730.29999995</v>
      </c>
      <c r="G793" s="417">
        <v>186988529.91</v>
      </c>
      <c r="H793" s="417">
        <v>1024048260.21</v>
      </c>
      <c r="I793" s="417">
        <v>1008998440.16</v>
      </c>
      <c r="J793" s="424">
        <v>1008998440.16</v>
      </c>
      <c r="K793" s="417">
        <v>1008998440.16</v>
      </c>
      <c r="L793" s="417">
        <v>15049820.050000001</v>
      </c>
    </row>
    <row r="794" spans="1:12">
      <c r="A794" s="418">
        <v>1</v>
      </c>
      <c r="B794" s="419" t="s">
        <v>470</v>
      </c>
      <c r="F794" s="420">
        <v>43201597.329999998</v>
      </c>
      <c r="G794" s="420">
        <v>1661702.44</v>
      </c>
      <c r="H794" s="420">
        <v>44863299.770000003</v>
      </c>
      <c r="I794" s="420">
        <v>44863299.770000003</v>
      </c>
      <c r="J794" s="420">
        <v>44863299.770000003</v>
      </c>
      <c r="K794" s="420">
        <v>44863299.770000003</v>
      </c>
      <c r="L794" s="420">
        <v>0</v>
      </c>
    </row>
    <row r="795" spans="1:12">
      <c r="A795" s="418">
        <v>5</v>
      </c>
      <c r="B795" s="419" t="s">
        <v>474</v>
      </c>
      <c r="F795" s="420">
        <v>161858132.96999997</v>
      </c>
      <c r="G795" s="420">
        <v>3150816.67</v>
      </c>
      <c r="H795" s="420">
        <v>165008949.63999999</v>
      </c>
      <c r="I795" s="420">
        <v>165008949.63999999</v>
      </c>
      <c r="J795" s="420">
        <v>165008949.63999999</v>
      </c>
      <c r="K795" s="420">
        <v>165008949.63999999</v>
      </c>
      <c r="L795" s="420">
        <v>0</v>
      </c>
    </row>
    <row r="796" spans="1:12">
      <c r="A796" s="418">
        <v>7</v>
      </c>
      <c r="B796" s="419" t="s">
        <v>501</v>
      </c>
      <c r="F796" s="420">
        <v>632000000</v>
      </c>
      <c r="G796" s="420">
        <v>182176010.80000001</v>
      </c>
      <c r="H796" s="420">
        <v>814176010.79999995</v>
      </c>
      <c r="I796" s="420">
        <v>799126190.75</v>
      </c>
      <c r="J796" s="420">
        <v>799126190.75</v>
      </c>
      <c r="K796" s="420">
        <v>799126190.75</v>
      </c>
      <c r="L796" s="420">
        <v>15049820.050000001</v>
      </c>
    </row>
    <row r="798" spans="1:12">
      <c r="E798" s="413" t="s">
        <v>1026</v>
      </c>
      <c r="F798" s="424">
        <v>837059730.29999995</v>
      </c>
      <c r="G798" s="424">
        <v>186988529.91</v>
      </c>
      <c r="H798" s="424">
        <v>1024048260.21</v>
      </c>
      <c r="I798" s="424">
        <v>1008998440.16</v>
      </c>
      <c r="J798" s="424">
        <v>1008998440.16</v>
      </c>
      <c r="K798" s="424">
        <v>1008998440.16</v>
      </c>
      <c r="L798" s="424">
        <v>15049820.050000001</v>
      </c>
    </row>
    <row r="800" spans="1:12">
      <c r="E800" s="413" t="s">
        <v>510</v>
      </c>
      <c r="F800" s="424">
        <v>837059730.29999995</v>
      </c>
      <c r="G800" s="424">
        <v>186988529.91</v>
      </c>
      <c r="H800" s="424">
        <v>1024048260.21</v>
      </c>
      <c r="I800" s="424">
        <v>1008998440.16</v>
      </c>
      <c r="J800" s="424">
        <v>1008998440.16</v>
      </c>
      <c r="K800" s="424">
        <v>1008998440.16</v>
      </c>
      <c r="L800" s="424">
        <v>15049820.050000001</v>
      </c>
    </row>
  </sheetData>
  <pageMargins left="0.31523837298115509" right="0.19719757252565651" top="0.39370078740157477" bottom="0.19719757252565651" header="1.1126239316962329E-308" footer="0.19719757252565651"/>
  <pageSetup orientation="portrait" errors="NA" horizontalDpi="0" verticalDpi="0"/>
  <headerFooter alignWithMargins="0"/>
  <drawing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74"/>
  <sheetViews>
    <sheetView topLeftCell="A664" workbookViewId="0">
      <selection activeCell="A677" sqref="A677:N711"/>
    </sheetView>
  </sheetViews>
  <sheetFormatPr baseColWidth="10" defaultRowHeight="12.75"/>
  <cols>
    <col min="1" max="16384" width="11.42578125" style="422"/>
  </cols>
  <sheetData>
    <row r="1" spans="1:12" ht="15">
      <c r="A1" s="421" t="s">
        <v>504</v>
      </c>
    </row>
    <row r="2" spans="1:12" ht="15">
      <c r="A2" s="423" t="s">
        <v>424</v>
      </c>
    </row>
    <row r="3" spans="1:12" ht="15">
      <c r="A3" s="421" t="s">
        <v>512</v>
      </c>
    </row>
    <row r="4" spans="1:12" ht="15">
      <c r="A4" s="423" t="s">
        <v>506</v>
      </c>
    </row>
    <row r="10" spans="1:12">
      <c r="A10" s="414" t="s">
        <v>425</v>
      </c>
      <c r="B10" s="414" t="s">
        <v>426</v>
      </c>
      <c r="F10" s="413" t="s">
        <v>427</v>
      </c>
      <c r="G10" s="413" t="s">
        <v>428</v>
      </c>
      <c r="H10" s="413" t="s">
        <v>429</v>
      </c>
      <c r="I10" s="413" t="s">
        <v>430</v>
      </c>
      <c r="J10" s="413" t="s">
        <v>513</v>
      </c>
      <c r="K10" s="413" t="s">
        <v>431</v>
      </c>
      <c r="L10" s="413" t="s">
        <v>432</v>
      </c>
    </row>
    <row r="11" spans="1:12">
      <c r="F11" s="415" t="s">
        <v>514</v>
      </c>
      <c r="G11" s="415" t="s">
        <v>433</v>
      </c>
      <c r="H11" s="415" t="s">
        <v>515</v>
      </c>
      <c r="I11" s="415" t="s">
        <v>516</v>
      </c>
      <c r="J11" s="415" t="s">
        <v>517</v>
      </c>
      <c r="K11" s="415" t="s">
        <v>518</v>
      </c>
      <c r="L11" s="415" t="s">
        <v>519</v>
      </c>
    </row>
    <row r="12" spans="1:12">
      <c r="G12" s="415" t="s">
        <v>435</v>
      </c>
    </row>
    <row r="15" spans="1:12">
      <c r="A15" s="927" t="s">
        <v>623</v>
      </c>
    </row>
    <row r="17" spans="1:12">
      <c r="A17" s="431" t="s">
        <v>624</v>
      </c>
      <c r="B17" s="431" t="s">
        <v>625</v>
      </c>
    </row>
    <row r="19" spans="1:12">
      <c r="A19" s="428">
        <v>1</v>
      </c>
      <c r="B19" s="416" t="s">
        <v>520</v>
      </c>
      <c r="F19" s="424">
        <v>281163837.36000001</v>
      </c>
      <c r="G19" s="424">
        <v>518167923.69</v>
      </c>
      <c r="H19" s="424">
        <v>799331761.04999995</v>
      </c>
      <c r="I19" s="424">
        <v>798655465.23000002</v>
      </c>
      <c r="J19" s="424">
        <v>798655465.23000002</v>
      </c>
      <c r="K19" s="424">
        <v>589522289.80999994</v>
      </c>
      <c r="L19" s="424">
        <v>676295.82000000461</v>
      </c>
    </row>
    <row r="20" spans="1:12">
      <c r="A20" s="419" t="s">
        <v>523</v>
      </c>
      <c r="B20" s="419" t="s">
        <v>524</v>
      </c>
      <c r="F20" s="420">
        <v>281163837.36000001</v>
      </c>
      <c r="G20" s="420">
        <v>518167923.69</v>
      </c>
      <c r="H20" s="420">
        <v>799331761.04999995</v>
      </c>
      <c r="I20" s="420">
        <v>798655465.23000002</v>
      </c>
      <c r="J20" s="420">
        <v>798655465.23000002</v>
      </c>
      <c r="K20" s="420">
        <v>589522289.80999994</v>
      </c>
      <c r="L20" s="420">
        <v>676295.82000000461</v>
      </c>
    </row>
    <row r="22" spans="1:12">
      <c r="A22" s="428">
        <v>2</v>
      </c>
      <c r="B22" s="416" t="s">
        <v>525</v>
      </c>
      <c r="F22" s="424">
        <v>0</v>
      </c>
      <c r="G22" s="424">
        <v>632292256.74000001</v>
      </c>
      <c r="H22" s="424">
        <v>632292256.74000001</v>
      </c>
      <c r="I22" s="424">
        <v>422857276.11000001</v>
      </c>
      <c r="J22" s="424">
        <v>422857276.11000001</v>
      </c>
      <c r="K22" s="424">
        <v>353283350.83999997</v>
      </c>
      <c r="L22" s="424">
        <v>209434980.63</v>
      </c>
    </row>
    <row r="23" spans="1:12">
      <c r="A23" s="419" t="s">
        <v>521</v>
      </c>
      <c r="B23" s="419" t="s">
        <v>488</v>
      </c>
      <c r="F23" s="420">
        <v>0</v>
      </c>
      <c r="G23" s="420">
        <v>632292256.74000001</v>
      </c>
      <c r="H23" s="420">
        <v>632292256.74000001</v>
      </c>
      <c r="I23" s="420">
        <v>422857276.11000001</v>
      </c>
      <c r="J23" s="420">
        <v>422857276.11000001</v>
      </c>
      <c r="K23" s="420">
        <v>353283350.83999997</v>
      </c>
      <c r="L23" s="420">
        <v>209434980.63</v>
      </c>
    </row>
    <row r="25" spans="1:12">
      <c r="E25" s="413" t="s">
        <v>1026</v>
      </c>
      <c r="F25" s="424">
        <v>281163837.36000001</v>
      </c>
      <c r="G25" s="424">
        <v>1150460180.4300001</v>
      </c>
      <c r="H25" s="424">
        <v>1431624017.79</v>
      </c>
      <c r="I25" s="424">
        <v>1221512741.3399999</v>
      </c>
      <c r="J25" s="424">
        <v>1221512741.3399999</v>
      </c>
      <c r="K25" s="424">
        <v>942805640.64999998</v>
      </c>
      <c r="L25" s="424">
        <v>210111276.44999999</v>
      </c>
    </row>
    <row r="27" spans="1:12">
      <c r="A27" s="431" t="s">
        <v>626</v>
      </c>
      <c r="B27" s="431" t="s">
        <v>627</v>
      </c>
    </row>
    <row r="29" spans="1:12">
      <c r="A29" s="428">
        <v>1</v>
      </c>
      <c r="B29" s="416" t="s">
        <v>520</v>
      </c>
      <c r="F29" s="424">
        <v>37010778.700000003</v>
      </c>
      <c r="G29" s="424">
        <v>2257386.48</v>
      </c>
      <c r="H29" s="424">
        <v>39268165.18</v>
      </c>
      <c r="I29" s="424">
        <v>39268165.18</v>
      </c>
      <c r="J29" s="424">
        <v>39268165.18</v>
      </c>
      <c r="K29" s="424">
        <v>39260665.18</v>
      </c>
      <c r="L29" s="424">
        <v>0</v>
      </c>
    </row>
    <row r="30" spans="1:12">
      <c r="A30" s="419" t="s">
        <v>523</v>
      </c>
      <c r="B30" s="419" t="s">
        <v>524</v>
      </c>
      <c r="F30" s="420">
        <v>37010778.700000003</v>
      </c>
      <c r="G30" s="420">
        <v>2257386.48</v>
      </c>
      <c r="H30" s="420">
        <v>39268165.18</v>
      </c>
      <c r="I30" s="420">
        <v>39268165.18</v>
      </c>
      <c r="J30" s="420">
        <v>39268165.18</v>
      </c>
      <c r="K30" s="420">
        <v>39260665.18</v>
      </c>
      <c r="L30" s="420">
        <v>0</v>
      </c>
    </row>
    <row r="32" spans="1:12">
      <c r="A32" s="428">
        <v>4</v>
      </c>
      <c r="B32" s="416" t="s">
        <v>474</v>
      </c>
      <c r="F32" s="424">
        <v>2333946.2400000002</v>
      </c>
      <c r="G32" s="424">
        <v>247718.09</v>
      </c>
      <c r="H32" s="424">
        <v>2581664.33</v>
      </c>
      <c r="I32" s="424">
        <v>2581664.33</v>
      </c>
      <c r="J32" s="424">
        <v>2581664.33</v>
      </c>
      <c r="K32" s="424">
        <v>2581664.33</v>
      </c>
      <c r="L32" s="424">
        <v>0</v>
      </c>
    </row>
    <row r="33" spans="1:12">
      <c r="A33" s="419" t="s">
        <v>521</v>
      </c>
      <c r="B33" s="419" t="s">
        <v>474</v>
      </c>
      <c r="F33" s="420">
        <v>2333946.2400000002</v>
      </c>
      <c r="G33" s="420">
        <v>247718.09</v>
      </c>
      <c r="H33" s="420">
        <v>2581664.33</v>
      </c>
      <c r="I33" s="420">
        <v>2581664.33</v>
      </c>
      <c r="J33" s="420">
        <v>2581664.33</v>
      </c>
      <c r="K33" s="420">
        <v>2581664.33</v>
      </c>
      <c r="L33" s="420">
        <v>0</v>
      </c>
    </row>
    <row r="35" spans="1:12">
      <c r="E35" s="413" t="s">
        <v>1026</v>
      </c>
      <c r="F35" s="424">
        <v>39344724.939999998</v>
      </c>
      <c r="G35" s="424">
        <v>2505104.5699999998</v>
      </c>
      <c r="H35" s="424">
        <v>41849829.509999998</v>
      </c>
      <c r="I35" s="424">
        <v>41849829.509999998</v>
      </c>
      <c r="J35" s="424">
        <v>41849829.509999998</v>
      </c>
      <c r="K35" s="424">
        <v>41842329.509999998</v>
      </c>
      <c r="L35" s="424">
        <v>0</v>
      </c>
    </row>
    <row r="37" spans="1:12">
      <c r="A37" s="431" t="s">
        <v>628</v>
      </c>
      <c r="B37" s="431" t="s">
        <v>629</v>
      </c>
    </row>
    <row r="39" spans="1:12">
      <c r="A39" s="428">
        <v>1</v>
      </c>
      <c r="B39" s="416" t="s">
        <v>520</v>
      </c>
      <c r="F39" s="424">
        <v>6665198.5099999998</v>
      </c>
      <c r="G39" s="424">
        <v>292514.84000000003</v>
      </c>
      <c r="H39" s="424">
        <v>6957713.3499999996</v>
      </c>
      <c r="I39" s="424">
        <v>6957713.3499999996</v>
      </c>
      <c r="J39" s="424">
        <v>6957713.3499999996</v>
      </c>
      <c r="K39" s="424">
        <v>6938867.9400000004</v>
      </c>
      <c r="L39" s="424">
        <v>0</v>
      </c>
    </row>
    <row r="40" spans="1:12">
      <c r="A40" s="419" t="s">
        <v>523</v>
      </c>
      <c r="B40" s="419" t="s">
        <v>524</v>
      </c>
      <c r="F40" s="420">
        <v>6665198.5099999998</v>
      </c>
      <c r="G40" s="420">
        <v>292514.84000000003</v>
      </c>
      <c r="H40" s="420">
        <v>6957713.3499999996</v>
      </c>
      <c r="I40" s="420">
        <v>6957713.3499999996</v>
      </c>
      <c r="J40" s="420">
        <v>6957713.3499999996</v>
      </c>
      <c r="K40" s="420">
        <v>6938867.9400000004</v>
      </c>
      <c r="L40" s="420">
        <v>0</v>
      </c>
    </row>
    <row r="42" spans="1:12">
      <c r="A42" s="428">
        <v>2</v>
      </c>
      <c r="B42" s="416" t="s">
        <v>525</v>
      </c>
      <c r="F42" s="424">
        <v>0</v>
      </c>
      <c r="G42" s="424">
        <v>150000</v>
      </c>
      <c r="H42" s="424">
        <v>150000</v>
      </c>
      <c r="I42" s="424">
        <v>150000</v>
      </c>
      <c r="J42" s="424">
        <v>150000</v>
      </c>
      <c r="K42" s="424">
        <v>150000</v>
      </c>
      <c r="L42" s="424">
        <v>0</v>
      </c>
    </row>
    <row r="43" spans="1:12">
      <c r="A43" s="419" t="s">
        <v>521</v>
      </c>
      <c r="B43" s="419" t="s">
        <v>488</v>
      </c>
      <c r="F43" s="420">
        <v>0</v>
      </c>
      <c r="G43" s="420">
        <v>150000</v>
      </c>
      <c r="H43" s="420">
        <v>150000</v>
      </c>
      <c r="I43" s="420">
        <v>150000</v>
      </c>
      <c r="J43" s="420">
        <v>150000</v>
      </c>
      <c r="K43" s="420">
        <v>150000</v>
      </c>
      <c r="L43" s="420">
        <v>0</v>
      </c>
    </row>
    <row r="45" spans="1:12">
      <c r="E45" s="413" t="s">
        <v>1026</v>
      </c>
      <c r="F45" s="424">
        <v>6665198.5099999998</v>
      </c>
      <c r="G45" s="424">
        <v>442514.84</v>
      </c>
      <c r="H45" s="424">
        <v>7107713.3499999996</v>
      </c>
      <c r="I45" s="424">
        <v>7107713.3499999996</v>
      </c>
      <c r="J45" s="424">
        <v>7107713.3499999996</v>
      </c>
      <c r="K45" s="424">
        <v>7088867.9400000004</v>
      </c>
      <c r="L45" s="424">
        <v>0</v>
      </c>
    </row>
    <row r="47" spans="1:12">
      <c r="A47" s="431" t="s">
        <v>630</v>
      </c>
      <c r="B47" s="431" t="s">
        <v>631</v>
      </c>
    </row>
    <row r="49" spans="1:12">
      <c r="A49" s="428">
        <v>1</v>
      </c>
      <c r="B49" s="416" t="s">
        <v>520</v>
      </c>
      <c r="F49" s="424">
        <v>1376204382.8299999</v>
      </c>
      <c r="G49" s="424">
        <v>54317608.990000002</v>
      </c>
      <c r="H49" s="424">
        <v>1430521991.8199999</v>
      </c>
      <c r="I49" s="424">
        <v>1360349315.99</v>
      </c>
      <c r="J49" s="424">
        <v>1360349315.99</v>
      </c>
      <c r="K49" s="424">
        <v>1359825458.1900001</v>
      </c>
      <c r="L49" s="424">
        <v>70172675.829999968</v>
      </c>
    </row>
    <row r="50" spans="1:12">
      <c r="A50" s="419" t="s">
        <v>523</v>
      </c>
      <c r="B50" s="419" t="s">
        <v>524</v>
      </c>
      <c r="F50" s="420">
        <v>1376204382.8299999</v>
      </c>
      <c r="G50" s="420">
        <v>54317608.990000002</v>
      </c>
      <c r="H50" s="420">
        <v>1430521991.8199999</v>
      </c>
      <c r="I50" s="420">
        <v>1360349315.99</v>
      </c>
      <c r="J50" s="420">
        <v>1360349315.99</v>
      </c>
      <c r="K50" s="420">
        <v>1359825458.1900001</v>
      </c>
      <c r="L50" s="420">
        <v>70172675.829999968</v>
      </c>
    </row>
    <row r="52" spans="1:12">
      <c r="A52" s="428">
        <v>2</v>
      </c>
      <c r="B52" s="416" t="s">
        <v>525</v>
      </c>
      <c r="F52" s="424">
        <v>0</v>
      </c>
      <c r="G52" s="424">
        <v>2982252.37</v>
      </c>
      <c r="H52" s="424">
        <v>2982252.37</v>
      </c>
      <c r="I52" s="424">
        <v>2729492.37</v>
      </c>
      <c r="J52" s="424">
        <v>2729492.37</v>
      </c>
      <c r="K52" s="424">
        <v>2729492.37</v>
      </c>
      <c r="L52" s="424">
        <v>252760</v>
      </c>
    </row>
    <row r="53" spans="1:12">
      <c r="A53" s="419" t="s">
        <v>521</v>
      </c>
      <c r="B53" s="419" t="s">
        <v>488</v>
      </c>
      <c r="F53" s="420">
        <v>0</v>
      </c>
      <c r="G53" s="420">
        <v>2982252.37</v>
      </c>
      <c r="H53" s="420">
        <v>2982252.37</v>
      </c>
      <c r="I53" s="420">
        <v>2729492.37</v>
      </c>
      <c r="J53" s="420">
        <v>2729492.37</v>
      </c>
      <c r="K53" s="420">
        <v>2729492.37</v>
      </c>
      <c r="L53" s="420">
        <v>252760</v>
      </c>
    </row>
    <row r="55" spans="1:12">
      <c r="E55" s="413" t="s">
        <v>1026</v>
      </c>
      <c r="F55" s="424">
        <v>1376204382.8299999</v>
      </c>
      <c r="G55" s="424">
        <v>57299861.359999999</v>
      </c>
      <c r="H55" s="424">
        <v>1433504244.1900001</v>
      </c>
      <c r="I55" s="424">
        <v>1363078808.3599999</v>
      </c>
      <c r="J55" s="424">
        <v>1363078808.3599999</v>
      </c>
      <c r="K55" s="424">
        <v>1362554950.5599999</v>
      </c>
      <c r="L55" s="424">
        <v>70425435.829999968</v>
      </c>
    </row>
    <row r="57" spans="1:12">
      <c r="A57" s="431" t="s">
        <v>632</v>
      </c>
      <c r="B57" s="431" t="s">
        <v>633</v>
      </c>
    </row>
    <row r="59" spans="1:12">
      <c r="A59" s="428">
        <v>1</v>
      </c>
      <c r="B59" s="416" t="s">
        <v>520</v>
      </c>
      <c r="F59" s="424">
        <v>940557228.25</v>
      </c>
      <c r="G59" s="424">
        <v>68792626.120000005</v>
      </c>
      <c r="H59" s="424">
        <v>1009349854.37</v>
      </c>
      <c r="I59" s="424">
        <v>962119596.30999994</v>
      </c>
      <c r="J59" s="424">
        <v>962119596.30999994</v>
      </c>
      <c r="K59" s="424">
        <v>933895674.24000001</v>
      </c>
      <c r="L59" s="424">
        <v>47230258.060000002</v>
      </c>
    </row>
    <row r="60" spans="1:12">
      <c r="A60" s="419" t="s">
        <v>523</v>
      </c>
      <c r="B60" s="419" t="s">
        <v>524</v>
      </c>
      <c r="F60" s="420">
        <v>940557228.25</v>
      </c>
      <c r="G60" s="420">
        <v>68792626.120000005</v>
      </c>
      <c r="H60" s="420">
        <v>1009349854.37</v>
      </c>
      <c r="I60" s="420">
        <v>962119596.30999994</v>
      </c>
      <c r="J60" s="420">
        <v>962119596.30999994</v>
      </c>
      <c r="K60" s="420">
        <v>933895674.24000001</v>
      </c>
      <c r="L60" s="420">
        <v>47230258.060000002</v>
      </c>
    </row>
    <row r="62" spans="1:12">
      <c r="A62" s="428">
        <v>2</v>
      </c>
      <c r="B62" s="416" t="s">
        <v>525</v>
      </c>
      <c r="F62" s="424">
        <v>0</v>
      </c>
      <c r="G62" s="424">
        <v>0</v>
      </c>
      <c r="H62" s="424">
        <v>0</v>
      </c>
      <c r="I62" s="424">
        <v>0</v>
      </c>
      <c r="J62" s="424">
        <v>0</v>
      </c>
      <c r="K62" s="424">
        <v>0</v>
      </c>
      <c r="L62" s="424">
        <v>0</v>
      </c>
    </row>
    <row r="63" spans="1:12">
      <c r="A63" s="419" t="s">
        <v>521</v>
      </c>
      <c r="B63" s="419" t="s">
        <v>488</v>
      </c>
      <c r="F63" s="420">
        <v>0</v>
      </c>
      <c r="G63" s="420">
        <v>0</v>
      </c>
      <c r="H63" s="420">
        <v>0</v>
      </c>
      <c r="I63" s="420">
        <v>0</v>
      </c>
      <c r="J63" s="420">
        <v>0</v>
      </c>
      <c r="K63" s="420">
        <v>0</v>
      </c>
      <c r="L63" s="420">
        <v>0</v>
      </c>
    </row>
    <row r="65" spans="1:12">
      <c r="E65" s="413" t="s">
        <v>1026</v>
      </c>
      <c r="F65" s="424">
        <v>940557228.25</v>
      </c>
      <c r="G65" s="424">
        <v>68792626.120000005</v>
      </c>
      <c r="H65" s="424">
        <v>1009349854.37</v>
      </c>
      <c r="I65" s="424">
        <v>962119596.30999994</v>
      </c>
      <c r="J65" s="424">
        <v>962119596.30999994</v>
      </c>
      <c r="K65" s="424">
        <v>933895674.24000001</v>
      </c>
      <c r="L65" s="424">
        <v>47230258.060000002</v>
      </c>
    </row>
    <row r="67" spans="1:12">
      <c r="A67" s="431" t="s">
        <v>634</v>
      </c>
      <c r="B67" s="431" t="s">
        <v>635</v>
      </c>
    </row>
    <row r="69" spans="1:12">
      <c r="A69" s="428">
        <v>1</v>
      </c>
      <c r="B69" s="416" t="s">
        <v>520</v>
      </c>
      <c r="F69" s="424">
        <v>242048594.59999999</v>
      </c>
      <c r="G69" s="424">
        <v>28925586.890000001</v>
      </c>
      <c r="H69" s="424">
        <v>270974181.49000001</v>
      </c>
      <c r="I69" s="424">
        <v>233119739.37</v>
      </c>
      <c r="J69" s="424">
        <v>233119739.37</v>
      </c>
      <c r="K69" s="424">
        <v>233119739.37</v>
      </c>
      <c r="L69" s="424">
        <v>37854442.119999997</v>
      </c>
    </row>
    <row r="70" spans="1:12">
      <c r="A70" s="419" t="s">
        <v>523</v>
      </c>
      <c r="B70" s="419" t="s">
        <v>524</v>
      </c>
      <c r="F70" s="420">
        <v>242048594.59999999</v>
      </c>
      <c r="G70" s="420">
        <v>28925586.890000001</v>
      </c>
      <c r="H70" s="420">
        <v>270974181.49000001</v>
      </c>
      <c r="I70" s="420">
        <v>233119739.37</v>
      </c>
      <c r="J70" s="420">
        <v>233119739.37</v>
      </c>
      <c r="K70" s="420">
        <v>233119739.37</v>
      </c>
      <c r="L70" s="420">
        <v>37854442.119999997</v>
      </c>
    </row>
    <row r="72" spans="1:12">
      <c r="E72" s="413" t="s">
        <v>1026</v>
      </c>
      <c r="F72" s="424">
        <v>242048594.59999999</v>
      </c>
      <c r="G72" s="424">
        <v>28925586.890000001</v>
      </c>
      <c r="H72" s="424">
        <v>270974181.49000001</v>
      </c>
      <c r="I72" s="424">
        <v>233119739.37</v>
      </c>
      <c r="J72" s="424">
        <v>233119739.37</v>
      </c>
      <c r="K72" s="424">
        <v>233119739.37</v>
      </c>
      <c r="L72" s="424">
        <v>37854442.119999997</v>
      </c>
    </row>
    <row r="74" spans="1:12">
      <c r="A74" s="431" t="s">
        <v>636</v>
      </c>
      <c r="B74" s="431" t="s">
        <v>637</v>
      </c>
    </row>
    <row r="76" spans="1:12">
      <c r="A76" s="428">
        <v>1</v>
      </c>
      <c r="B76" s="416" t="s">
        <v>520</v>
      </c>
      <c r="F76" s="424">
        <v>113023611.06</v>
      </c>
      <c r="G76" s="424">
        <v>7258464.0899999999</v>
      </c>
      <c r="H76" s="424">
        <v>120282075.15000001</v>
      </c>
      <c r="I76" s="424">
        <v>120282075.15000001</v>
      </c>
      <c r="J76" s="424">
        <v>120282075.15000001</v>
      </c>
      <c r="K76" s="424">
        <v>120264433.92</v>
      </c>
      <c r="L76" s="424">
        <v>0</v>
      </c>
    </row>
    <row r="77" spans="1:12">
      <c r="A77" s="419" t="s">
        <v>523</v>
      </c>
      <c r="B77" s="419" t="s">
        <v>524</v>
      </c>
      <c r="F77" s="420">
        <v>113023611.06</v>
      </c>
      <c r="G77" s="420">
        <v>7258464.0899999999</v>
      </c>
      <c r="H77" s="420">
        <v>120282075.15000001</v>
      </c>
      <c r="I77" s="420">
        <v>120282075.15000001</v>
      </c>
      <c r="J77" s="420">
        <v>120282075.15000001</v>
      </c>
      <c r="K77" s="420">
        <v>120264433.92</v>
      </c>
      <c r="L77" s="420">
        <v>0</v>
      </c>
    </row>
    <row r="79" spans="1:12">
      <c r="A79" s="428">
        <v>2</v>
      </c>
      <c r="B79" s="416" t="s">
        <v>525</v>
      </c>
      <c r="F79" s="424">
        <v>0</v>
      </c>
      <c r="G79" s="424">
        <v>316165986.63</v>
      </c>
      <c r="H79" s="424">
        <v>316165986.63</v>
      </c>
      <c r="I79" s="424">
        <v>178146531.25</v>
      </c>
      <c r="J79" s="424">
        <v>178146531.25</v>
      </c>
      <c r="K79" s="424">
        <v>84609709.920000002</v>
      </c>
      <c r="L79" s="424">
        <v>138019455.38</v>
      </c>
    </row>
    <row r="80" spans="1:12">
      <c r="A80" s="419" t="s">
        <v>521</v>
      </c>
      <c r="B80" s="419" t="s">
        <v>488</v>
      </c>
      <c r="F80" s="420">
        <v>0</v>
      </c>
      <c r="G80" s="420">
        <v>316165986.63</v>
      </c>
      <c r="H80" s="420">
        <v>316165986.63</v>
      </c>
      <c r="I80" s="420">
        <v>178146531.25</v>
      </c>
      <c r="J80" s="420">
        <v>178146531.25</v>
      </c>
      <c r="K80" s="420">
        <v>84609709.920000002</v>
      </c>
      <c r="L80" s="420">
        <v>138019455.38</v>
      </c>
    </row>
    <row r="82" spans="1:12">
      <c r="E82" s="413" t="s">
        <v>1026</v>
      </c>
      <c r="F82" s="424">
        <v>113023611.06</v>
      </c>
      <c r="G82" s="424">
        <v>323424450.72000003</v>
      </c>
      <c r="H82" s="424">
        <v>436448061.77999997</v>
      </c>
      <c r="I82" s="424">
        <v>298428606.39999998</v>
      </c>
      <c r="J82" s="424">
        <v>298428606.39999998</v>
      </c>
      <c r="K82" s="424">
        <v>204874143.84</v>
      </c>
      <c r="L82" s="424">
        <v>138019455.38</v>
      </c>
    </row>
    <row r="84" spans="1:12">
      <c r="A84" s="431" t="s">
        <v>638</v>
      </c>
      <c r="B84" s="431" t="s">
        <v>639</v>
      </c>
    </row>
    <row r="86" spans="1:12">
      <c r="A86" s="428">
        <v>1</v>
      </c>
      <c r="B86" s="416" t="s">
        <v>520</v>
      </c>
      <c r="F86" s="424">
        <v>316153307.93000001</v>
      </c>
      <c r="G86" s="424">
        <v>23561961.530000001</v>
      </c>
      <c r="H86" s="424">
        <v>339715269.45999998</v>
      </c>
      <c r="I86" s="424">
        <v>339715269.45999998</v>
      </c>
      <c r="J86" s="424">
        <v>339715269.45999998</v>
      </c>
      <c r="K86" s="424">
        <v>339212683.19</v>
      </c>
      <c r="L86" s="424">
        <v>0</v>
      </c>
    </row>
    <row r="87" spans="1:12">
      <c r="A87" s="419" t="s">
        <v>523</v>
      </c>
      <c r="B87" s="419" t="s">
        <v>524</v>
      </c>
      <c r="F87" s="420">
        <v>316153307.93000001</v>
      </c>
      <c r="G87" s="420">
        <v>23561961.530000001</v>
      </c>
      <c r="H87" s="420">
        <v>339715269.45999998</v>
      </c>
      <c r="I87" s="420">
        <v>339715269.45999998</v>
      </c>
      <c r="J87" s="420">
        <v>339715269.45999998</v>
      </c>
      <c r="K87" s="420">
        <v>339212683.19</v>
      </c>
      <c r="L87" s="420">
        <v>0</v>
      </c>
    </row>
    <row r="89" spans="1:12">
      <c r="A89" s="428">
        <v>2</v>
      </c>
      <c r="B89" s="416" t="s">
        <v>525</v>
      </c>
      <c r="F89" s="424">
        <v>0</v>
      </c>
      <c r="G89" s="424">
        <v>265811839.93000001</v>
      </c>
      <c r="H89" s="424">
        <v>265811839.93000001</v>
      </c>
      <c r="I89" s="424">
        <v>262013291.61000001</v>
      </c>
      <c r="J89" s="424">
        <v>262013291.61000001</v>
      </c>
      <c r="K89" s="424">
        <v>190039057.59999999</v>
      </c>
      <c r="L89" s="424">
        <v>3798548.32</v>
      </c>
    </row>
    <row r="90" spans="1:12">
      <c r="A90" s="419" t="s">
        <v>521</v>
      </c>
      <c r="B90" s="419" t="s">
        <v>488</v>
      </c>
      <c r="F90" s="420">
        <v>0</v>
      </c>
      <c r="G90" s="420">
        <v>265811839.93000001</v>
      </c>
      <c r="H90" s="420">
        <v>265811839.93000001</v>
      </c>
      <c r="I90" s="420">
        <v>262013291.61000001</v>
      </c>
      <c r="J90" s="420">
        <v>262013291.61000001</v>
      </c>
      <c r="K90" s="420">
        <v>190039057.59999999</v>
      </c>
      <c r="L90" s="420">
        <v>3798548.32</v>
      </c>
    </row>
    <row r="92" spans="1:12">
      <c r="E92" s="413" t="s">
        <v>1026</v>
      </c>
      <c r="F92" s="424">
        <v>316153307.93000001</v>
      </c>
      <c r="G92" s="424">
        <v>289373801.45999998</v>
      </c>
      <c r="H92" s="424">
        <v>605527109.38999999</v>
      </c>
      <c r="I92" s="424">
        <v>601728561.07000005</v>
      </c>
      <c r="J92" s="424">
        <v>601728561.07000005</v>
      </c>
      <c r="K92" s="424">
        <v>529251740.79000002</v>
      </c>
      <c r="L92" s="424">
        <v>3798548.32</v>
      </c>
    </row>
    <row r="94" spans="1:12">
      <c r="A94" s="431" t="s">
        <v>640</v>
      </c>
      <c r="B94" s="431" t="s">
        <v>641</v>
      </c>
    </row>
    <row r="96" spans="1:12">
      <c r="A96" s="428">
        <v>1</v>
      </c>
      <c r="B96" s="416" t="s">
        <v>520</v>
      </c>
      <c r="F96" s="424">
        <v>8937491.1400000006</v>
      </c>
      <c r="G96" s="424">
        <v>82726082.030000001</v>
      </c>
      <c r="H96" s="424">
        <v>91663573.170000002</v>
      </c>
      <c r="I96" s="424">
        <v>90477463.170000002</v>
      </c>
      <c r="J96" s="424">
        <v>90477463.170000002</v>
      </c>
      <c r="K96" s="424">
        <v>78418974.769999996</v>
      </c>
      <c r="L96" s="424">
        <v>1186110</v>
      </c>
    </row>
    <row r="97" spans="1:12">
      <c r="A97" s="419" t="s">
        <v>523</v>
      </c>
      <c r="B97" s="419" t="s">
        <v>524</v>
      </c>
      <c r="F97" s="420">
        <v>8937491.1400000006</v>
      </c>
      <c r="G97" s="420">
        <v>82726082.030000001</v>
      </c>
      <c r="H97" s="420">
        <v>91663573.170000002</v>
      </c>
      <c r="I97" s="420">
        <v>90477463.170000002</v>
      </c>
      <c r="J97" s="420">
        <v>90477463.170000002</v>
      </c>
      <c r="K97" s="420">
        <v>78418974.769999996</v>
      </c>
      <c r="L97" s="420">
        <v>1186110</v>
      </c>
    </row>
    <row r="99" spans="1:12">
      <c r="A99" s="428">
        <v>2</v>
      </c>
      <c r="B99" s="416" t="s">
        <v>525</v>
      </c>
      <c r="F99" s="424">
        <v>0</v>
      </c>
      <c r="G99" s="424">
        <v>26759440</v>
      </c>
      <c r="H99" s="424">
        <v>26759440</v>
      </c>
      <c r="I99" s="424">
        <v>25154440</v>
      </c>
      <c r="J99" s="424">
        <v>25154440</v>
      </c>
      <c r="K99" s="424">
        <v>24299690</v>
      </c>
      <c r="L99" s="424">
        <v>1605000</v>
      </c>
    </row>
    <row r="100" spans="1:12">
      <c r="A100" s="419" t="s">
        <v>521</v>
      </c>
      <c r="B100" s="419" t="s">
        <v>488</v>
      </c>
      <c r="F100" s="420">
        <v>0</v>
      </c>
      <c r="G100" s="420">
        <v>26759440</v>
      </c>
      <c r="H100" s="420">
        <v>26759440</v>
      </c>
      <c r="I100" s="420">
        <v>25154440</v>
      </c>
      <c r="J100" s="420">
        <v>25154440</v>
      </c>
      <c r="K100" s="420">
        <v>24299690</v>
      </c>
      <c r="L100" s="420">
        <v>1605000</v>
      </c>
    </row>
    <row r="102" spans="1:12">
      <c r="E102" s="413" t="s">
        <v>1026</v>
      </c>
      <c r="F102" s="424">
        <v>8937491.1400000006</v>
      </c>
      <c r="G102" s="424">
        <v>109485522.03</v>
      </c>
      <c r="H102" s="424">
        <v>118423013.17</v>
      </c>
      <c r="I102" s="424">
        <v>115631903.17</v>
      </c>
      <c r="J102" s="424">
        <v>115631903.17</v>
      </c>
      <c r="K102" s="424">
        <v>102718664.77</v>
      </c>
      <c r="L102" s="424">
        <v>2791110</v>
      </c>
    </row>
    <row r="104" spans="1:12">
      <c r="A104" s="431" t="s">
        <v>642</v>
      </c>
      <c r="B104" s="431" t="s">
        <v>643</v>
      </c>
    </row>
    <row r="106" spans="1:12">
      <c r="A106" s="428">
        <v>1</v>
      </c>
      <c r="B106" s="416" t="s">
        <v>520</v>
      </c>
      <c r="F106" s="424">
        <v>1815155.97</v>
      </c>
      <c r="G106" s="424">
        <v>-379507.02</v>
      </c>
      <c r="H106" s="424">
        <v>1435648.95</v>
      </c>
      <c r="I106" s="424">
        <v>1412020.5</v>
      </c>
      <c r="J106" s="424">
        <v>1412020.5</v>
      </c>
      <c r="K106" s="424">
        <v>1400786.98</v>
      </c>
      <c r="L106" s="424">
        <v>23628.45</v>
      </c>
    </row>
    <row r="107" spans="1:12">
      <c r="A107" s="419" t="s">
        <v>523</v>
      </c>
      <c r="B107" s="419" t="s">
        <v>524</v>
      </c>
      <c r="F107" s="420">
        <v>1815155.97</v>
      </c>
      <c r="G107" s="420">
        <v>-379507.02</v>
      </c>
      <c r="H107" s="420">
        <v>1435648.95</v>
      </c>
      <c r="I107" s="420">
        <v>1412020.5</v>
      </c>
      <c r="J107" s="420">
        <v>1412020.5</v>
      </c>
      <c r="K107" s="420">
        <v>1400786.98</v>
      </c>
      <c r="L107" s="420">
        <v>23628.45</v>
      </c>
    </row>
    <row r="109" spans="1:12">
      <c r="A109" s="428">
        <v>2</v>
      </c>
      <c r="B109" s="416" t="s">
        <v>525</v>
      </c>
      <c r="F109" s="424">
        <v>0</v>
      </c>
      <c r="G109" s="424">
        <v>0</v>
      </c>
      <c r="H109" s="424">
        <v>0</v>
      </c>
      <c r="I109" s="424">
        <v>0</v>
      </c>
      <c r="J109" s="424">
        <v>0</v>
      </c>
      <c r="K109" s="424">
        <v>0</v>
      </c>
      <c r="L109" s="424">
        <v>0</v>
      </c>
    </row>
    <row r="110" spans="1:12">
      <c r="A110" s="419" t="s">
        <v>521</v>
      </c>
      <c r="B110" s="419" t="s">
        <v>488</v>
      </c>
      <c r="F110" s="420">
        <v>0</v>
      </c>
      <c r="G110" s="420">
        <v>0</v>
      </c>
      <c r="H110" s="420">
        <v>0</v>
      </c>
      <c r="I110" s="420">
        <v>0</v>
      </c>
      <c r="J110" s="420">
        <v>0</v>
      </c>
      <c r="K110" s="420">
        <v>0</v>
      </c>
      <c r="L110" s="420">
        <v>0</v>
      </c>
    </row>
    <row r="112" spans="1:12">
      <c r="E112" s="413" t="s">
        <v>1026</v>
      </c>
      <c r="F112" s="424">
        <v>1815155.97</v>
      </c>
      <c r="G112" s="424">
        <v>-379507.02</v>
      </c>
      <c r="H112" s="424">
        <v>1435648.95</v>
      </c>
      <c r="I112" s="424">
        <v>1412020.5</v>
      </c>
      <c r="J112" s="424">
        <v>1412020.5</v>
      </c>
      <c r="K112" s="424">
        <v>1400786.98</v>
      </c>
      <c r="L112" s="424">
        <v>23628.45</v>
      </c>
    </row>
    <row r="114" spans="1:12">
      <c r="A114" s="431" t="s">
        <v>644</v>
      </c>
      <c r="B114" s="431" t="s">
        <v>645</v>
      </c>
    </row>
    <row r="116" spans="1:12">
      <c r="A116" s="428">
        <v>1</v>
      </c>
      <c r="B116" s="416" t="s">
        <v>520</v>
      </c>
      <c r="F116" s="424">
        <v>1168960.81</v>
      </c>
      <c r="G116" s="424">
        <v>-63791.31</v>
      </c>
      <c r="H116" s="424">
        <v>1105169.5</v>
      </c>
      <c r="I116" s="424">
        <v>1042968.48</v>
      </c>
      <c r="J116" s="424">
        <v>1042968.48</v>
      </c>
      <c r="K116" s="424">
        <v>1032968.82</v>
      </c>
      <c r="L116" s="424">
        <v>62201.02</v>
      </c>
    </row>
    <row r="117" spans="1:12">
      <c r="A117" s="419" t="s">
        <v>523</v>
      </c>
      <c r="B117" s="419" t="s">
        <v>524</v>
      </c>
      <c r="F117" s="420">
        <v>1168960.81</v>
      </c>
      <c r="G117" s="420">
        <v>-63791.31</v>
      </c>
      <c r="H117" s="420">
        <v>1105169.5</v>
      </c>
      <c r="I117" s="420">
        <v>1042968.48</v>
      </c>
      <c r="J117" s="420">
        <v>1042968.48</v>
      </c>
      <c r="K117" s="420">
        <v>1032968.82</v>
      </c>
      <c r="L117" s="420">
        <v>62201.02</v>
      </c>
    </row>
    <row r="119" spans="1:12">
      <c r="E119" s="413" t="s">
        <v>1026</v>
      </c>
      <c r="F119" s="424">
        <v>1168960.81</v>
      </c>
      <c r="G119" s="424">
        <v>-63791.31</v>
      </c>
      <c r="H119" s="424">
        <v>1105169.5</v>
      </c>
      <c r="I119" s="424">
        <v>1042968.48</v>
      </c>
      <c r="J119" s="424">
        <v>1042968.48</v>
      </c>
      <c r="K119" s="424">
        <v>1032968.82</v>
      </c>
      <c r="L119" s="424">
        <v>62201.02</v>
      </c>
    </row>
    <row r="121" spans="1:12">
      <c r="A121" s="431" t="s">
        <v>646</v>
      </c>
      <c r="B121" s="431" t="s">
        <v>647</v>
      </c>
    </row>
    <row r="123" spans="1:12">
      <c r="A123" s="428">
        <v>1</v>
      </c>
      <c r="B123" s="416" t="s">
        <v>520</v>
      </c>
      <c r="F123" s="424">
        <v>5560420.5300000003</v>
      </c>
      <c r="G123" s="424">
        <v>-1405653.32</v>
      </c>
      <c r="H123" s="424">
        <v>4154767.21</v>
      </c>
      <c r="I123" s="424">
        <v>4154767.21</v>
      </c>
      <c r="J123" s="424">
        <v>4154767.21</v>
      </c>
      <c r="K123" s="424">
        <v>2687051.66</v>
      </c>
      <c r="L123" s="424">
        <v>0</v>
      </c>
    </row>
    <row r="124" spans="1:12">
      <c r="A124" s="419" t="s">
        <v>523</v>
      </c>
      <c r="B124" s="419" t="s">
        <v>524</v>
      </c>
      <c r="F124" s="420">
        <v>5560420.5300000003</v>
      </c>
      <c r="G124" s="420">
        <v>-1405653.32</v>
      </c>
      <c r="H124" s="420">
        <v>4154767.21</v>
      </c>
      <c r="I124" s="420">
        <v>4154767.21</v>
      </c>
      <c r="J124" s="420">
        <v>4154767.21</v>
      </c>
      <c r="K124" s="420">
        <v>2687051.66</v>
      </c>
      <c r="L124" s="420">
        <v>0</v>
      </c>
    </row>
    <row r="126" spans="1:12">
      <c r="E126" s="413" t="s">
        <v>1026</v>
      </c>
      <c r="F126" s="424">
        <v>5560420.5300000003</v>
      </c>
      <c r="G126" s="424">
        <v>-1405653.32</v>
      </c>
      <c r="H126" s="424">
        <v>4154767.21</v>
      </c>
      <c r="I126" s="424">
        <v>4154767.21</v>
      </c>
      <c r="J126" s="424">
        <v>4154767.21</v>
      </c>
      <c r="K126" s="424">
        <v>2687051.66</v>
      </c>
      <c r="L126" s="424">
        <v>0</v>
      </c>
    </row>
    <row r="128" spans="1:12">
      <c r="A128" s="431" t="s">
        <v>648</v>
      </c>
      <c r="B128" s="431" t="s">
        <v>649</v>
      </c>
    </row>
    <row r="130" spans="1:12">
      <c r="A130" s="428">
        <v>1</v>
      </c>
      <c r="B130" s="416" t="s">
        <v>520</v>
      </c>
      <c r="F130" s="424">
        <v>10929626.289999999</v>
      </c>
      <c r="G130" s="424">
        <v>-85523.63</v>
      </c>
      <c r="H130" s="424">
        <v>10844102.66</v>
      </c>
      <c r="I130" s="424">
        <v>10844102.66</v>
      </c>
      <c r="J130" s="424">
        <v>10844102.66</v>
      </c>
      <c r="K130" s="424">
        <v>10844102.66</v>
      </c>
      <c r="L130" s="424">
        <v>0</v>
      </c>
    </row>
    <row r="131" spans="1:12">
      <c r="A131" s="419" t="s">
        <v>523</v>
      </c>
      <c r="B131" s="419" t="s">
        <v>524</v>
      </c>
      <c r="F131" s="420">
        <v>10929626.289999999</v>
      </c>
      <c r="G131" s="420">
        <v>-85523.63</v>
      </c>
      <c r="H131" s="420">
        <v>10844102.66</v>
      </c>
      <c r="I131" s="420">
        <v>10844102.66</v>
      </c>
      <c r="J131" s="420">
        <v>10844102.66</v>
      </c>
      <c r="K131" s="420">
        <v>10844102.66</v>
      </c>
      <c r="L131" s="420">
        <v>0</v>
      </c>
    </row>
    <row r="133" spans="1:12">
      <c r="E133" s="413" t="s">
        <v>1026</v>
      </c>
      <c r="F133" s="424">
        <v>10929626.289999999</v>
      </c>
      <c r="G133" s="424">
        <v>-85523.63</v>
      </c>
      <c r="H133" s="424">
        <v>10844102.66</v>
      </c>
      <c r="I133" s="424">
        <v>10844102.66</v>
      </c>
      <c r="J133" s="424">
        <v>10844102.66</v>
      </c>
      <c r="K133" s="424">
        <v>10844102.66</v>
      </c>
      <c r="L133" s="424">
        <v>0</v>
      </c>
    </row>
    <row r="135" spans="1:12">
      <c r="A135" s="431" t="s">
        <v>650</v>
      </c>
      <c r="B135" s="431" t="s">
        <v>651</v>
      </c>
    </row>
    <row r="137" spans="1:12">
      <c r="A137" s="428">
        <v>1</v>
      </c>
      <c r="B137" s="416" t="s">
        <v>520</v>
      </c>
      <c r="F137" s="424">
        <v>4538486.9800000004</v>
      </c>
      <c r="G137" s="424">
        <v>8222435.8700000001</v>
      </c>
      <c r="H137" s="424">
        <v>12760922.85</v>
      </c>
      <c r="I137" s="424">
        <v>12130497.32</v>
      </c>
      <c r="J137" s="424">
        <v>12130497.32</v>
      </c>
      <c r="K137" s="424">
        <v>12096196.23</v>
      </c>
      <c r="L137" s="424">
        <v>630425.53</v>
      </c>
    </row>
    <row r="138" spans="1:12">
      <c r="A138" s="419" t="s">
        <v>523</v>
      </c>
      <c r="B138" s="419" t="s">
        <v>524</v>
      </c>
      <c r="F138" s="420">
        <v>4538486.9800000004</v>
      </c>
      <c r="G138" s="420">
        <v>8222435.8700000001</v>
      </c>
      <c r="H138" s="420">
        <v>12760922.85</v>
      </c>
      <c r="I138" s="420">
        <v>12130497.32</v>
      </c>
      <c r="J138" s="420">
        <v>12130497.32</v>
      </c>
      <c r="K138" s="420">
        <v>12096196.23</v>
      </c>
      <c r="L138" s="420">
        <v>630425.53</v>
      </c>
    </row>
    <row r="140" spans="1:12">
      <c r="E140" s="413" t="s">
        <v>1026</v>
      </c>
      <c r="F140" s="424">
        <v>4538486.9800000004</v>
      </c>
      <c r="G140" s="424">
        <v>8222435.8700000001</v>
      </c>
      <c r="H140" s="424">
        <v>12760922.85</v>
      </c>
      <c r="I140" s="424">
        <v>12130497.32</v>
      </c>
      <c r="J140" s="424">
        <v>12130497.32</v>
      </c>
      <c r="K140" s="424">
        <v>12096196.23</v>
      </c>
      <c r="L140" s="424">
        <v>630425.53</v>
      </c>
    </row>
    <row r="142" spans="1:12">
      <c r="A142" s="431" t="s">
        <v>652</v>
      </c>
      <c r="B142" s="431" t="s">
        <v>653</v>
      </c>
    </row>
    <row r="144" spans="1:12">
      <c r="A144" s="428">
        <v>1</v>
      </c>
      <c r="B144" s="416" t="s">
        <v>520</v>
      </c>
      <c r="F144" s="424">
        <v>120912178.90000001</v>
      </c>
      <c r="G144" s="424">
        <v>8684182.8300000001</v>
      </c>
      <c r="H144" s="424">
        <v>129596361.73</v>
      </c>
      <c r="I144" s="424">
        <v>129596361.73</v>
      </c>
      <c r="J144" s="424">
        <v>129596361.73</v>
      </c>
      <c r="K144" s="424">
        <v>129587712.98</v>
      </c>
      <c r="L144" s="424">
        <v>0</v>
      </c>
    </row>
    <row r="145" spans="1:12">
      <c r="A145" s="419" t="s">
        <v>523</v>
      </c>
      <c r="B145" s="419" t="s">
        <v>524</v>
      </c>
      <c r="F145" s="420">
        <v>120912178.90000001</v>
      </c>
      <c r="G145" s="420">
        <v>8684182.8300000001</v>
      </c>
      <c r="H145" s="420">
        <v>129596361.73</v>
      </c>
      <c r="I145" s="420">
        <v>129596361.73</v>
      </c>
      <c r="J145" s="420">
        <v>129596361.73</v>
      </c>
      <c r="K145" s="420">
        <v>129587712.98</v>
      </c>
      <c r="L145" s="420">
        <v>0</v>
      </c>
    </row>
    <row r="147" spans="1:12">
      <c r="A147" s="428">
        <v>2</v>
      </c>
      <c r="B147" s="416" t="s">
        <v>525</v>
      </c>
      <c r="F147" s="424">
        <v>0</v>
      </c>
      <c r="G147" s="424">
        <v>31781.13</v>
      </c>
      <c r="H147" s="424">
        <v>31781.13</v>
      </c>
      <c r="I147" s="424">
        <v>31781.13</v>
      </c>
      <c r="J147" s="424">
        <v>31781.13</v>
      </c>
      <c r="K147" s="424">
        <v>31781.13</v>
      </c>
      <c r="L147" s="424">
        <v>0</v>
      </c>
    </row>
    <row r="148" spans="1:12">
      <c r="A148" s="419" t="s">
        <v>521</v>
      </c>
      <c r="B148" s="419" t="s">
        <v>488</v>
      </c>
      <c r="F148" s="420">
        <v>0</v>
      </c>
      <c r="G148" s="420">
        <v>31781.13</v>
      </c>
      <c r="H148" s="420">
        <v>31781.13</v>
      </c>
      <c r="I148" s="420">
        <v>31781.13</v>
      </c>
      <c r="J148" s="420">
        <v>31781.13</v>
      </c>
      <c r="K148" s="420">
        <v>31781.13</v>
      </c>
      <c r="L148" s="420">
        <v>0</v>
      </c>
    </row>
    <row r="150" spans="1:12">
      <c r="A150" s="428">
        <v>4</v>
      </c>
      <c r="B150" s="416" t="s">
        <v>474</v>
      </c>
      <c r="F150" s="424">
        <v>0</v>
      </c>
      <c r="G150" s="424">
        <v>724190.64</v>
      </c>
      <c r="H150" s="424">
        <v>724190.64</v>
      </c>
      <c r="I150" s="424">
        <v>724190.64</v>
      </c>
      <c r="J150" s="424">
        <v>724190.64</v>
      </c>
      <c r="K150" s="424">
        <v>724190.64</v>
      </c>
      <c r="L150" s="424">
        <v>0</v>
      </c>
    </row>
    <row r="151" spans="1:12">
      <c r="A151" s="419" t="s">
        <v>521</v>
      </c>
      <c r="B151" s="419" t="s">
        <v>474</v>
      </c>
      <c r="F151" s="420">
        <v>0</v>
      </c>
      <c r="G151" s="420">
        <v>724190.64</v>
      </c>
      <c r="H151" s="420">
        <v>724190.64</v>
      </c>
      <c r="I151" s="420">
        <v>724190.64</v>
      </c>
      <c r="J151" s="420">
        <v>724190.64</v>
      </c>
      <c r="K151" s="420">
        <v>724190.64</v>
      </c>
      <c r="L151" s="420">
        <v>0</v>
      </c>
    </row>
    <row r="153" spans="1:12">
      <c r="E153" s="413" t="s">
        <v>1026</v>
      </c>
      <c r="F153" s="424">
        <v>120912178.90000001</v>
      </c>
      <c r="G153" s="424">
        <v>9440154.5999999996</v>
      </c>
      <c r="H153" s="424">
        <v>130352333.5</v>
      </c>
      <c r="I153" s="424">
        <v>130352333.5</v>
      </c>
      <c r="J153" s="424">
        <v>130352333.5</v>
      </c>
      <c r="K153" s="424">
        <v>130343684.75</v>
      </c>
      <c r="L153" s="424">
        <v>0</v>
      </c>
    </row>
    <row r="155" spans="1:12">
      <c r="A155" s="431" t="s">
        <v>654</v>
      </c>
      <c r="B155" s="431" t="s">
        <v>655</v>
      </c>
    </row>
    <row r="157" spans="1:12">
      <c r="A157" s="428">
        <v>1</v>
      </c>
      <c r="B157" s="416" t="s">
        <v>520</v>
      </c>
      <c r="F157" s="424">
        <v>62211498.329999998</v>
      </c>
      <c r="G157" s="424">
        <v>13494569.07</v>
      </c>
      <c r="H157" s="424">
        <v>75706067.400000006</v>
      </c>
      <c r="I157" s="424">
        <v>75706067.400000006</v>
      </c>
      <c r="J157" s="424">
        <v>75706067.400000006</v>
      </c>
      <c r="K157" s="424">
        <v>75706067.400000006</v>
      </c>
      <c r="L157" s="424">
        <v>0</v>
      </c>
    </row>
    <row r="158" spans="1:12">
      <c r="A158" s="419" t="s">
        <v>523</v>
      </c>
      <c r="B158" s="419" t="s">
        <v>524</v>
      </c>
      <c r="F158" s="420">
        <v>62211498.329999998</v>
      </c>
      <c r="G158" s="420">
        <v>13494569.07</v>
      </c>
      <c r="H158" s="420">
        <v>75706067.400000006</v>
      </c>
      <c r="I158" s="420">
        <v>75706067.400000006</v>
      </c>
      <c r="J158" s="420">
        <v>75706067.400000006</v>
      </c>
      <c r="K158" s="420">
        <v>75706067.400000006</v>
      </c>
      <c r="L158" s="420">
        <v>0</v>
      </c>
    </row>
    <row r="160" spans="1:12">
      <c r="A160" s="428">
        <v>2</v>
      </c>
      <c r="B160" s="416" t="s">
        <v>525</v>
      </c>
      <c r="F160" s="424">
        <v>1114764.8799999999</v>
      </c>
      <c r="G160" s="424">
        <v>18845616.649999999</v>
      </c>
      <c r="H160" s="424">
        <v>19960381.530000001</v>
      </c>
      <c r="I160" s="424">
        <v>19960381.530000001</v>
      </c>
      <c r="J160" s="424">
        <v>19960381.530000001</v>
      </c>
      <c r="K160" s="424">
        <v>19960381.530000001</v>
      </c>
      <c r="L160" s="424">
        <v>0</v>
      </c>
    </row>
    <row r="161" spans="1:12">
      <c r="A161" s="419" t="s">
        <v>521</v>
      </c>
      <c r="B161" s="419" t="s">
        <v>488</v>
      </c>
      <c r="F161" s="420">
        <v>1114764.8799999999</v>
      </c>
      <c r="G161" s="420">
        <v>18845616.649999999</v>
      </c>
      <c r="H161" s="420">
        <v>19960381.530000001</v>
      </c>
      <c r="I161" s="420">
        <v>19960381.530000001</v>
      </c>
      <c r="J161" s="420">
        <v>19960381.530000001</v>
      </c>
      <c r="K161" s="420">
        <v>19960381.530000001</v>
      </c>
      <c r="L161" s="420">
        <v>0</v>
      </c>
    </row>
    <row r="163" spans="1:12">
      <c r="E163" s="413" t="s">
        <v>1026</v>
      </c>
      <c r="F163" s="424">
        <v>63326263.210000001</v>
      </c>
      <c r="G163" s="424">
        <v>32340185.719999999</v>
      </c>
      <c r="H163" s="424">
        <v>95666448.930000007</v>
      </c>
      <c r="I163" s="424">
        <v>95666448.930000007</v>
      </c>
      <c r="J163" s="424">
        <v>95666448.930000007</v>
      </c>
      <c r="K163" s="424">
        <v>95666448.930000007</v>
      </c>
      <c r="L163" s="424">
        <v>0</v>
      </c>
    </row>
    <row r="165" spans="1:12">
      <c r="A165" s="431" t="s">
        <v>656</v>
      </c>
      <c r="B165" s="431" t="s">
        <v>657</v>
      </c>
    </row>
    <row r="167" spans="1:12">
      <c r="A167" s="428">
        <v>1</v>
      </c>
      <c r="B167" s="416" t="s">
        <v>520</v>
      </c>
      <c r="F167" s="424">
        <v>4914790.2699999996</v>
      </c>
      <c r="G167" s="424">
        <v>-210497.59</v>
      </c>
      <c r="H167" s="424">
        <v>4704292.68</v>
      </c>
      <c r="I167" s="424">
        <v>4704292.68</v>
      </c>
      <c r="J167" s="424">
        <v>4704292.68</v>
      </c>
      <c r="K167" s="424">
        <v>4704292.68</v>
      </c>
      <c r="L167" s="424">
        <v>0</v>
      </c>
    </row>
    <row r="168" spans="1:12">
      <c r="A168" s="419" t="s">
        <v>523</v>
      </c>
      <c r="B168" s="419" t="s">
        <v>524</v>
      </c>
      <c r="F168" s="420">
        <v>4914790.2699999996</v>
      </c>
      <c r="G168" s="420">
        <v>-210497.59</v>
      </c>
      <c r="H168" s="420">
        <v>4704292.68</v>
      </c>
      <c r="I168" s="420">
        <v>4704292.68</v>
      </c>
      <c r="J168" s="420">
        <v>4704292.68</v>
      </c>
      <c r="K168" s="420">
        <v>4704292.68</v>
      </c>
      <c r="L168" s="420">
        <v>0</v>
      </c>
    </row>
    <row r="170" spans="1:12">
      <c r="E170" s="413" t="s">
        <v>1026</v>
      </c>
      <c r="F170" s="424">
        <v>4914790.2699999996</v>
      </c>
      <c r="G170" s="424">
        <v>-210497.59</v>
      </c>
      <c r="H170" s="424">
        <v>4704292.68</v>
      </c>
      <c r="I170" s="424">
        <v>4704292.68</v>
      </c>
      <c r="J170" s="424">
        <v>4704292.68</v>
      </c>
      <c r="K170" s="424">
        <v>4704292.68</v>
      </c>
      <c r="L170" s="424">
        <v>0</v>
      </c>
    </row>
    <row r="172" spans="1:12">
      <c r="A172" s="431" t="s">
        <v>658</v>
      </c>
      <c r="B172" s="431" t="s">
        <v>659</v>
      </c>
    </row>
    <row r="174" spans="1:12">
      <c r="A174" s="428">
        <v>1</v>
      </c>
      <c r="B174" s="416" t="s">
        <v>520</v>
      </c>
      <c r="F174" s="424">
        <v>78572510.920000002</v>
      </c>
      <c r="G174" s="424">
        <v>4825608.53</v>
      </c>
      <c r="H174" s="424">
        <v>83398119.450000003</v>
      </c>
      <c r="I174" s="424">
        <v>83398119.450000003</v>
      </c>
      <c r="J174" s="424">
        <v>83398119.450000003</v>
      </c>
      <c r="K174" s="424">
        <v>83298928.969999999</v>
      </c>
      <c r="L174" s="424">
        <v>0</v>
      </c>
    </row>
    <row r="175" spans="1:12">
      <c r="A175" s="419" t="s">
        <v>523</v>
      </c>
      <c r="B175" s="419" t="s">
        <v>524</v>
      </c>
      <c r="F175" s="420">
        <v>78572510.920000002</v>
      </c>
      <c r="G175" s="420">
        <v>4825608.53</v>
      </c>
      <c r="H175" s="420">
        <v>83398119.450000003</v>
      </c>
      <c r="I175" s="420">
        <v>83398119.450000003</v>
      </c>
      <c r="J175" s="420">
        <v>83398119.450000003</v>
      </c>
      <c r="K175" s="420">
        <v>83298928.969999999</v>
      </c>
      <c r="L175" s="420">
        <v>0</v>
      </c>
    </row>
    <row r="177" spans="1:12">
      <c r="A177" s="428">
        <v>2</v>
      </c>
      <c r="B177" s="416" t="s">
        <v>525</v>
      </c>
      <c r="F177" s="424">
        <v>0</v>
      </c>
      <c r="G177" s="424">
        <v>10048084.07</v>
      </c>
      <c r="H177" s="424">
        <v>10048084.07</v>
      </c>
      <c r="I177" s="424">
        <v>10048084.029999999</v>
      </c>
      <c r="J177" s="424">
        <v>10048084.029999999</v>
      </c>
      <c r="K177" s="424">
        <v>10048084.029999999</v>
      </c>
      <c r="L177" s="424">
        <v>0.04</v>
      </c>
    </row>
    <row r="178" spans="1:12">
      <c r="A178" s="419" t="s">
        <v>521</v>
      </c>
      <c r="B178" s="419" t="s">
        <v>488</v>
      </c>
      <c r="F178" s="420">
        <v>0</v>
      </c>
      <c r="G178" s="420">
        <v>10048084.07</v>
      </c>
      <c r="H178" s="420">
        <v>10048084.07</v>
      </c>
      <c r="I178" s="420">
        <v>10048084.029999999</v>
      </c>
      <c r="J178" s="420">
        <v>10048084.029999999</v>
      </c>
      <c r="K178" s="420">
        <v>10048084.029999999</v>
      </c>
      <c r="L178" s="420">
        <v>0.04</v>
      </c>
    </row>
    <row r="180" spans="1:12">
      <c r="E180" s="413" t="s">
        <v>1026</v>
      </c>
      <c r="F180" s="424">
        <v>78572510.920000002</v>
      </c>
      <c r="G180" s="424">
        <v>14873692.6</v>
      </c>
      <c r="H180" s="424">
        <v>93446203.519999996</v>
      </c>
      <c r="I180" s="424">
        <v>93446203.480000004</v>
      </c>
      <c r="J180" s="424">
        <v>93446203.480000004</v>
      </c>
      <c r="K180" s="424">
        <v>93347013</v>
      </c>
      <c r="L180" s="424">
        <v>0.04</v>
      </c>
    </row>
    <row r="182" spans="1:12">
      <c r="A182" s="431" t="s">
        <v>660</v>
      </c>
      <c r="B182" s="431" t="s">
        <v>661</v>
      </c>
    </row>
    <row r="184" spans="1:12">
      <c r="A184" s="428">
        <v>1</v>
      </c>
      <c r="B184" s="416" t="s">
        <v>520</v>
      </c>
      <c r="F184" s="424">
        <v>60288889.469999999</v>
      </c>
      <c r="G184" s="424">
        <v>50640573.079999998</v>
      </c>
      <c r="H184" s="424">
        <v>110929462.55</v>
      </c>
      <c r="I184" s="424">
        <v>95540174.540000007</v>
      </c>
      <c r="J184" s="424">
        <v>95540174.540000007</v>
      </c>
      <c r="K184" s="424">
        <v>82080696.569999993</v>
      </c>
      <c r="L184" s="424">
        <v>15389288.01</v>
      </c>
    </row>
    <row r="185" spans="1:12">
      <c r="A185" s="419" t="s">
        <v>523</v>
      </c>
      <c r="B185" s="419" t="s">
        <v>524</v>
      </c>
      <c r="F185" s="420">
        <v>60288889.469999999</v>
      </c>
      <c r="G185" s="420">
        <v>50640573.079999998</v>
      </c>
      <c r="H185" s="420">
        <v>110929462.55</v>
      </c>
      <c r="I185" s="420">
        <v>95540174.540000007</v>
      </c>
      <c r="J185" s="420">
        <v>95540174.540000007</v>
      </c>
      <c r="K185" s="420">
        <v>82080696.569999993</v>
      </c>
      <c r="L185" s="420">
        <v>15389288.01</v>
      </c>
    </row>
    <row r="187" spans="1:12">
      <c r="A187" s="428">
        <v>2</v>
      </c>
      <c r="B187" s="416" t="s">
        <v>525</v>
      </c>
      <c r="F187" s="424">
        <v>32313272.699999999</v>
      </c>
      <c r="G187" s="424">
        <v>-29670156.52</v>
      </c>
      <c r="H187" s="424">
        <v>2643116.1800000002</v>
      </c>
      <c r="I187" s="424">
        <v>2643116.1800000002</v>
      </c>
      <c r="J187" s="424">
        <v>2643116.1800000002</v>
      </c>
      <c r="K187" s="424">
        <v>2643116.1800000002</v>
      </c>
      <c r="L187" s="424">
        <v>0</v>
      </c>
    </row>
    <row r="188" spans="1:12">
      <c r="A188" s="419" t="s">
        <v>521</v>
      </c>
      <c r="B188" s="419" t="s">
        <v>488</v>
      </c>
      <c r="F188" s="420">
        <v>32313272.699999999</v>
      </c>
      <c r="G188" s="420">
        <v>-29670156.52</v>
      </c>
      <c r="H188" s="420">
        <v>2643116.1800000002</v>
      </c>
      <c r="I188" s="420">
        <v>2643116.1800000002</v>
      </c>
      <c r="J188" s="420">
        <v>2643116.1800000002</v>
      </c>
      <c r="K188" s="420">
        <v>2643116.1800000002</v>
      </c>
      <c r="L188" s="420">
        <v>0</v>
      </c>
    </row>
    <row r="190" spans="1:12">
      <c r="E190" s="413" t="s">
        <v>1026</v>
      </c>
      <c r="F190" s="424">
        <v>92602162.170000002</v>
      </c>
      <c r="G190" s="424">
        <v>20970416.559999999</v>
      </c>
      <c r="H190" s="424">
        <v>113572578.73</v>
      </c>
      <c r="I190" s="424">
        <v>98183290.719999999</v>
      </c>
      <c r="J190" s="424">
        <v>98183290.719999999</v>
      </c>
      <c r="K190" s="424">
        <v>84723812.75</v>
      </c>
      <c r="L190" s="424">
        <v>15389288.01</v>
      </c>
    </row>
    <row r="192" spans="1:12">
      <c r="A192" s="431" t="s">
        <v>662</v>
      </c>
      <c r="B192" s="431" t="s">
        <v>663</v>
      </c>
    </row>
    <row r="194" spans="1:12">
      <c r="A194" s="428">
        <v>1</v>
      </c>
      <c r="B194" s="416" t="s">
        <v>520</v>
      </c>
      <c r="F194" s="424">
        <v>526514028.87</v>
      </c>
      <c r="G194" s="424">
        <v>-8123608.5499999998</v>
      </c>
      <c r="H194" s="424">
        <v>518390420.31999999</v>
      </c>
      <c r="I194" s="424">
        <v>517632569.27999997</v>
      </c>
      <c r="J194" s="424">
        <v>517632569.27999997</v>
      </c>
      <c r="K194" s="424">
        <v>516998695.38999999</v>
      </c>
      <c r="L194" s="424">
        <v>757851.04</v>
      </c>
    </row>
    <row r="195" spans="1:12">
      <c r="A195" s="419" t="s">
        <v>523</v>
      </c>
      <c r="B195" s="419" t="s">
        <v>524</v>
      </c>
      <c r="F195" s="420">
        <v>526514028.87</v>
      </c>
      <c r="G195" s="420">
        <v>-8123608.5499999998</v>
      </c>
      <c r="H195" s="420">
        <v>518390420.31999999</v>
      </c>
      <c r="I195" s="420">
        <v>517632569.27999997</v>
      </c>
      <c r="J195" s="420">
        <v>517632569.27999997</v>
      </c>
      <c r="K195" s="420">
        <v>516998695.38999999</v>
      </c>
      <c r="L195" s="420">
        <v>757851.04</v>
      </c>
    </row>
    <row r="197" spans="1:12">
      <c r="A197" s="428">
        <v>2</v>
      </c>
      <c r="B197" s="416" t="s">
        <v>525</v>
      </c>
      <c r="F197" s="424">
        <v>0</v>
      </c>
      <c r="G197" s="424">
        <v>176260</v>
      </c>
      <c r="H197" s="424">
        <v>176260</v>
      </c>
      <c r="I197" s="424">
        <v>176260</v>
      </c>
      <c r="J197" s="424">
        <v>176260</v>
      </c>
      <c r="K197" s="424">
        <v>107190</v>
      </c>
      <c r="L197" s="424">
        <v>0</v>
      </c>
    </row>
    <row r="198" spans="1:12">
      <c r="A198" s="419" t="s">
        <v>521</v>
      </c>
      <c r="B198" s="419" t="s">
        <v>488</v>
      </c>
      <c r="F198" s="420">
        <v>0</v>
      </c>
      <c r="G198" s="420">
        <v>176260</v>
      </c>
      <c r="H198" s="420">
        <v>176260</v>
      </c>
      <c r="I198" s="420">
        <v>176260</v>
      </c>
      <c r="J198" s="420">
        <v>176260</v>
      </c>
      <c r="K198" s="420">
        <v>107190</v>
      </c>
      <c r="L198" s="420">
        <v>0</v>
      </c>
    </row>
    <row r="200" spans="1:12">
      <c r="E200" s="413" t="s">
        <v>1026</v>
      </c>
      <c r="F200" s="424">
        <v>526514028.87</v>
      </c>
      <c r="G200" s="424">
        <v>-7947348.5499999998</v>
      </c>
      <c r="H200" s="424">
        <v>518566680.31999999</v>
      </c>
      <c r="I200" s="424">
        <v>517808829.27999997</v>
      </c>
      <c r="J200" s="424">
        <v>517808829.27999997</v>
      </c>
      <c r="K200" s="424">
        <v>517105885.38999999</v>
      </c>
      <c r="L200" s="424">
        <v>757851.04</v>
      </c>
    </row>
    <row r="202" spans="1:12">
      <c r="A202" s="431" t="s">
        <v>664</v>
      </c>
      <c r="B202" s="431" t="s">
        <v>665</v>
      </c>
    </row>
    <row r="204" spans="1:12">
      <c r="A204" s="428">
        <v>1</v>
      </c>
      <c r="B204" s="416" t="s">
        <v>520</v>
      </c>
      <c r="F204" s="424">
        <v>27886465.460000001</v>
      </c>
      <c r="G204" s="424">
        <v>4272330.25</v>
      </c>
      <c r="H204" s="424">
        <v>32158795.710000001</v>
      </c>
      <c r="I204" s="424">
        <v>32158795.710000001</v>
      </c>
      <c r="J204" s="424">
        <v>32158795.710000001</v>
      </c>
      <c r="K204" s="424">
        <v>32121737.829999998</v>
      </c>
      <c r="L204" s="424">
        <v>0</v>
      </c>
    </row>
    <row r="205" spans="1:12">
      <c r="A205" s="419" t="s">
        <v>523</v>
      </c>
      <c r="B205" s="419" t="s">
        <v>524</v>
      </c>
      <c r="F205" s="420">
        <v>27886465.460000001</v>
      </c>
      <c r="G205" s="420">
        <v>4272330.25</v>
      </c>
      <c r="H205" s="420">
        <v>32158795.710000001</v>
      </c>
      <c r="I205" s="420">
        <v>32158795.710000001</v>
      </c>
      <c r="J205" s="420">
        <v>32158795.710000001</v>
      </c>
      <c r="K205" s="420">
        <v>32121737.829999998</v>
      </c>
      <c r="L205" s="420">
        <v>0</v>
      </c>
    </row>
    <row r="207" spans="1:12">
      <c r="A207" s="428">
        <v>4</v>
      </c>
      <c r="B207" s="416" t="s">
        <v>474</v>
      </c>
      <c r="F207" s="424">
        <v>253757.16</v>
      </c>
      <c r="G207" s="424">
        <v>-20326.89</v>
      </c>
      <c r="H207" s="424">
        <v>233430.27</v>
      </c>
      <c r="I207" s="424">
        <v>233430.27</v>
      </c>
      <c r="J207" s="424">
        <v>233430.27</v>
      </c>
      <c r="K207" s="424">
        <v>233430.27</v>
      </c>
      <c r="L207" s="424">
        <v>0</v>
      </c>
    </row>
    <row r="208" spans="1:12">
      <c r="A208" s="419" t="s">
        <v>521</v>
      </c>
      <c r="B208" s="419" t="s">
        <v>474</v>
      </c>
      <c r="F208" s="420">
        <v>253757.16</v>
      </c>
      <c r="G208" s="420">
        <v>-20326.89</v>
      </c>
      <c r="H208" s="420">
        <v>233430.27</v>
      </c>
      <c r="I208" s="420">
        <v>233430.27</v>
      </c>
      <c r="J208" s="420">
        <v>233430.27</v>
      </c>
      <c r="K208" s="420">
        <v>233430.27</v>
      </c>
      <c r="L208" s="420">
        <v>0</v>
      </c>
    </row>
    <row r="210" spans="1:12">
      <c r="E210" s="413" t="s">
        <v>1026</v>
      </c>
      <c r="F210" s="424">
        <v>28140222.620000001</v>
      </c>
      <c r="G210" s="424">
        <v>4252003.3600000003</v>
      </c>
      <c r="H210" s="424">
        <v>32392225.98</v>
      </c>
      <c r="I210" s="424">
        <v>32392225.98</v>
      </c>
      <c r="J210" s="424">
        <v>32392225.98</v>
      </c>
      <c r="K210" s="424">
        <v>32355168.100000001</v>
      </c>
      <c r="L210" s="424">
        <v>0</v>
      </c>
    </row>
    <row r="212" spans="1:12">
      <c r="A212" s="431" t="s">
        <v>666</v>
      </c>
      <c r="B212" s="431" t="s">
        <v>667</v>
      </c>
    </row>
    <row r="214" spans="1:12">
      <c r="A214" s="428">
        <v>1</v>
      </c>
      <c r="B214" s="416" t="s">
        <v>520</v>
      </c>
      <c r="F214" s="424">
        <v>7925896.3200000003</v>
      </c>
      <c r="G214" s="424">
        <v>2784410.45</v>
      </c>
      <c r="H214" s="424">
        <v>10710306.77</v>
      </c>
      <c r="I214" s="424">
        <v>10680228.6</v>
      </c>
      <c r="J214" s="424">
        <v>10680228.6</v>
      </c>
      <c r="K214" s="424">
        <v>10402413.630000001</v>
      </c>
      <c r="L214" s="424">
        <v>30078.17</v>
      </c>
    </row>
    <row r="215" spans="1:12">
      <c r="A215" s="419" t="s">
        <v>523</v>
      </c>
      <c r="B215" s="419" t="s">
        <v>524</v>
      </c>
      <c r="F215" s="420">
        <v>7925896.3200000003</v>
      </c>
      <c r="G215" s="420">
        <v>2784410.45</v>
      </c>
      <c r="H215" s="420">
        <v>10710306.77</v>
      </c>
      <c r="I215" s="420">
        <v>10680228.6</v>
      </c>
      <c r="J215" s="420">
        <v>10680228.6</v>
      </c>
      <c r="K215" s="420">
        <v>10402413.630000001</v>
      </c>
      <c r="L215" s="420">
        <v>30078.17</v>
      </c>
    </row>
    <row r="217" spans="1:12">
      <c r="A217" s="428">
        <v>2</v>
      </c>
      <c r="B217" s="416" t="s">
        <v>525</v>
      </c>
      <c r="F217" s="424">
        <v>0</v>
      </c>
      <c r="G217" s="424">
        <v>598779124.08000004</v>
      </c>
      <c r="H217" s="424">
        <v>598779124.08000004</v>
      </c>
      <c r="I217" s="424">
        <v>101217618.05</v>
      </c>
      <c r="J217" s="424">
        <v>101217618.05</v>
      </c>
      <c r="K217" s="424">
        <v>28868234.289999999</v>
      </c>
      <c r="L217" s="424">
        <v>497561506.02999997</v>
      </c>
    </row>
    <row r="218" spans="1:12">
      <c r="A218" s="419" t="s">
        <v>521</v>
      </c>
      <c r="B218" s="419" t="s">
        <v>488</v>
      </c>
      <c r="F218" s="420">
        <v>0</v>
      </c>
      <c r="G218" s="420">
        <v>598779124.08000004</v>
      </c>
      <c r="H218" s="420">
        <v>598779124.08000004</v>
      </c>
      <c r="I218" s="420">
        <v>101217618.05</v>
      </c>
      <c r="J218" s="420">
        <v>101217618.05</v>
      </c>
      <c r="K218" s="420">
        <v>28868234.289999999</v>
      </c>
      <c r="L218" s="420">
        <v>497561506.02999997</v>
      </c>
    </row>
    <row r="220" spans="1:12">
      <c r="E220" s="413" t="s">
        <v>1026</v>
      </c>
      <c r="F220" s="424">
        <v>7925896.3200000003</v>
      </c>
      <c r="G220" s="424">
        <v>601563534.52999997</v>
      </c>
      <c r="H220" s="424">
        <v>609489430.85000002</v>
      </c>
      <c r="I220" s="424">
        <v>111897846.65000001</v>
      </c>
      <c r="J220" s="424">
        <v>111897846.65000001</v>
      </c>
      <c r="K220" s="424">
        <v>39270647.920000002</v>
      </c>
      <c r="L220" s="424">
        <v>497591584.19999999</v>
      </c>
    </row>
    <row r="222" spans="1:12">
      <c r="A222" s="431" t="s">
        <v>668</v>
      </c>
      <c r="B222" s="431" t="s">
        <v>669</v>
      </c>
    </row>
    <row r="224" spans="1:12">
      <c r="A224" s="428">
        <v>1</v>
      </c>
      <c r="B224" s="416" t="s">
        <v>520</v>
      </c>
      <c r="F224" s="424">
        <v>184243341</v>
      </c>
      <c r="G224" s="424">
        <v>83722106.060000002</v>
      </c>
      <c r="H224" s="424">
        <v>267965447.06</v>
      </c>
      <c r="I224" s="424">
        <v>267852798.83000001</v>
      </c>
      <c r="J224" s="424">
        <v>267852798.83000001</v>
      </c>
      <c r="K224" s="424">
        <v>265936164.19</v>
      </c>
      <c r="L224" s="424">
        <v>112648.23</v>
      </c>
    </row>
    <row r="225" spans="1:12">
      <c r="A225" s="419" t="s">
        <v>523</v>
      </c>
      <c r="B225" s="419" t="s">
        <v>524</v>
      </c>
      <c r="F225" s="420">
        <v>184243341</v>
      </c>
      <c r="G225" s="420">
        <v>83722106.060000002</v>
      </c>
      <c r="H225" s="420">
        <v>267965447.06</v>
      </c>
      <c r="I225" s="420">
        <v>267852798.83000001</v>
      </c>
      <c r="J225" s="420">
        <v>267852798.83000001</v>
      </c>
      <c r="K225" s="420">
        <v>265936164.19</v>
      </c>
      <c r="L225" s="420">
        <v>112648.23</v>
      </c>
    </row>
    <row r="227" spans="1:12">
      <c r="E227" s="413" t="s">
        <v>1026</v>
      </c>
      <c r="F227" s="424">
        <v>184243341</v>
      </c>
      <c r="G227" s="424">
        <v>83722106.060000002</v>
      </c>
      <c r="H227" s="424">
        <v>267965447.06</v>
      </c>
      <c r="I227" s="424">
        <v>267852798.83000001</v>
      </c>
      <c r="J227" s="424">
        <v>267852798.83000001</v>
      </c>
      <c r="K227" s="424">
        <v>265936164.19</v>
      </c>
      <c r="L227" s="424">
        <v>112648.23</v>
      </c>
    </row>
    <row r="229" spans="1:12">
      <c r="A229" s="431" t="s">
        <v>670</v>
      </c>
      <c r="B229" s="431" t="s">
        <v>671</v>
      </c>
    </row>
    <row r="231" spans="1:12">
      <c r="A231" s="428">
        <v>1</v>
      </c>
      <c r="B231" s="416" t="s">
        <v>520</v>
      </c>
      <c r="F231" s="424">
        <v>28182953750</v>
      </c>
      <c r="G231" s="424">
        <v>2523930046.9899998</v>
      </c>
      <c r="H231" s="424">
        <v>30706883796.990002</v>
      </c>
      <c r="I231" s="424">
        <v>30706692214.099998</v>
      </c>
      <c r="J231" s="424">
        <v>30706692214.099998</v>
      </c>
      <c r="K231" s="424">
        <v>30665667236.560001</v>
      </c>
      <c r="L231" s="424">
        <v>191582.88999999882</v>
      </c>
    </row>
    <row r="232" spans="1:12">
      <c r="A232" s="419" t="s">
        <v>523</v>
      </c>
      <c r="B232" s="419" t="s">
        <v>524</v>
      </c>
      <c r="F232" s="420">
        <v>28182953750</v>
      </c>
      <c r="G232" s="420">
        <v>2523930046.9899998</v>
      </c>
      <c r="H232" s="420">
        <v>30706883796.990002</v>
      </c>
      <c r="I232" s="420">
        <v>30706692214.099998</v>
      </c>
      <c r="J232" s="420">
        <v>30706692214.099998</v>
      </c>
      <c r="K232" s="420">
        <v>30665667236.560001</v>
      </c>
      <c r="L232" s="420">
        <v>191582.88999999882</v>
      </c>
    </row>
    <row r="234" spans="1:12">
      <c r="A234" s="428">
        <v>2</v>
      </c>
      <c r="B234" s="416" t="s">
        <v>525</v>
      </c>
      <c r="F234" s="424">
        <v>50000000</v>
      </c>
      <c r="G234" s="424">
        <v>72164856.189999998</v>
      </c>
      <c r="H234" s="424">
        <v>122164856.19</v>
      </c>
      <c r="I234" s="424">
        <v>122146493.12</v>
      </c>
      <c r="J234" s="424">
        <v>122146493.12</v>
      </c>
      <c r="K234" s="424">
        <v>96147227.519999996</v>
      </c>
      <c r="L234" s="424">
        <v>18363.07</v>
      </c>
    </row>
    <row r="235" spans="1:12">
      <c r="A235" s="419" t="s">
        <v>521</v>
      </c>
      <c r="B235" s="419" t="s">
        <v>488</v>
      </c>
      <c r="F235" s="420">
        <v>50000000</v>
      </c>
      <c r="G235" s="420">
        <v>72164856.189999998</v>
      </c>
      <c r="H235" s="420">
        <v>122164856.19</v>
      </c>
      <c r="I235" s="420">
        <v>122146493.12</v>
      </c>
      <c r="J235" s="420">
        <v>122146493.12</v>
      </c>
      <c r="K235" s="420">
        <v>96147227.519999996</v>
      </c>
      <c r="L235" s="420">
        <v>18363.07</v>
      </c>
    </row>
    <row r="237" spans="1:12">
      <c r="A237" s="428">
        <v>4</v>
      </c>
      <c r="B237" s="416" t="s">
        <v>474</v>
      </c>
      <c r="F237" s="424">
        <v>0</v>
      </c>
      <c r="G237" s="424">
        <v>145152562.78</v>
      </c>
      <c r="H237" s="424">
        <v>145152562.78</v>
      </c>
      <c r="I237" s="424">
        <v>145152562.78</v>
      </c>
      <c r="J237" s="424">
        <v>145152562.78</v>
      </c>
      <c r="K237" s="424">
        <v>124936562.78</v>
      </c>
      <c r="L237" s="424">
        <v>0</v>
      </c>
    </row>
    <row r="238" spans="1:12">
      <c r="A238" s="419" t="s">
        <v>521</v>
      </c>
      <c r="B238" s="419" t="s">
        <v>474</v>
      </c>
      <c r="F238" s="420">
        <v>0</v>
      </c>
      <c r="G238" s="420">
        <v>145152562.78</v>
      </c>
      <c r="H238" s="420">
        <v>145152562.78</v>
      </c>
      <c r="I238" s="420">
        <v>145152562.78</v>
      </c>
      <c r="J238" s="420">
        <v>145152562.78</v>
      </c>
      <c r="K238" s="420">
        <v>124936562.78</v>
      </c>
      <c r="L238" s="420">
        <v>0</v>
      </c>
    </row>
    <row r="240" spans="1:12">
      <c r="E240" s="413" t="s">
        <v>1026</v>
      </c>
      <c r="F240" s="424">
        <v>28232953750</v>
      </c>
      <c r="G240" s="424">
        <v>2741247465.96</v>
      </c>
      <c r="H240" s="424">
        <v>30974201215.959999</v>
      </c>
      <c r="I240" s="424">
        <v>30973991270</v>
      </c>
      <c r="J240" s="424">
        <v>30973991270</v>
      </c>
      <c r="K240" s="424">
        <v>30886751026.860001</v>
      </c>
      <c r="L240" s="424">
        <v>209945.9599999988</v>
      </c>
    </row>
    <row r="242" spans="1:12">
      <c r="A242" s="431" t="s">
        <v>672</v>
      </c>
      <c r="B242" s="431" t="s">
        <v>673</v>
      </c>
    </row>
    <row r="244" spans="1:12">
      <c r="A244" s="428">
        <v>1</v>
      </c>
      <c r="B244" s="416" t="s">
        <v>520</v>
      </c>
      <c r="F244" s="424">
        <v>45198072.280000001</v>
      </c>
      <c r="G244" s="424">
        <v>10672834.470000001</v>
      </c>
      <c r="H244" s="424">
        <v>55870906.75</v>
      </c>
      <c r="I244" s="424">
        <v>55870809.590000004</v>
      </c>
      <c r="J244" s="424">
        <v>55870809.590000004</v>
      </c>
      <c r="K244" s="424">
        <v>55870809.590000004</v>
      </c>
      <c r="L244" s="424">
        <v>97.16</v>
      </c>
    </row>
    <row r="245" spans="1:12">
      <c r="A245" s="419" t="s">
        <v>523</v>
      </c>
      <c r="B245" s="419" t="s">
        <v>524</v>
      </c>
      <c r="F245" s="420">
        <v>45198072.280000001</v>
      </c>
      <c r="G245" s="420">
        <v>10672834.470000001</v>
      </c>
      <c r="H245" s="420">
        <v>55870906.75</v>
      </c>
      <c r="I245" s="420">
        <v>55870809.590000004</v>
      </c>
      <c r="J245" s="420">
        <v>55870809.590000004</v>
      </c>
      <c r="K245" s="420">
        <v>55870809.590000004</v>
      </c>
      <c r="L245" s="420">
        <v>97.16</v>
      </c>
    </row>
    <row r="247" spans="1:12">
      <c r="A247" s="428">
        <v>2</v>
      </c>
      <c r="B247" s="416" t="s">
        <v>525</v>
      </c>
      <c r="F247" s="424">
        <v>0</v>
      </c>
      <c r="G247" s="424">
        <v>700705220.00000012</v>
      </c>
      <c r="H247" s="424">
        <v>700705220.00000012</v>
      </c>
      <c r="I247" s="424">
        <v>299907392.04000002</v>
      </c>
      <c r="J247" s="424">
        <v>299907392.04000002</v>
      </c>
      <c r="K247" s="424">
        <v>207046814.52000001</v>
      </c>
      <c r="L247" s="424">
        <v>400797827.95999998</v>
      </c>
    </row>
    <row r="248" spans="1:12">
      <c r="A248" s="419" t="s">
        <v>521</v>
      </c>
      <c r="B248" s="419" t="s">
        <v>488</v>
      </c>
      <c r="F248" s="420">
        <v>0</v>
      </c>
      <c r="G248" s="420">
        <v>700705220.00000012</v>
      </c>
      <c r="H248" s="420">
        <v>700705220.00000012</v>
      </c>
      <c r="I248" s="420">
        <v>299907392.04000002</v>
      </c>
      <c r="J248" s="420">
        <v>299907392.04000002</v>
      </c>
      <c r="K248" s="420">
        <v>207046814.52000001</v>
      </c>
      <c r="L248" s="420">
        <v>400797827.95999998</v>
      </c>
    </row>
    <row r="250" spans="1:12">
      <c r="E250" s="413" t="s">
        <v>1026</v>
      </c>
      <c r="F250" s="424">
        <v>45198072.280000001</v>
      </c>
      <c r="G250" s="424">
        <v>711378054.47000015</v>
      </c>
      <c r="H250" s="424">
        <v>756576126.75000012</v>
      </c>
      <c r="I250" s="424">
        <v>355778201.63</v>
      </c>
      <c r="J250" s="424">
        <v>355778201.63</v>
      </c>
      <c r="K250" s="424">
        <v>262917624.11000001</v>
      </c>
      <c r="L250" s="424">
        <v>400797925.12</v>
      </c>
    </row>
    <row r="252" spans="1:12">
      <c r="A252" s="431" t="s">
        <v>674</v>
      </c>
      <c r="B252" s="431" t="s">
        <v>675</v>
      </c>
    </row>
    <row r="254" spans="1:12">
      <c r="A254" s="428">
        <v>1</v>
      </c>
      <c r="B254" s="416" t="s">
        <v>520</v>
      </c>
      <c r="F254" s="424">
        <v>26693601.989999998</v>
      </c>
      <c r="G254" s="424">
        <v>-1403400.4</v>
      </c>
      <c r="H254" s="424">
        <v>25290201.59</v>
      </c>
      <c r="I254" s="424">
        <v>25290160.260000002</v>
      </c>
      <c r="J254" s="424">
        <v>25290160.260000002</v>
      </c>
      <c r="K254" s="424">
        <v>25278160.260000002</v>
      </c>
      <c r="L254" s="424">
        <v>41.329999999995344</v>
      </c>
    </row>
    <row r="255" spans="1:12">
      <c r="A255" s="419" t="s">
        <v>523</v>
      </c>
      <c r="B255" s="419" t="s">
        <v>524</v>
      </c>
      <c r="F255" s="420">
        <v>26693601.989999998</v>
      </c>
      <c r="G255" s="420">
        <v>-1403400.4</v>
      </c>
      <c r="H255" s="420">
        <v>25290201.59</v>
      </c>
      <c r="I255" s="420">
        <v>25290160.260000002</v>
      </c>
      <c r="J255" s="420">
        <v>25290160.260000002</v>
      </c>
      <c r="K255" s="420">
        <v>25278160.260000002</v>
      </c>
      <c r="L255" s="420">
        <v>41.329999999995344</v>
      </c>
    </row>
    <row r="257" spans="1:12">
      <c r="A257" s="428">
        <v>2</v>
      </c>
      <c r="B257" s="416" t="s">
        <v>525</v>
      </c>
      <c r="F257" s="424">
        <v>0</v>
      </c>
      <c r="G257" s="424">
        <v>541936.12</v>
      </c>
      <c r="H257" s="424">
        <v>541936.12</v>
      </c>
      <c r="I257" s="424">
        <v>541936.12</v>
      </c>
      <c r="J257" s="424">
        <v>541936.12</v>
      </c>
      <c r="K257" s="424">
        <v>541936.12</v>
      </c>
      <c r="L257" s="424">
        <v>0</v>
      </c>
    </row>
    <row r="258" spans="1:12">
      <c r="A258" s="419" t="s">
        <v>521</v>
      </c>
      <c r="B258" s="419" t="s">
        <v>488</v>
      </c>
      <c r="F258" s="420">
        <v>0</v>
      </c>
      <c r="G258" s="420">
        <v>541936.12</v>
      </c>
      <c r="H258" s="420">
        <v>541936.12</v>
      </c>
      <c r="I258" s="420">
        <v>541936.12</v>
      </c>
      <c r="J258" s="420">
        <v>541936.12</v>
      </c>
      <c r="K258" s="420">
        <v>541936.12</v>
      </c>
      <c r="L258" s="420">
        <v>0</v>
      </c>
    </row>
    <row r="260" spans="1:12">
      <c r="A260" s="428">
        <v>4</v>
      </c>
      <c r="B260" s="416" t="s">
        <v>474</v>
      </c>
      <c r="F260" s="424">
        <v>1104220</v>
      </c>
      <c r="G260" s="424">
        <v>-44734.45</v>
      </c>
      <c r="H260" s="424">
        <v>1059485.55</v>
      </c>
      <c r="I260" s="424">
        <v>1059485.55</v>
      </c>
      <c r="J260" s="424">
        <v>1059485.55</v>
      </c>
      <c r="K260" s="424">
        <v>1059485.55</v>
      </c>
      <c r="L260" s="424">
        <v>0</v>
      </c>
    </row>
    <row r="261" spans="1:12">
      <c r="A261" s="419" t="s">
        <v>521</v>
      </c>
      <c r="B261" s="419" t="s">
        <v>474</v>
      </c>
      <c r="F261" s="420">
        <v>1104220</v>
      </c>
      <c r="G261" s="420">
        <v>-44734.45</v>
      </c>
      <c r="H261" s="420">
        <v>1059485.55</v>
      </c>
      <c r="I261" s="420">
        <v>1059485.55</v>
      </c>
      <c r="J261" s="420">
        <v>1059485.55</v>
      </c>
      <c r="K261" s="420">
        <v>1059485.55</v>
      </c>
      <c r="L261" s="420">
        <v>0</v>
      </c>
    </row>
    <row r="263" spans="1:12">
      <c r="E263" s="413" t="s">
        <v>1026</v>
      </c>
      <c r="F263" s="424">
        <v>27797821.989999998</v>
      </c>
      <c r="G263" s="424">
        <v>-906198.73</v>
      </c>
      <c r="H263" s="424">
        <v>26891623.260000002</v>
      </c>
      <c r="I263" s="424">
        <v>26891581.93</v>
      </c>
      <c r="J263" s="424">
        <v>26891581.93</v>
      </c>
      <c r="K263" s="424">
        <v>26879581.93</v>
      </c>
      <c r="L263" s="424">
        <v>41.329999999995344</v>
      </c>
    </row>
    <row r="265" spans="1:12">
      <c r="A265" s="431" t="s">
        <v>676</v>
      </c>
      <c r="B265" s="431" t="s">
        <v>677</v>
      </c>
    </row>
    <row r="267" spans="1:12">
      <c r="A267" s="428">
        <v>1</v>
      </c>
      <c r="B267" s="416" t="s">
        <v>520</v>
      </c>
      <c r="F267" s="424">
        <v>14673167.779999999</v>
      </c>
      <c r="G267" s="424">
        <v>5886995.5599999996</v>
      </c>
      <c r="H267" s="424">
        <v>20560163.34</v>
      </c>
      <c r="I267" s="424">
        <v>20560163.34</v>
      </c>
      <c r="J267" s="424">
        <v>20560163.34</v>
      </c>
      <c r="K267" s="424">
        <v>20560163.34</v>
      </c>
      <c r="L267" s="424">
        <v>0</v>
      </c>
    </row>
    <row r="268" spans="1:12">
      <c r="A268" s="419" t="s">
        <v>523</v>
      </c>
      <c r="B268" s="419" t="s">
        <v>524</v>
      </c>
      <c r="F268" s="420">
        <v>14673167.779999999</v>
      </c>
      <c r="G268" s="420">
        <v>5886995.5599999996</v>
      </c>
      <c r="H268" s="420">
        <v>20560163.34</v>
      </c>
      <c r="I268" s="420">
        <v>20560163.34</v>
      </c>
      <c r="J268" s="420">
        <v>20560163.34</v>
      </c>
      <c r="K268" s="420">
        <v>20560163.34</v>
      </c>
      <c r="L268" s="420">
        <v>0</v>
      </c>
    </row>
    <row r="270" spans="1:12">
      <c r="A270" s="428">
        <v>2</v>
      </c>
      <c r="B270" s="416" t="s">
        <v>525</v>
      </c>
      <c r="F270" s="424">
        <v>1000000</v>
      </c>
      <c r="G270" s="424">
        <v>39934.99</v>
      </c>
      <c r="H270" s="424">
        <v>1039934.99</v>
      </c>
      <c r="I270" s="424">
        <v>1039934.99</v>
      </c>
      <c r="J270" s="424">
        <v>1039934.99</v>
      </c>
      <c r="K270" s="424">
        <v>1039934.99</v>
      </c>
      <c r="L270" s="424">
        <v>0</v>
      </c>
    </row>
    <row r="271" spans="1:12">
      <c r="A271" s="419" t="s">
        <v>521</v>
      </c>
      <c r="B271" s="419" t="s">
        <v>488</v>
      </c>
      <c r="F271" s="420">
        <v>1000000</v>
      </c>
      <c r="G271" s="420">
        <v>39934.99</v>
      </c>
      <c r="H271" s="420">
        <v>1039934.99</v>
      </c>
      <c r="I271" s="420">
        <v>1039934.99</v>
      </c>
      <c r="J271" s="420">
        <v>1039934.99</v>
      </c>
      <c r="K271" s="420">
        <v>1039934.99</v>
      </c>
      <c r="L271" s="420">
        <v>0</v>
      </c>
    </row>
    <row r="273" spans="1:12">
      <c r="E273" s="413" t="s">
        <v>1026</v>
      </c>
      <c r="F273" s="424">
        <v>15673167.779999999</v>
      </c>
      <c r="G273" s="424">
        <v>5926930.5499999998</v>
      </c>
      <c r="H273" s="424">
        <v>21600098.329999998</v>
      </c>
      <c r="I273" s="424">
        <v>21600098.329999998</v>
      </c>
      <c r="J273" s="424">
        <v>21600098.329999998</v>
      </c>
      <c r="K273" s="424">
        <v>21600098.329999998</v>
      </c>
      <c r="L273" s="424">
        <v>0</v>
      </c>
    </row>
    <row r="275" spans="1:12">
      <c r="A275" s="431" t="s">
        <v>678</v>
      </c>
      <c r="B275" s="431" t="s">
        <v>679</v>
      </c>
    </row>
    <row r="277" spans="1:12">
      <c r="A277" s="428">
        <v>1</v>
      </c>
      <c r="B277" s="416" t="s">
        <v>520</v>
      </c>
      <c r="F277" s="424">
        <v>31975036</v>
      </c>
      <c r="G277" s="424">
        <v>418231.2</v>
      </c>
      <c r="H277" s="424">
        <v>32393267.199999999</v>
      </c>
      <c r="I277" s="424">
        <v>28962054.859999999</v>
      </c>
      <c r="J277" s="424">
        <v>28962054.859999999</v>
      </c>
      <c r="K277" s="424">
        <v>23742071.989999998</v>
      </c>
      <c r="L277" s="424">
        <v>3431212.3399999994</v>
      </c>
    </row>
    <row r="278" spans="1:12">
      <c r="A278" s="419" t="s">
        <v>523</v>
      </c>
      <c r="B278" s="419" t="s">
        <v>524</v>
      </c>
      <c r="F278" s="420">
        <v>31975036</v>
      </c>
      <c r="G278" s="420">
        <v>418231.2</v>
      </c>
      <c r="H278" s="420">
        <v>32393267.199999999</v>
      </c>
      <c r="I278" s="420">
        <v>28962054.859999999</v>
      </c>
      <c r="J278" s="420">
        <v>28962054.859999999</v>
      </c>
      <c r="K278" s="420">
        <v>23742071.989999998</v>
      </c>
      <c r="L278" s="420">
        <v>3431212.3399999994</v>
      </c>
    </row>
    <row r="280" spans="1:12">
      <c r="E280" s="413" t="s">
        <v>1026</v>
      </c>
      <c r="F280" s="424">
        <v>31975036</v>
      </c>
      <c r="G280" s="424">
        <v>418231.2</v>
      </c>
      <c r="H280" s="424">
        <v>32393267.199999999</v>
      </c>
      <c r="I280" s="424">
        <v>28962054.859999999</v>
      </c>
      <c r="J280" s="424">
        <v>28962054.859999999</v>
      </c>
      <c r="K280" s="424">
        <v>23742071.989999998</v>
      </c>
      <c r="L280" s="424">
        <v>3431212.3399999994</v>
      </c>
    </row>
    <row r="282" spans="1:12">
      <c r="A282" s="431" t="s">
        <v>680</v>
      </c>
      <c r="B282" s="431" t="s">
        <v>681</v>
      </c>
    </row>
    <row r="284" spans="1:12">
      <c r="A284" s="428">
        <v>1</v>
      </c>
      <c r="B284" s="416" t="s">
        <v>520</v>
      </c>
      <c r="F284" s="424">
        <v>32328990</v>
      </c>
      <c r="G284" s="424">
        <v>2372749.1</v>
      </c>
      <c r="H284" s="424">
        <v>34701739.100000001</v>
      </c>
      <c r="I284" s="424">
        <v>33280813.25</v>
      </c>
      <c r="J284" s="424">
        <v>33280813.25</v>
      </c>
      <c r="K284" s="424">
        <v>25071794.41</v>
      </c>
      <c r="L284" s="424">
        <v>1420925.85</v>
      </c>
    </row>
    <row r="285" spans="1:12">
      <c r="A285" s="419" t="s">
        <v>523</v>
      </c>
      <c r="B285" s="419" t="s">
        <v>524</v>
      </c>
      <c r="F285" s="420">
        <v>32328990</v>
      </c>
      <c r="G285" s="420">
        <v>2372749.1</v>
      </c>
      <c r="H285" s="420">
        <v>34701739.100000001</v>
      </c>
      <c r="I285" s="420">
        <v>33280813.25</v>
      </c>
      <c r="J285" s="420">
        <v>33280813.25</v>
      </c>
      <c r="K285" s="420">
        <v>25071794.41</v>
      </c>
      <c r="L285" s="420">
        <v>1420925.85</v>
      </c>
    </row>
    <row r="287" spans="1:12">
      <c r="E287" s="413" t="s">
        <v>1026</v>
      </c>
      <c r="F287" s="424">
        <v>32328990</v>
      </c>
      <c r="G287" s="424">
        <v>2372749.1</v>
      </c>
      <c r="H287" s="424">
        <v>34701739.100000001</v>
      </c>
      <c r="I287" s="424">
        <v>33280813.25</v>
      </c>
      <c r="J287" s="424">
        <v>33280813.25</v>
      </c>
      <c r="K287" s="424">
        <v>25071794.41</v>
      </c>
      <c r="L287" s="424">
        <v>1420925.85</v>
      </c>
    </row>
    <row r="289" spans="1:12">
      <c r="A289" s="431" t="s">
        <v>682</v>
      </c>
      <c r="B289" s="431" t="s">
        <v>683</v>
      </c>
    </row>
    <row r="291" spans="1:12">
      <c r="A291" s="428">
        <v>1</v>
      </c>
      <c r="B291" s="416" t="s">
        <v>520</v>
      </c>
      <c r="F291" s="424">
        <v>46722304.719999999</v>
      </c>
      <c r="G291" s="424">
        <v>-5410757.2400000002</v>
      </c>
      <c r="H291" s="424">
        <v>41311547.479999997</v>
      </c>
      <c r="I291" s="424">
        <v>41311547.479999997</v>
      </c>
      <c r="J291" s="424">
        <v>41140259.479999997</v>
      </c>
      <c r="K291" s="424">
        <v>40501400.490000002</v>
      </c>
      <c r="L291" s="424">
        <v>0</v>
      </c>
    </row>
    <row r="292" spans="1:12">
      <c r="A292" s="419" t="s">
        <v>523</v>
      </c>
      <c r="B292" s="419" t="s">
        <v>524</v>
      </c>
      <c r="F292" s="420">
        <v>46722304.719999999</v>
      </c>
      <c r="G292" s="420">
        <v>-5410757.2400000002</v>
      </c>
      <c r="H292" s="420">
        <v>41311547.479999997</v>
      </c>
      <c r="I292" s="420">
        <v>41311547.479999997</v>
      </c>
      <c r="J292" s="420">
        <v>41140259.479999997</v>
      </c>
      <c r="K292" s="420">
        <v>40501400.490000002</v>
      </c>
      <c r="L292" s="420">
        <v>0</v>
      </c>
    </row>
    <row r="294" spans="1:12">
      <c r="E294" s="413" t="s">
        <v>1026</v>
      </c>
      <c r="F294" s="424">
        <v>46722304.719999999</v>
      </c>
      <c r="G294" s="424">
        <v>-5410757.2400000002</v>
      </c>
      <c r="H294" s="424">
        <v>41311547.479999997</v>
      </c>
      <c r="I294" s="424">
        <v>41311547.479999997</v>
      </c>
      <c r="J294" s="424">
        <v>41140259.479999997</v>
      </c>
      <c r="K294" s="424">
        <v>40501400.490000002</v>
      </c>
      <c r="L294" s="424">
        <v>0</v>
      </c>
    </row>
    <row r="296" spans="1:12">
      <c r="A296" s="431" t="s">
        <v>684</v>
      </c>
      <c r="B296" s="431" t="s">
        <v>685</v>
      </c>
    </row>
    <row r="298" spans="1:12">
      <c r="A298" s="428">
        <v>1</v>
      </c>
      <c r="B298" s="416" t="s">
        <v>520</v>
      </c>
      <c r="F298" s="424">
        <v>319809554.97000003</v>
      </c>
      <c r="G298" s="424">
        <v>54583087.520000003</v>
      </c>
      <c r="H298" s="424">
        <v>374392642.49000001</v>
      </c>
      <c r="I298" s="424">
        <v>374392642.49000001</v>
      </c>
      <c r="J298" s="424">
        <v>374392642.49000001</v>
      </c>
      <c r="K298" s="424">
        <v>371252966.37</v>
      </c>
      <c r="L298" s="424">
        <v>0</v>
      </c>
    </row>
    <row r="299" spans="1:12">
      <c r="A299" s="419" t="s">
        <v>523</v>
      </c>
      <c r="B299" s="419" t="s">
        <v>524</v>
      </c>
      <c r="F299" s="420">
        <v>319809554.97000003</v>
      </c>
      <c r="G299" s="420">
        <v>54583087.520000003</v>
      </c>
      <c r="H299" s="420">
        <v>374392642.49000001</v>
      </c>
      <c r="I299" s="420">
        <v>374392642.49000001</v>
      </c>
      <c r="J299" s="420">
        <v>374392642.49000001</v>
      </c>
      <c r="K299" s="420">
        <v>371252966.37</v>
      </c>
      <c r="L299" s="420">
        <v>0</v>
      </c>
    </row>
    <row r="301" spans="1:12">
      <c r="A301" s="428">
        <v>2</v>
      </c>
      <c r="B301" s="416" t="s">
        <v>525</v>
      </c>
      <c r="F301" s="424">
        <v>0</v>
      </c>
      <c r="G301" s="424">
        <v>137616479.37</v>
      </c>
      <c r="H301" s="424">
        <v>137616479.37</v>
      </c>
      <c r="I301" s="424">
        <v>51570511.219999999</v>
      </c>
      <c r="J301" s="424">
        <v>51570511.219999999</v>
      </c>
      <c r="K301" s="424">
        <v>50674141.229999997</v>
      </c>
      <c r="L301" s="424">
        <v>86045968.150000006</v>
      </c>
    </row>
    <row r="302" spans="1:12">
      <c r="A302" s="419" t="s">
        <v>521</v>
      </c>
      <c r="B302" s="419" t="s">
        <v>488</v>
      </c>
      <c r="F302" s="420">
        <v>0</v>
      </c>
      <c r="G302" s="420">
        <v>137616479.37</v>
      </c>
      <c r="H302" s="420">
        <v>137616479.37</v>
      </c>
      <c r="I302" s="420">
        <v>51570511.219999999</v>
      </c>
      <c r="J302" s="420">
        <v>51570511.219999999</v>
      </c>
      <c r="K302" s="420">
        <v>50674141.229999997</v>
      </c>
      <c r="L302" s="420">
        <v>86045968.150000006</v>
      </c>
    </row>
    <row r="304" spans="1:12">
      <c r="A304" s="428">
        <v>4</v>
      </c>
      <c r="B304" s="416" t="s">
        <v>474</v>
      </c>
      <c r="F304" s="424">
        <v>16995648</v>
      </c>
      <c r="G304" s="424">
        <v>134658.25</v>
      </c>
      <c r="H304" s="424">
        <v>17130306.25</v>
      </c>
      <c r="I304" s="424">
        <v>17130306.25</v>
      </c>
      <c r="J304" s="424">
        <v>17130306.25</v>
      </c>
      <c r="K304" s="424">
        <v>17130306.25</v>
      </c>
      <c r="L304" s="424">
        <v>0</v>
      </c>
    </row>
    <row r="305" spans="1:12">
      <c r="A305" s="419" t="s">
        <v>521</v>
      </c>
      <c r="B305" s="419" t="s">
        <v>474</v>
      </c>
      <c r="F305" s="420">
        <v>16995648</v>
      </c>
      <c r="G305" s="420">
        <v>134658.25</v>
      </c>
      <c r="H305" s="420">
        <v>17130306.25</v>
      </c>
      <c r="I305" s="420">
        <v>17130306.25</v>
      </c>
      <c r="J305" s="420">
        <v>17130306.25</v>
      </c>
      <c r="K305" s="420">
        <v>17130306.25</v>
      </c>
      <c r="L305" s="420">
        <v>0</v>
      </c>
    </row>
    <row r="307" spans="1:12">
      <c r="E307" s="413" t="s">
        <v>1026</v>
      </c>
      <c r="F307" s="424">
        <v>336805202.97000003</v>
      </c>
      <c r="G307" s="424">
        <v>192334225.13999999</v>
      </c>
      <c r="H307" s="424">
        <v>529139428.11000001</v>
      </c>
      <c r="I307" s="424">
        <v>443093459.95999998</v>
      </c>
      <c r="J307" s="424">
        <v>443093459.95999998</v>
      </c>
      <c r="K307" s="424">
        <v>439057413.85000002</v>
      </c>
      <c r="L307" s="424">
        <v>86045968.150000006</v>
      </c>
    </row>
    <row r="309" spans="1:12">
      <c r="A309" s="431" t="s">
        <v>686</v>
      </c>
      <c r="B309" s="431" t="s">
        <v>687</v>
      </c>
    </row>
    <row r="311" spans="1:12">
      <c r="A311" s="428">
        <v>1</v>
      </c>
      <c r="B311" s="416" t="s">
        <v>520</v>
      </c>
      <c r="F311" s="424">
        <v>9606636592.3999996</v>
      </c>
      <c r="G311" s="424">
        <v>2144213045.1300001</v>
      </c>
      <c r="H311" s="424">
        <v>11750849637.530001</v>
      </c>
      <c r="I311" s="424">
        <v>11525537032.58</v>
      </c>
      <c r="J311" s="424">
        <v>11525537032.58</v>
      </c>
      <c r="K311" s="424">
        <v>10767534248.280001</v>
      </c>
      <c r="L311" s="424">
        <v>225312604.94999999</v>
      </c>
    </row>
    <row r="312" spans="1:12">
      <c r="A312" s="419" t="s">
        <v>523</v>
      </c>
      <c r="B312" s="419" t="s">
        <v>524</v>
      </c>
      <c r="F312" s="420">
        <v>9606636592.3999996</v>
      </c>
      <c r="G312" s="420">
        <v>2144213045.1300001</v>
      </c>
      <c r="H312" s="420">
        <v>11750849637.530001</v>
      </c>
      <c r="I312" s="420">
        <v>11525537032.58</v>
      </c>
      <c r="J312" s="420">
        <v>11525537032.58</v>
      </c>
      <c r="K312" s="420">
        <v>10767534248.280001</v>
      </c>
      <c r="L312" s="420">
        <v>225312604.94999999</v>
      </c>
    </row>
    <row r="314" spans="1:12">
      <c r="A314" s="428">
        <v>2</v>
      </c>
      <c r="B314" s="416" t="s">
        <v>525</v>
      </c>
      <c r="F314" s="424">
        <v>116133709</v>
      </c>
      <c r="G314" s="424">
        <v>524140373.13999999</v>
      </c>
      <c r="H314" s="424">
        <v>640274082.13999999</v>
      </c>
      <c r="I314" s="424">
        <v>452929110.62</v>
      </c>
      <c r="J314" s="424">
        <v>452929110.62</v>
      </c>
      <c r="K314" s="424">
        <v>279993873.94</v>
      </c>
      <c r="L314" s="424">
        <v>187344971.52000001</v>
      </c>
    </row>
    <row r="315" spans="1:12">
      <c r="A315" s="419" t="s">
        <v>521</v>
      </c>
      <c r="B315" s="419" t="s">
        <v>488</v>
      </c>
      <c r="F315" s="420">
        <v>116133709</v>
      </c>
      <c r="G315" s="420">
        <v>524140373.13999999</v>
      </c>
      <c r="H315" s="420">
        <v>640274082.13999999</v>
      </c>
      <c r="I315" s="420">
        <v>452929110.62</v>
      </c>
      <c r="J315" s="420">
        <v>452929110.62</v>
      </c>
      <c r="K315" s="420">
        <v>279993873.94</v>
      </c>
      <c r="L315" s="420">
        <v>187344971.52000001</v>
      </c>
    </row>
    <row r="317" spans="1:12">
      <c r="E317" s="413" t="s">
        <v>1026</v>
      </c>
      <c r="F317" s="424">
        <v>9722770301.3999996</v>
      </c>
      <c r="G317" s="424">
        <v>2668353418.27</v>
      </c>
      <c r="H317" s="424">
        <v>12391123719.67</v>
      </c>
      <c r="I317" s="424">
        <v>11978466143.200001</v>
      </c>
      <c r="J317" s="424">
        <v>11978466143.200001</v>
      </c>
      <c r="K317" s="424">
        <v>11047528122.219999</v>
      </c>
      <c r="L317" s="424">
        <v>412657576.47000003</v>
      </c>
    </row>
    <row r="319" spans="1:12">
      <c r="A319" s="431" t="s">
        <v>688</v>
      </c>
      <c r="B319" s="431" t="s">
        <v>689</v>
      </c>
    </row>
    <row r="321" spans="1:12">
      <c r="A321" s="428">
        <v>1</v>
      </c>
      <c r="B321" s="416" t="s">
        <v>520</v>
      </c>
      <c r="F321" s="424">
        <v>401250799.55000001</v>
      </c>
      <c r="G321" s="424">
        <v>941036303.32000005</v>
      </c>
      <c r="H321" s="424">
        <v>1342287102.8699999</v>
      </c>
      <c r="I321" s="424">
        <v>1341075802.8599999</v>
      </c>
      <c r="J321" s="424">
        <v>1341075802.8599999</v>
      </c>
      <c r="K321" s="424">
        <v>1265424070.25</v>
      </c>
      <c r="L321" s="424">
        <v>1211300.0100000007</v>
      </c>
    </row>
    <row r="322" spans="1:12">
      <c r="A322" s="419" t="s">
        <v>523</v>
      </c>
      <c r="B322" s="419" t="s">
        <v>524</v>
      </c>
      <c r="F322" s="420">
        <v>401250799.55000001</v>
      </c>
      <c r="G322" s="420">
        <v>941036303.32000005</v>
      </c>
      <c r="H322" s="420">
        <v>1342287102.8699999</v>
      </c>
      <c r="I322" s="420">
        <v>1341075802.8599999</v>
      </c>
      <c r="J322" s="420">
        <v>1341075802.8599999</v>
      </c>
      <c r="K322" s="420">
        <v>1265424070.25</v>
      </c>
      <c r="L322" s="420">
        <v>1211300.0100000007</v>
      </c>
    </row>
    <row r="324" spans="1:12">
      <c r="A324" s="428">
        <v>2</v>
      </c>
      <c r="B324" s="416" t="s">
        <v>525</v>
      </c>
      <c r="F324" s="424">
        <v>0</v>
      </c>
      <c r="G324" s="424">
        <v>100984979.83</v>
      </c>
      <c r="H324" s="424">
        <v>100984979.83</v>
      </c>
      <c r="I324" s="424">
        <v>100922465.56</v>
      </c>
      <c r="J324" s="424">
        <v>100922465.56</v>
      </c>
      <c r="K324" s="424">
        <v>49577458.420000002</v>
      </c>
      <c r="L324" s="424">
        <v>62514.27</v>
      </c>
    </row>
    <row r="325" spans="1:12">
      <c r="A325" s="419" t="s">
        <v>521</v>
      </c>
      <c r="B325" s="419" t="s">
        <v>488</v>
      </c>
      <c r="F325" s="420">
        <v>0</v>
      </c>
      <c r="G325" s="420">
        <v>100984979.83</v>
      </c>
      <c r="H325" s="420">
        <v>100984979.83</v>
      </c>
      <c r="I325" s="420">
        <v>100922465.56</v>
      </c>
      <c r="J325" s="420">
        <v>100922465.56</v>
      </c>
      <c r="K325" s="420">
        <v>49577458.420000002</v>
      </c>
      <c r="L325" s="420">
        <v>62514.27</v>
      </c>
    </row>
    <row r="327" spans="1:12">
      <c r="A327" s="428">
        <v>4</v>
      </c>
      <c r="B327" s="416" t="s">
        <v>474</v>
      </c>
      <c r="F327" s="424">
        <v>59856.75</v>
      </c>
      <c r="G327" s="424">
        <v>-15035.65</v>
      </c>
      <c r="H327" s="424">
        <v>44821.1</v>
      </c>
      <c r="I327" s="424">
        <v>44821.1</v>
      </c>
      <c r="J327" s="424">
        <v>44821.1</v>
      </c>
      <c r="K327" s="424">
        <v>44821.1</v>
      </c>
      <c r="L327" s="424">
        <v>0</v>
      </c>
    </row>
    <row r="328" spans="1:12">
      <c r="A328" s="419" t="s">
        <v>521</v>
      </c>
      <c r="B328" s="419" t="s">
        <v>474</v>
      </c>
      <c r="F328" s="420">
        <v>59856.75</v>
      </c>
      <c r="G328" s="420">
        <v>-15035.65</v>
      </c>
      <c r="H328" s="420">
        <v>44821.1</v>
      </c>
      <c r="I328" s="420">
        <v>44821.1</v>
      </c>
      <c r="J328" s="420">
        <v>44821.1</v>
      </c>
      <c r="K328" s="420">
        <v>44821.1</v>
      </c>
      <c r="L328" s="420">
        <v>0</v>
      </c>
    </row>
    <row r="330" spans="1:12">
      <c r="E330" s="413" t="s">
        <v>1026</v>
      </c>
      <c r="F330" s="424">
        <v>401310656.30000001</v>
      </c>
      <c r="G330" s="424">
        <v>1042006247.5</v>
      </c>
      <c r="H330" s="424">
        <v>1443316903.8</v>
      </c>
      <c r="I330" s="424">
        <v>1442043089.52</v>
      </c>
      <c r="J330" s="424">
        <v>1442043089.52</v>
      </c>
      <c r="K330" s="424">
        <v>1315046349.77</v>
      </c>
      <c r="L330" s="424">
        <v>1273814.2800000005</v>
      </c>
    </row>
    <row r="332" spans="1:12">
      <c r="A332" s="431" t="s">
        <v>690</v>
      </c>
      <c r="B332" s="431" t="s">
        <v>691</v>
      </c>
    </row>
    <row r="334" spans="1:12">
      <c r="A334" s="428">
        <v>1</v>
      </c>
      <c r="B334" s="416" t="s">
        <v>520</v>
      </c>
      <c r="F334" s="424">
        <v>17761338.68</v>
      </c>
      <c r="G334" s="424">
        <v>1435972.61</v>
      </c>
      <c r="H334" s="424">
        <v>19197311.289999999</v>
      </c>
      <c r="I334" s="424">
        <v>19197311.260000002</v>
      </c>
      <c r="J334" s="424">
        <v>19197311.260000002</v>
      </c>
      <c r="K334" s="424">
        <v>19197311.260000002</v>
      </c>
      <c r="L334" s="424">
        <v>0.03</v>
      </c>
    </row>
    <row r="335" spans="1:12">
      <c r="A335" s="419" t="s">
        <v>523</v>
      </c>
      <c r="B335" s="419" t="s">
        <v>524</v>
      </c>
      <c r="F335" s="420">
        <v>17761338.68</v>
      </c>
      <c r="G335" s="420">
        <v>1435972.61</v>
      </c>
      <c r="H335" s="420">
        <v>19197311.289999999</v>
      </c>
      <c r="I335" s="420">
        <v>19197311.260000002</v>
      </c>
      <c r="J335" s="420">
        <v>19197311.260000002</v>
      </c>
      <c r="K335" s="420">
        <v>19197311.260000002</v>
      </c>
      <c r="L335" s="420">
        <v>0.03</v>
      </c>
    </row>
    <row r="337" spans="1:12">
      <c r="E337" s="413" t="s">
        <v>1026</v>
      </c>
      <c r="F337" s="424">
        <v>17761338.68</v>
      </c>
      <c r="G337" s="424">
        <v>1435972.61</v>
      </c>
      <c r="H337" s="424">
        <v>19197311.289999999</v>
      </c>
      <c r="I337" s="424">
        <v>19197311.260000002</v>
      </c>
      <c r="J337" s="424">
        <v>19197311.260000002</v>
      </c>
      <c r="K337" s="424">
        <v>19197311.260000002</v>
      </c>
      <c r="L337" s="424">
        <v>0.03</v>
      </c>
    </row>
    <row r="339" spans="1:12">
      <c r="A339" s="431" t="s">
        <v>692</v>
      </c>
      <c r="B339" s="431" t="s">
        <v>693</v>
      </c>
    </row>
    <row r="341" spans="1:12">
      <c r="A341" s="428">
        <v>1</v>
      </c>
      <c r="B341" s="416" t="s">
        <v>520</v>
      </c>
      <c r="F341" s="424">
        <v>37786931.829999998</v>
      </c>
      <c r="G341" s="424">
        <v>558708.32999999996</v>
      </c>
      <c r="H341" s="424">
        <v>38345640.159999996</v>
      </c>
      <c r="I341" s="424">
        <v>38345640.159999996</v>
      </c>
      <c r="J341" s="424">
        <v>38345640.159999996</v>
      </c>
      <c r="K341" s="424">
        <v>38345640.159999996</v>
      </c>
      <c r="L341" s="424">
        <v>0</v>
      </c>
    </row>
    <row r="342" spans="1:12">
      <c r="A342" s="419" t="s">
        <v>521</v>
      </c>
      <c r="B342" s="419" t="s">
        <v>522</v>
      </c>
      <c r="F342" s="420">
        <v>0</v>
      </c>
      <c r="G342" s="420">
        <v>0</v>
      </c>
      <c r="H342" s="420">
        <v>0</v>
      </c>
      <c r="I342" s="420">
        <v>0</v>
      </c>
      <c r="J342" s="420">
        <v>0</v>
      </c>
      <c r="K342" s="420">
        <v>0</v>
      </c>
      <c r="L342" s="420">
        <v>0</v>
      </c>
    </row>
    <row r="343" spans="1:12">
      <c r="A343" s="419" t="s">
        <v>523</v>
      </c>
      <c r="B343" s="419" t="s">
        <v>524</v>
      </c>
      <c r="F343" s="420">
        <v>37786931.829999998</v>
      </c>
      <c r="G343" s="420">
        <v>558708.32999999996</v>
      </c>
      <c r="H343" s="420">
        <v>38345640.159999996</v>
      </c>
      <c r="I343" s="420">
        <v>38345640.159999996</v>
      </c>
      <c r="J343" s="420">
        <v>38345640.159999996</v>
      </c>
      <c r="K343" s="420">
        <v>38345640.159999996</v>
      </c>
      <c r="L343" s="420">
        <v>0</v>
      </c>
    </row>
    <row r="345" spans="1:12">
      <c r="A345" s="428">
        <v>2</v>
      </c>
      <c r="B345" s="416" t="s">
        <v>525</v>
      </c>
      <c r="F345" s="424">
        <v>0</v>
      </c>
      <c r="G345" s="424">
        <v>14815391.050000001</v>
      </c>
      <c r="H345" s="424">
        <v>14815391.050000001</v>
      </c>
      <c r="I345" s="424">
        <v>9074461.2899999991</v>
      </c>
      <c r="J345" s="424">
        <v>9074461.2899999991</v>
      </c>
      <c r="K345" s="424">
        <v>9074461.2899999991</v>
      </c>
      <c r="L345" s="424">
        <v>5740929.7599999998</v>
      </c>
    </row>
    <row r="346" spans="1:12">
      <c r="A346" s="419" t="s">
        <v>521</v>
      </c>
      <c r="B346" s="419" t="s">
        <v>488</v>
      </c>
      <c r="F346" s="420">
        <v>0</v>
      </c>
      <c r="G346" s="420">
        <v>14815391.050000001</v>
      </c>
      <c r="H346" s="420">
        <v>14815391.050000001</v>
      </c>
      <c r="I346" s="420">
        <v>9074461.2899999991</v>
      </c>
      <c r="J346" s="420">
        <v>9074461.2899999991</v>
      </c>
      <c r="K346" s="420">
        <v>9074461.2899999991</v>
      </c>
      <c r="L346" s="420">
        <v>5740929.7599999998</v>
      </c>
    </row>
    <row r="348" spans="1:12">
      <c r="E348" s="413" t="s">
        <v>1026</v>
      </c>
      <c r="F348" s="424">
        <v>37786931.829999998</v>
      </c>
      <c r="G348" s="424">
        <v>15374099.380000001</v>
      </c>
      <c r="H348" s="424">
        <v>53161031.210000001</v>
      </c>
      <c r="I348" s="424">
        <v>47420101.450000003</v>
      </c>
      <c r="J348" s="424">
        <v>47420101.450000003</v>
      </c>
      <c r="K348" s="424">
        <v>47420101.450000003</v>
      </c>
      <c r="L348" s="424">
        <v>5740929.7599999998</v>
      </c>
    </row>
    <row r="350" spans="1:12">
      <c r="A350" s="431" t="s">
        <v>694</v>
      </c>
      <c r="B350" s="431" t="s">
        <v>695</v>
      </c>
    </row>
    <row r="352" spans="1:12">
      <c r="A352" s="428">
        <v>1</v>
      </c>
      <c r="B352" s="416" t="s">
        <v>520</v>
      </c>
      <c r="F352" s="424">
        <v>18847108.93</v>
      </c>
      <c r="G352" s="424">
        <v>1723267.07</v>
      </c>
      <c r="H352" s="424">
        <v>20570376</v>
      </c>
      <c r="I352" s="424">
        <v>20557602.420000002</v>
      </c>
      <c r="J352" s="424">
        <v>20557602.420000002</v>
      </c>
      <c r="K352" s="424">
        <v>20557602.420000002</v>
      </c>
      <c r="L352" s="424">
        <v>12773.58</v>
      </c>
    </row>
    <row r="353" spans="1:12">
      <c r="A353" s="419" t="s">
        <v>523</v>
      </c>
      <c r="B353" s="419" t="s">
        <v>524</v>
      </c>
      <c r="F353" s="420">
        <v>18847108.93</v>
      </c>
      <c r="G353" s="420">
        <v>1723267.07</v>
      </c>
      <c r="H353" s="420">
        <v>20570376</v>
      </c>
      <c r="I353" s="420">
        <v>20557602.420000002</v>
      </c>
      <c r="J353" s="420">
        <v>20557602.420000002</v>
      </c>
      <c r="K353" s="420">
        <v>20557602.420000002</v>
      </c>
      <c r="L353" s="420">
        <v>12773.58</v>
      </c>
    </row>
    <row r="355" spans="1:12">
      <c r="E355" s="413" t="s">
        <v>1026</v>
      </c>
      <c r="F355" s="424">
        <v>18847108.93</v>
      </c>
      <c r="G355" s="424">
        <v>1723267.07</v>
      </c>
      <c r="H355" s="424">
        <v>20570376</v>
      </c>
      <c r="I355" s="424">
        <v>20557602.420000002</v>
      </c>
      <c r="J355" s="424">
        <v>20557602.420000002</v>
      </c>
      <c r="K355" s="424">
        <v>20557602.420000002</v>
      </c>
      <c r="L355" s="424">
        <v>12773.58</v>
      </c>
    </row>
    <row r="357" spans="1:12">
      <c r="A357" s="431" t="s">
        <v>696</v>
      </c>
      <c r="B357" s="431" t="s">
        <v>697</v>
      </c>
    </row>
    <row r="359" spans="1:12">
      <c r="A359" s="428">
        <v>1</v>
      </c>
      <c r="B359" s="416" t="s">
        <v>520</v>
      </c>
      <c r="F359" s="424">
        <v>42441191</v>
      </c>
      <c r="G359" s="424">
        <v>2797697.98</v>
      </c>
      <c r="H359" s="424">
        <v>45238888.979999997</v>
      </c>
      <c r="I359" s="424">
        <v>44660527.5</v>
      </c>
      <c r="J359" s="424">
        <v>44660527.5</v>
      </c>
      <c r="K359" s="424">
        <v>44660527.5</v>
      </c>
      <c r="L359" s="424">
        <v>578361.48</v>
      </c>
    </row>
    <row r="360" spans="1:12">
      <c r="A360" s="419" t="s">
        <v>521</v>
      </c>
      <c r="B360" s="419" t="s">
        <v>522</v>
      </c>
      <c r="F360" s="420">
        <v>0</v>
      </c>
      <c r="G360" s="420">
        <v>0</v>
      </c>
      <c r="H360" s="420">
        <v>0</v>
      </c>
      <c r="I360" s="420">
        <v>0</v>
      </c>
      <c r="J360" s="420">
        <v>0</v>
      </c>
      <c r="K360" s="420">
        <v>0</v>
      </c>
      <c r="L360" s="420">
        <v>0</v>
      </c>
    </row>
    <row r="361" spans="1:12">
      <c r="A361" s="419" t="s">
        <v>523</v>
      </c>
      <c r="B361" s="419" t="s">
        <v>524</v>
      </c>
      <c r="F361" s="420">
        <v>42441191</v>
      </c>
      <c r="G361" s="420">
        <v>2797697.98</v>
      </c>
      <c r="H361" s="420">
        <v>45238888.979999997</v>
      </c>
      <c r="I361" s="420">
        <v>44660527.5</v>
      </c>
      <c r="J361" s="420">
        <v>44660527.5</v>
      </c>
      <c r="K361" s="420">
        <v>44660527.5</v>
      </c>
      <c r="L361" s="420">
        <v>578361.48</v>
      </c>
    </row>
    <row r="363" spans="1:12">
      <c r="A363" s="428">
        <v>2</v>
      </c>
      <c r="B363" s="416" t="s">
        <v>525</v>
      </c>
      <c r="F363" s="424">
        <v>0</v>
      </c>
      <c r="G363" s="424">
        <v>14626517.470000001</v>
      </c>
      <c r="H363" s="424">
        <v>14626517.470000001</v>
      </c>
      <c r="I363" s="424">
        <v>7524511.7800000003</v>
      </c>
      <c r="J363" s="424">
        <v>7524511.7800000003</v>
      </c>
      <c r="K363" s="424">
        <v>7524511.7800000003</v>
      </c>
      <c r="L363" s="424">
        <v>7102005.6900000004</v>
      </c>
    </row>
    <row r="364" spans="1:12">
      <c r="A364" s="419" t="s">
        <v>521</v>
      </c>
      <c r="B364" s="419" t="s">
        <v>488</v>
      </c>
      <c r="F364" s="420">
        <v>0</v>
      </c>
      <c r="G364" s="420">
        <v>14626517.470000001</v>
      </c>
      <c r="H364" s="420">
        <v>14626517.470000001</v>
      </c>
      <c r="I364" s="420">
        <v>7524511.7800000003</v>
      </c>
      <c r="J364" s="420">
        <v>7524511.7800000003</v>
      </c>
      <c r="K364" s="420">
        <v>7524511.7800000003</v>
      </c>
      <c r="L364" s="420">
        <v>7102005.6900000004</v>
      </c>
    </row>
    <row r="366" spans="1:12">
      <c r="E366" s="413" t="s">
        <v>1026</v>
      </c>
      <c r="F366" s="424">
        <v>42441191</v>
      </c>
      <c r="G366" s="424">
        <v>17424215.449999999</v>
      </c>
      <c r="H366" s="424">
        <v>59865406.450000003</v>
      </c>
      <c r="I366" s="424">
        <v>52185039.280000001</v>
      </c>
      <c r="J366" s="424">
        <v>52185039.280000001</v>
      </c>
      <c r="K366" s="424">
        <v>52185039.280000001</v>
      </c>
      <c r="L366" s="424">
        <v>7680367.1699999999</v>
      </c>
    </row>
    <row r="368" spans="1:12">
      <c r="A368" s="431" t="s">
        <v>698</v>
      </c>
      <c r="B368" s="431" t="s">
        <v>699</v>
      </c>
    </row>
    <row r="370" spans="1:12">
      <c r="A370" s="428">
        <v>1</v>
      </c>
      <c r="B370" s="416" t="s">
        <v>520</v>
      </c>
      <c r="F370" s="424">
        <v>122351306.5</v>
      </c>
      <c r="G370" s="424">
        <v>8669140.4499999993</v>
      </c>
      <c r="H370" s="424">
        <v>131020446.95</v>
      </c>
      <c r="I370" s="424">
        <v>131020446.95</v>
      </c>
      <c r="J370" s="424">
        <v>131020446.95</v>
      </c>
      <c r="K370" s="424">
        <v>130996144.75</v>
      </c>
      <c r="L370" s="424">
        <v>0</v>
      </c>
    </row>
    <row r="371" spans="1:12">
      <c r="A371" s="419" t="s">
        <v>523</v>
      </c>
      <c r="B371" s="419" t="s">
        <v>524</v>
      </c>
      <c r="F371" s="420">
        <v>122351306.5</v>
      </c>
      <c r="G371" s="420">
        <v>8669140.4499999993</v>
      </c>
      <c r="H371" s="420">
        <v>131020446.95</v>
      </c>
      <c r="I371" s="420">
        <v>131020446.95</v>
      </c>
      <c r="J371" s="420">
        <v>131020446.95</v>
      </c>
      <c r="K371" s="420">
        <v>130996144.75</v>
      </c>
      <c r="L371" s="420">
        <v>0</v>
      </c>
    </row>
    <row r="373" spans="1:12">
      <c r="A373" s="428">
        <v>2</v>
      </c>
      <c r="B373" s="416" t="s">
        <v>525</v>
      </c>
      <c r="F373" s="424">
        <v>0</v>
      </c>
      <c r="G373" s="424">
        <v>36690678.039999999</v>
      </c>
      <c r="H373" s="424">
        <v>36690678.039999999</v>
      </c>
      <c r="I373" s="424">
        <v>15243359.689999999</v>
      </c>
      <c r="J373" s="424">
        <v>15243359.689999999</v>
      </c>
      <c r="K373" s="424">
        <v>15243359.689999999</v>
      </c>
      <c r="L373" s="424">
        <v>21447318.350000001</v>
      </c>
    </row>
    <row r="374" spans="1:12">
      <c r="A374" s="419" t="s">
        <v>521</v>
      </c>
      <c r="B374" s="419" t="s">
        <v>488</v>
      </c>
      <c r="F374" s="420">
        <v>0</v>
      </c>
      <c r="G374" s="420">
        <v>36690678.039999999</v>
      </c>
      <c r="H374" s="420">
        <v>36690678.039999999</v>
      </c>
      <c r="I374" s="420">
        <v>15243359.689999999</v>
      </c>
      <c r="J374" s="420">
        <v>15243359.689999999</v>
      </c>
      <c r="K374" s="420">
        <v>15243359.689999999</v>
      </c>
      <c r="L374" s="420">
        <v>21447318.350000001</v>
      </c>
    </row>
    <row r="376" spans="1:12">
      <c r="E376" s="413" t="s">
        <v>1026</v>
      </c>
      <c r="F376" s="424">
        <v>122351306.5</v>
      </c>
      <c r="G376" s="424">
        <v>45359818.490000002</v>
      </c>
      <c r="H376" s="424">
        <v>167711124.99000001</v>
      </c>
      <c r="I376" s="424">
        <v>146263806.63999999</v>
      </c>
      <c r="J376" s="424">
        <v>146263806.63999999</v>
      </c>
      <c r="K376" s="424">
        <v>146239504.44</v>
      </c>
      <c r="L376" s="424">
        <v>21447318.350000001</v>
      </c>
    </row>
    <row r="378" spans="1:12">
      <c r="A378" s="431" t="s">
        <v>700</v>
      </c>
      <c r="B378" s="431" t="s">
        <v>701</v>
      </c>
    </row>
    <row r="380" spans="1:12">
      <c r="A380" s="428">
        <v>1</v>
      </c>
      <c r="B380" s="416" t="s">
        <v>520</v>
      </c>
      <c r="F380" s="424">
        <v>110711357.90000001</v>
      </c>
      <c r="G380" s="424">
        <v>1763910.6</v>
      </c>
      <c r="H380" s="424">
        <v>112475268.5</v>
      </c>
      <c r="I380" s="424">
        <v>112298336.91</v>
      </c>
      <c r="J380" s="424">
        <v>112298336.91</v>
      </c>
      <c r="K380" s="424">
        <v>112150640.97</v>
      </c>
      <c r="L380" s="424">
        <v>176931.59</v>
      </c>
    </row>
    <row r="381" spans="1:12">
      <c r="A381" s="419" t="s">
        <v>523</v>
      </c>
      <c r="B381" s="419" t="s">
        <v>524</v>
      </c>
      <c r="F381" s="420">
        <v>110711357.90000001</v>
      </c>
      <c r="G381" s="420">
        <v>1763910.6</v>
      </c>
      <c r="H381" s="420">
        <v>112475268.5</v>
      </c>
      <c r="I381" s="420">
        <v>112298336.91</v>
      </c>
      <c r="J381" s="420">
        <v>112298336.91</v>
      </c>
      <c r="K381" s="420">
        <v>112150640.97</v>
      </c>
      <c r="L381" s="420">
        <v>176931.59</v>
      </c>
    </row>
    <row r="383" spans="1:12">
      <c r="A383" s="428">
        <v>2</v>
      </c>
      <c r="B383" s="416" t="s">
        <v>525</v>
      </c>
      <c r="F383" s="424">
        <v>0</v>
      </c>
      <c r="G383" s="424">
        <v>49068294.359999999</v>
      </c>
      <c r="H383" s="424">
        <v>49068294.359999999</v>
      </c>
      <c r="I383" s="424">
        <v>23244977.84</v>
      </c>
      <c r="J383" s="424">
        <v>23244977.84</v>
      </c>
      <c r="K383" s="424">
        <v>23244977.84</v>
      </c>
      <c r="L383" s="424">
        <v>25823316.52</v>
      </c>
    </row>
    <row r="384" spans="1:12">
      <c r="A384" s="419" t="s">
        <v>521</v>
      </c>
      <c r="B384" s="419" t="s">
        <v>488</v>
      </c>
      <c r="F384" s="420">
        <v>0</v>
      </c>
      <c r="G384" s="420">
        <v>49068294.359999999</v>
      </c>
      <c r="H384" s="420">
        <v>49068294.359999999</v>
      </c>
      <c r="I384" s="420">
        <v>23244977.84</v>
      </c>
      <c r="J384" s="420">
        <v>23244977.84</v>
      </c>
      <c r="K384" s="420">
        <v>23244977.84</v>
      </c>
      <c r="L384" s="420">
        <v>25823316.52</v>
      </c>
    </row>
    <row r="386" spans="1:12">
      <c r="E386" s="413" t="s">
        <v>1026</v>
      </c>
      <c r="F386" s="424">
        <v>110711357.90000001</v>
      </c>
      <c r="G386" s="424">
        <v>50832204.960000001</v>
      </c>
      <c r="H386" s="424">
        <v>161543562.86000001</v>
      </c>
      <c r="I386" s="424">
        <v>135543314.75</v>
      </c>
      <c r="J386" s="424">
        <v>135543314.75</v>
      </c>
      <c r="K386" s="424">
        <v>135395618.81</v>
      </c>
      <c r="L386" s="424">
        <v>26000248.109999999</v>
      </c>
    </row>
    <row r="388" spans="1:12">
      <c r="A388" s="431" t="s">
        <v>702</v>
      </c>
      <c r="B388" s="431" t="s">
        <v>703</v>
      </c>
    </row>
    <row r="390" spans="1:12">
      <c r="A390" s="428">
        <v>1</v>
      </c>
      <c r="B390" s="416" t="s">
        <v>520</v>
      </c>
      <c r="F390" s="424">
        <v>232436924.27000001</v>
      </c>
      <c r="G390" s="424">
        <v>-2266508.98</v>
      </c>
      <c r="H390" s="424">
        <v>230170415.28999999</v>
      </c>
      <c r="I390" s="424">
        <v>229599161.31</v>
      </c>
      <c r="J390" s="424">
        <v>229599161.31</v>
      </c>
      <c r="K390" s="424">
        <v>225583252.11000001</v>
      </c>
      <c r="L390" s="424">
        <v>571253.98000000115</v>
      </c>
    </row>
    <row r="391" spans="1:12">
      <c r="A391" s="419" t="s">
        <v>523</v>
      </c>
      <c r="B391" s="419" t="s">
        <v>524</v>
      </c>
      <c r="F391" s="420">
        <v>232436924.27000001</v>
      </c>
      <c r="G391" s="420">
        <v>-2266508.98</v>
      </c>
      <c r="H391" s="420">
        <v>230170415.28999999</v>
      </c>
      <c r="I391" s="420">
        <v>229599161.31</v>
      </c>
      <c r="J391" s="420">
        <v>229599161.31</v>
      </c>
      <c r="K391" s="420">
        <v>225583252.11000001</v>
      </c>
      <c r="L391" s="420">
        <v>571253.98000000115</v>
      </c>
    </row>
    <row r="393" spans="1:12">
      <c r="A393" s="428">
        <v>2</v>
      </c>
      <c r="B393" s="416" t="s">
        <v>525</v>
      </c>
      <c r="F393" s="424">
        <v>0</v>
      </c>
      <c r="G393" s="424">
        <v>24758884.350000001</v>
      </c>
      <c r="H393" s="424">
        <v>24758884.350000001</v>
      </c>
      <c r="I393" s="424">
        <v>10238952.039999999</v>
      </c>
      <c r="J393" s="424">
        <v>10238952.039999999</v>
      </c>
      <c r="K393" s="424">
        <v>10238952.039999999</v>
      </c>
      <c r="L393" s="424">
        <v>14519932.310000001</v>
      </c>
    </row>
    <row r="394" spans="1:12">
      <c r="A394" s="419" t="s">
        <v>521</v>
      </c>
      <c r="B394" s="419" t="s">
        <v>488</v>
      </c>
      <c r="F394" s="420">
        <v>0</v>
      </c>
      <c r="G394" s="420">
        <v>24758884.350000001</v>
      </c>
      <c r="H394" s="420">
        <v>24758884.350000001</v>
      </c>
      <c r="I394" s="420">
        <v>10238952.039999999</v>
      </c>
      <c r="J394" s="420">
        <v>10238952.039999999</v>
      </c>
      <c r="K394" s="420">
        <v>10238952.039999999</v>
      </c>
      <c r="L394" s="420">
        <v>14519932.310000001</v>
      </c>
    </row>
    <row r="396" spans="1:12">
      <c r="E396" s="413" t="s">
        <v>1026</v>
      </c>
      <c r="F396" s="424">
        <v>232436924.27000001</v>
      </c>
      <c r="G396" s="424">
        <v>22492375.370000001</v>
      </c>
      <c r="H396" s="424">
        <v>254929299.63999999</v>
      </c>
      <c r="I396" s="424">
        <v>239838113.34999999</v>
      </c>
      <c r="J396" s="424">
        <v>239838113.34999999</v>
      </c>
      <c r="K396" s="424">
        <v>235822204.15000001</v>
      </c>
      <c r="L396" s="424">
        <v>15091186.289999999</v>
      </c>
    </row>
    <row r="398" spans="1:12">
      <c r="A398" s="431" t="s">
        <v>704</v>
      </c>
      <c r="B398" s="431" t="s">
        <v>705</v>
      </c>
    </row>
    <row r="400" spans="1:12">
      <c r="A400" s="428">
        <v>1</v>
      </c>
      <c r="B400" s="416" t="s">
        <v>520</v>
      </c>
      <c r="F400" s="424">
        <v>134064144.31</v>
      </c>
      <c r="G400" s="424">
        <v>10222804.369999999</v>
      </c>
      <c r="H400" s="424">
        <v>144286948.68000001</v>
      </c>
      <c r="I400" s="424">
        <v>140796540.05000001</v>
      </c>
      <c r="J400" s="424">
        <v>140796540.05000001</v>
      </c>
      <c r="K400" s="424">
        <v>140796540.05000001</v>
      </c>
      <c r="L400" s="424">
        <v>3490408.63</v>
      </c>
    </row>
    <row r="401" spans="1:12">
      <c r="A401" s="419" t="s">
        <v>523</v>
      </c>
      <c r="B401" s="419" t="s">
        <v>524</v>
      </c>
      <c r="F401" s="420">
        <v>134064144.31</v>
      </c>
      <c r="G401" s="420">
        <v>10222804.369999999</v>
      </c>
      <c r="H401" s="420">
        <v>144286948.68000001</v>
      </c>
      <c r="I401" s="420">
        <v>140796540.05000001</v>
      </c>
      <c r="J401" s="420">
        <v>140796540.05000001</v>
      </c>
      <c r="K401" s="420">
        <v>140796540.05000001</v>
      </c>
      <c r="L401" s="420">
        <v>3490408.63</v>
      </c>
    </row>
    <row r="403" spans="1:12">
      <c r="A403" s="428">
        <v>2</v>
      </c>
      <c r="B403" s="416" t="s">
        <v>525</v>
      </c>
      <c r="F403" s="424">
        <v>0</v>
      </c>
      <c r="G403" s="424">
        <v>22279012.960000001</v>
      </c>
      <c r="H403" s="424">
        <v>22279012.960000001</v>
      </c>
      <c r="I403" s="424">
        <v>274509</v>
      </c>
      <c r="J403" s="424">
        <v>274509</v>
      </c>
      <c r="K403" s="424">
        <v>274509</v>
      </c>
      <c r="L403" s="424">
        <v>22004503.960000001</v>
      </c>
    </row>
    <row r="404" spans="1:12">
      <c r="A404" s="419" t="s">
        <v>521</v>
      </c>
      <c r="B404" s="419" t="s">
        <v>488</v>
      </c>
      <c r="F404" s="420">
        <v>0</v>
      </c>
      <c r="G404" s="420">
        <v>22279012.960000001</v>
      </c>
      <c r="H404" s="420">
        <v>22279012.960000001</v>
      </c>
      <c r="I404" s="420">
        <v>274509</v>
      </c>
      <c r="J404" s="420">
        <v>274509</v>
      </c>
      <c r="K404" s="420">
        <v>274509</v>
      </c>
      <c r="L404" s="420">
        <v>22004503.960000001</v>
      </c>
    </row>
    <row r="406" spans="1:12">
      <c r="E406" s="413" t="s">
        <v>1026</v>
      </c>
      <c r="F406" s="424">
        <v>134064144.31</v>
      </c>
      <c r="G406" s="424">
        <v>32501817.329999998</v>
      </c>
      <c r="H406" s="424">
        <v>166565961.63999999</v>
      </c>
      <c r="I406" s="424">
        <v>141071049.05000001</v>
      </c>
      <c r="J406" s="424">
        <v>141071049.05000001</v>
      </c>
      <c r="K406" s="424">
        <v>141071049.05000001</v>
      </c>
      <c r="L406" s="424">
        <v>25494912.59</v>
      </c>
    </row>
    <row r="408" spans="1:12">
      <c r="A408" s="431" t="s">
        <v>706</v>
      </c>
      <c r="B408" s="431" t="s">
        <v>707</v>
      </c>
    </row>
    <row r="410" spans="1:12">
      <c r="A410" s="428">
        <v>1</v>
      </c>
      <c r="B410" s="416" t="s">
        <v>520</v>
      </c>
      <c r="F410" s="424">
        <v>200267925.80000001</v>
      </c>
      <c r="G410" s="424">
        <v>9429517.5099999998</v>
      </c>
      <c r="H410" s="424">
        <v>209697443.31</v>
      </c>
      <c r="I410" s="424">
        <v>209657530.16</v>
      </c>
      <c r="J410" s="424">
        <v>209657530.16</v>
      </c>
      <c r="K410" s="424">
        <v>209657530.16</v>
      </c>
      <c r="L410" s="424">
        <v>39913.15</v>
      </c>
    </row>
    <row r="411" spans="1:12">
      <c r="A411" s="419" t="s">
        <v>523</v>
      </c>
      <c r="B411" s="419" t="s">
        <v>524</v>
      </c>
      <c r="F411" s="420">
        <v>200267925.80000001</v>
      </c>
      <c r="G411" s="420">
        <v>9429517.5099999998</v>
      </c>
      <c r="H411" s="420">
        <v>209697443.31</v>
      </c>
      <c r="I411" s="420">
        <v>209657530.16</v>
      </c>
      <c r="J411" s="420">
        <v>209657530.16</v>
      </c>
      <c r="K411" s="420">
        <v>209657530.16</v>
      </c>
      <c r="L411" s="420">
        <v>39913.15</v>
      </c>
    </row>
    <row r="413" spans="1:12">
      <c r="A413" s="428">
        <v>2</v>
      </c>
      <c r="B413" s="416" t="s">
        <v>525</v>
      </c>
      <c r="F413" s="424">
        <v>0</v>
      </c>
      <c r="G413" s="424">
        <v>28098411.82</v>
      </c>
      <c r="H413" s="424">
        <v>28098411.82</v>
      </c>
      <c r="I413" s="424">
        <v>24421385.059999999</v>
      </c>
      <c r="J413" s="424">
        <v>24421385.059999999</v>
      </c>
      <c r="K413" s="424">
        <v>24421385.059999999</v>
      </c>
      <c r="L413" s="424">
        <v>3677026.7600000007</v>
      </c>
    </row>
    <row r="414" spans="1:12">
      <c r="A414" s="419" t="s">
        <v>521</v>
      </c>
      <c r="B414" s="419" t="s">
        <v>488</v>
      </c>
      <c r="F414" s="420">
        <v>0</v>
      </c>
      <c r="G414" s="420">
        <v>28098411.82</v>
      </c>
      <c r="H414" s="420">
        <v>28098411.82</v>
      </c>
      <c r="I414" s="420">
        <v>24421385.059999999</v>
      </c>
      <c r="J414" s="420">
        <v>24421385.059999999</v>
      </c>
      <c r="K414" s="420">
        <v>24421385.059999999</v>
      </c>
      <c r="L414" s="420">
        <v>3677026.7600000007</v>
      </c>
    </row>
    <row r="416" spans="1:12">
      <c r="E416" s="413" t="s">
        <v>1026</v>
      </c>
      <c r="F416" s="424">
        <v>200267925.80000001</v>
      </c>
      <c r="G416" s="424">
        <v>37527929.329999998</v>
      </c>
      <c r="H416" s="424">
        <v>237795855.13</v>
      </c>
      <c r="I416" s="424">
        <v>234078915.22</v>
      </c>
      <c r="J416" s="424">
        <v>234078915.22</v>
      </c>
      <c r="K416" s="424">
        <v>234078915.22</v>
      </c>
      <c r="L416" s="424">
        <v>3716939.9100000006</v>
      </c>
    </row>
    <row r="418" spans="1:12">
      <c r="A418" s="431" t="s">
        <v>708</v>
      </c>
      <c r="B418" s="431" t="s">
        <v>709</v>
      </c>
    </row>
    <row r="420" spans="1:12">
      <c r="A420" s="428">
        <v>1</v>
      </c>
      <c r="B420" s="416" t="s">
        <v>520</v>
      </c>
      <c r="F420" s="424">
        <v>17964156</v>
      </c>
      <c r="G420" s="424">
        <v>1565481.7</v>
      </c>
      <c r="H420" s="424">
        <v>19529637.699999999</v>
      </c>
      <c r="I420" s="424">
        <v>16910073.52</v>
      </c>
      <c r="J420" s="424">
        <v>16894873.52</v>
      </c>
      <c r="K420" s="424">
        <v>16894873.52</v>
      </c>
      <c r="L420" s="424">
        <v>2619564.1800000002</v>
      </c>
    </row>
    <row r="421" spans="1:12">
      <c r="A421" s="419" t="s">
        <v>523</v>
      </c>
      <c r="B421" s="419" t="s">
        <v>524</v>
      </c>
      <c r="F421" s="420">
        <v>17964156</v>
      </c>
      <c r="G421" s="420">
        <v>1565481.7</v>
      </c>
      <c r="H421" s="420">
        <v>19529637.699999999</v>
      </c>
      <c r="I421" s="420">
        <v>16910073.52</v>
      </c>
      <c r="J421" s="420">
        <v>16894873.52</v>
      </c>
      <c r="K421" s="420">
        <v>16894873.52</v>
      </c>
      <c r="L421" s="420">
        <v>2619564.1800000002</v>
      </c>
    </row>
    <row r="423" spans="1:12">
      <c r="E423" s="413" t="s">
        <v>1026</v>
      </c>
      <c r="F423" s="424">
        <v>17964156</v>
      </c>
      <c r="G423" s="424">
        <v>1565481.7</v>
      </c>
      <c r="H423" s="424">
        <v>19529637.699999999</v>
      </c>
      <c r="I423" s="424">
        <v>16910073.52</v>
      </c>
      <c r="J423" s="424">
        <v>16894873.52</v>
      </c>
      <c r="K423" s="424">
        <v>16894873.52</v>
      </c>
      <c r="L423" s="424">
        <v>2619564.1800000002</v>
      </c>
    </row>
    <row r="425" spans="1:12">
      <c r="A425" s="431" t="s">
        <v>710</v>
      </c>
      <c r="B425" s="431" t="s">
        <v>711</v>
      </c>
    </row>
    <row r="427" spans="1:12">
      <c r="A427" s="428">
        <v>1</v>
      </c>
      <c r="B427" s="416" t="s">
        <v>520</v>
      </c>
      <c r="F427" s="424">
        <v>45792440</v>
      </c>
      <c r="G427" s="424">
        <v>8772245.8599999994</v>
      </c>
      <c r="H427" s="424">
        <v>54564685.859999999</v>
      </c>
      <c r="I427" s="424">
        <v>53870802.409999996</v>
      </c>
      <c r="J427" s="424">
        <v>53819532.159999996</v>
      </c>
      <c r="K427" s="424">
        <v>45995495.130000003</v>
      </c>
      <c r="L427" s="424">
        <v>693883.44999999937</v>
      </c>
    </row>
    <row r="428" spans="1:12">
      <c r="A428" s="419" t="s">
        <v>523</v>
      </c>
      <c r="B428" s="419" t="s">
        <v>524</v>
      </c>
      <c r="F428" s="420">
        <v>45792440</v>
      </c>
      <c r="G428" s="420">
        <v>8772245.8599999994</v>
      </c>
      <c r="H428" s="420">
        <v>54564685.859999999</v>
      </c>
      <c r="I428" s="420">
        <v>53870802.409999996</v>
      </c>
      <c r="J428" s="420">
        <v>53819532.159999996</v>
      </c>
      <c r="K428" s="420">
        <v>45995495.130000003</v>
      </c>
      <c r="L428" s="420">
        <v>693883.44999999937</v>
      </c>
    </row>
    <row r="430" spans="1:12">
      <c r="A430" s="428">
        <v>2</v>
      </c>
      <c r="B430" s="416" t="s">
        <v>525</v>
      </c>
      <c r="F430" s="424">
        <v>0</v>
      </c>
      <c r="G430" s="424">
        <v>70000</v>
      </c>
      <c r="H430" s="424">
        <v>70000</v>
      </c>
      <c r="I430" s="424">
        <v>70000</v>
      </c>
      <c r="J430" s="424">
        <v>70000</v>
      </c>
      <c r="K430" s="424">
        <v>70000</v>
      </c>
      <c r="L430" s="424">
        <v>0</v>
      </c>
    </row>
    <row r="431" spans="1:12">
      <c r="A431" s="419" t="s">
        <v>521</v>
      </c>
      <c r="B431" s="419" t="s">
        <v>488</v>
      </c>
      <c r="F431" s="420">
        <v>0</v>
      </c>
      <c r="G431" s="420">
        <v>70000</v>
      </c>
      <c r="H431" s="420">
        <v>70000</v>
      </c>
      <c r="I431" s="420">
        <v>70000</v>
      </c>
      <c r="J431" s="420">
        <v>70000</v>
      </c>
      <c r="K431" s="420">
        <v>70000</v>
      </c>
      <c r="L431" s="420">
        <v>0</v>
      </c>
    </row>
    <row r="433" spans="1:12">
      <c r="E433" s="413" t="s">
        <v>1026</v>
      </c>
      <c r="F433" s="424">
        <v>45792440</v>
      </c>
      <c r="G433" s="424">
        <v>8842245.8599999994</v>
      </c>
      <c r="H433" s="424">
        <v>54634685.859999999</v>
      </c>
      <c r="I433" s="424">
        <v>53940802.409999996</v>
      </c>
      <c r="J433" s="424">
        <v>53889532.159999996</v>
      </c>
      <c r="K433" s="424">
        <v>46065495.130000003</v>
      </c>
      <c r="L433" s="424">
        <v>693883.44999999937</v>
      </c>
    </row>
    <row r="435" spans="1:12">
      <c r="A435" s="431" t="s">
        <v>712</v>
      </c>
      <c r="B435" s="431" t="s">
        <v>713</v>
      </c>
    </row>
    <row r="437" spans="1:12">
      <c r="A437" s="428">
        <v>1</v>
      </c>
      <c r="B437" s="416" t="s">
        <v>520</v>
      </c>
      <c r="F437" s="424">
        <v>85674379.230000004</v>
      </c>
      <c r="G437" s="424">
        <v>9723871.6699999999</v>
      </c>
      <c r="H437" s="424">
        <v>95398250.900000006</v>
      </c>
      <c r="I437" s="424">
        <v>95398250.900000006</v>
      </c>
      <c r="J437" s="424">
        <v>95398250.900000006</v>
      </c>
      <c r="K437" s="424">
        <v>95398250.900000006</v>
      </c>
      <c r="L437" s="424">
        <v>0</v>
      </c>
    </row>
    <row r="438" spans="1:12">
      <c r="A438" s="419" t="s">
        <v>523</v>
      </c>
      <c r="B438" s="419" t="s">
        <v>524</v>
      </c>
      <c r="F438" s="420">
        <v>85674379.230000004</v>
      </c>
      <c r="G438" s="420">
        <v>9723871.6699999999</v>
      </c>
      <c r="H438" s="420">
        <v>95398250.900000006</v>
      </c>
      <c r="I438" s="420">
        <v>95398250.900000006</v>
      </c>
      <c r="J438" s="420">
        <v>95398250.900000006</v>
      </c>
      <c r="K438" s="420">
        <v>95398250.900000006</v>
      </c>
      <c r="L438" s="420">
        <v>0</v>
      </c>
    </row>
    <row r="440" spans="1:12">
      <c r="A440" s="428">
        <v>2</v>
      </c>
      <c r="B440" s="416" t="s">
        <v>525</v>
      </c>
      <c r="F440" s="424">
        <v>0</v>
      </c>
      <c r="G440" s="424">
        <v>0</v>
      </c>
      <c r="H440" s="424">
        <v>0</v>
      </c>
      <c r="I440" s="424">
        <v>0</v>
      </c>
      <c r="J440" s="424">
        <v>0</v>
      </c>
      <c r="K440" s="424">
        <v>0</v>
      </c>
      <c r="L440" s="424">
        <v>0</v>
      </c>
    </row>
    <row r="441" spans="1:12">
      <c r="A441" s="419" t="s">
        <v>521</v>
      </c>
      <c r="B441" s="419" t="s">
        <v>488</v>
      </c>
      <c r="F441" s="420">
        <v>0</v>
      </c>
      <c r="G441" s="420">
        <v>0</v>
      </c>
      <c r="H441" s="420">
        <v>0</v>
      </c>
      <c r="I441" s="420">
        <v>0</v>
      </c>
      <c r="J441" s="420">
        <v>0</v>
      </c>
      <c r="K441" s="420">
        <v>0</v>
      </c>
      <c r="L441" s="420">
        <v>0</v>
      </c>
    </row>
    <row r="443" spans="1:12">
      <c r="A443" s="428">
        <v>4</v>
      </c>
      <c r="B443" s="416" t="s">
        <v>474</v>
      </c>
      <c r="F443" s="424">
        <v>6523320</v>
      </c>
      <c r="G443" s="424">
        <v>160236</v>
      </c>
      <c r="H443" s="424">
        <v>6683556</v>
      </c>
      <c r="I443" s="424">
        <v>6683556</v>
      </c>
      <c r="J443" s="424">
        <v>6683556</v>
      </c>
      <c r="K443" s="424">
        <v>6683556</v>
      </c>
      <c r="L443" s="424">
        <v>0</v>
      </c>
    </row>
    <row r="444" spans="1:12">
      <c r="A444" s="419" t="s">
        <v>521</v>
      </c>
      <c r="B444" s="419" t="s">
        <v>474</v>
      </c>
      <c r="F444" s="420">
        <v>6523320</v>
      </c>
      <c r="G444" s="420">
        <v>160236</v>
      </c>
      <c r="H444" s="420">
        <v>6683556</v>
      </c>
      <c r="I444" s="420">
        <v>6683556</v>
      </c>
      <c r="J444" s="420">
        <v>6683556</v>
      </c>
      <c r="K444" s="420">
        <v>6683556</v>
      </c>
      <c r="L444" s="420">
        <v>0</v>
      </c>
    </row>
    <row r="446" spans="1:12">
      <c r="E446" s="413" t="s">
        <v>1026</v>
      </c>
      <c r="F446" s="424">
        <v>92197699.230000004</v>
      </c>
      <c r="G446" s="424">
        <v>9884107.6699999999</v>
      </c>
      <c r="H446" s="424">
        <v>102081806.90000001</v>
      </c>
      <c r="I446" s="424">
        <v>102081806.90000001</v>
      </c>
      <c r="J446" s="424">
        <v>102081806.90000001</v>
      </c>
      <c r="K446" s="424">
        <v>102081806.90000001</v>
      </c>
      <c r="L446" s="424">
        <v>0</v>
      </c>
    </row>
    <row r="448" spans="1:12">
      <c r="A448" s="431" t="s">
        <v>714</v>
      </c>
      <c r="B448" s="431" t="s">
        <v>715</v>
      </c>
    </row>
    <row r="450" spans="1:12">
      <c r="A450" s="428">
        <v>1</v>
      </c>
      <c r="B450" s="416" t="s">
        <v>520</v>
      </c>
      <c r="F450" s="424">
        <v>13031624.91</v>
      </c>
      <c r="G450" s="424">
        <v>385079.46</v>
      </c>
      <c r="H450" s="424">
        <v>13416704.369999999</v>
      </c>
      <c r="I450" s="424">
        <v>13416704.369999999</v>
      </c>
      <c r="J450" s="424">
        <v>13416704.369999999</v>
      </c>
      <c r="K450" s="424">
        <v>13363634.949999999</v>
      </c>
      <c r="L450" s="424">
        <v>0</v>
      </c>
    </row>
    <row r="451" spans="1:12">
      <c r="A451" s="419" t="s">
        <v>523</v>
      </c>
      <c r="B451" s="419" t="s">
        <v>524</v>
      </c>
      <c r="F451" s="420">
        <v>13031624.91</v>
      </c>
      <c r="G451" s="420">
        <v>385079.46</v>
      </c>
      <c r="H451" s="420">
        <v>13416704.369999999</v>
      </c>
      <c r="I451" s="420">
        <v>13416704.369999999</v>
      </c>
      <c r="J451" s="420">
        <v>13416704.369999999</v>
      </c>
      <c r="K451" s="420">
        <v>13363634.949999999</v>
      </c>
      <c r="L451" s="420">
        <v>0</v>
      </c>
    </row>
    <row r="453" spans="1:12">
      <c r="A453" s="428">
        <v>2</v>
      </c>
      <c r="B453" s="416" t="s">
        <v>525</v>
      </c>
      <c r="F453" s="424">
        <v>0</v>
      </c>
      <c r="G453" s="424">
        <v>1120878.52</v>
      </c>
      <c r="H453" s="424">
        <v>1120878.52</v>
      </c>
      <c r="I453" s="424">
        <v>149578.51999999999</v>
      </c>
      <c r="J453" s="424">
        <v>149578.51999999999</v>
      </c>
      <c r="K453" s="424">
        <v>149578.51999999999</v>
      </c>
      <c r="L453" s="424">
        <v>971300</v>
      </c>
    </row>
    <row r="454" spans="1:12">
      <c r="A454" s="419" t="s">
        <v>521</v>
      </c>
      <c r="B454" s="419" t="s">
        <v>488</v>
      </c>
      <c r="F454" s="420">
        <v>0</v>
      </c>
      <c r="G454" s="420">
        <v>1120878.52</v>
      </c>
      <c r="H454" s="420">
        <v>1120878.52</v>
      </c>
      <c r="I454" s="420">
        <v>149578.51999999999</v>
      </c>
      <c r="J454" s="420">
        <v>149578.51999999999</v>
      </c>
      <c r="K454" s="420">
        <v>149578.51999999999</v>
      </c>
      <c r="L454" s="420">
        <v>971300</v>
      </c>
    </row>
    <row r="456" spans="1:12">
      <c r="E456" s="413" t="s">
        <v>1026</v>
      </c>
      <c r="F456" s="424">
        <v>13031624.91</v>
      </c>
      <c r="G456" s="424">
        <v>1505957.98</v>
      </c>
      <c r="H456" s="424">
        <v>14537582.890000001</v>
      </c>
      <c r="I456" s="424">
        <v>13566282.890000001</v>
      </c>
      <c r="J456" s="424">
        <v>13566282.890000001</v>
      </c>
      <c r="K456" s="424">
        <v>13513213.470000001</v>
      </c>
      <c r="L456" s="424">
        <v>971300</v>
      </c>
    </row>
    <row r="458" spans="1:12">
      <c r="A458" s="431" t="s">
        <v>716</v>
      </c>
      <c r="B458" s="431" t="s">
        <v>717</v>
      </c>
    </row>
    <row r="460" spans="1:12">
      <c r="A460" s="428">
        <v>1</v>
      </c>
      <c r="B460" s="416" t="s">
        <v>520</v>
      </c>
      <c r="F460" s="424">
        <v>17493978.780000001</v>
      </c>
      <c r="G460" s="424">
        <v>8461702.4399999995</v>
      </c>
      <c r="H460" s="424">
        <v>25955681.219999999</v>
      </c>
      <c r="I460" s="424">
        <v>25955341.190000001</v>
      </c>
      <c r="J460" s="424">
        <v>25955341.190000001</v>
      </c>
      <c r="K460" s="424">
        <v>25932863.440000001</v>
      </c>
      <c r="L460" s="424">
        <v>340.03</v>
      </c>
    </row>
    <row r="461" spans="1:12">
      <c r="A461" s="419" t="s">
        <v>523</v>
      </c>
      <c r="B461" s="419" t="s">
        <v>524</v>
      </c>
      <c r="F461" s="420">
        <v>17493978.780000001</v>
      </c>
      <c r="G461" s="420">
        <v>8461702.4399999995</v>
      </c>
      <c r="H461" s="420">
        <v>25955681.219999999</v>
      </c>
      <c r="I461" s="420">
        <v>25955341.190000001</v>
      </c>
      <c r="J461" s="420">
        <v>25955341.190000001</v>
      </c>
      <c r="K461" s="420">
        <v>25932863.440000001</v>
      </c>
      <c r="L461" s="420">
        <v>340.03</v>
      </c>
    </row>
    <row r="463" spans="1:12">
      <c r="E463" s="413" t="s">
        <v>1026</v>
      </c>
      <c r="F463" s="424">
        <v>17493978.780000001</v>
      </c>
      <c r="G463" s="424">
        <v>8461702.4399999995</v>
      </c>
      <c r="H463" s="424">
        <v>25955681.219999999</v>
      </c>
      <c r="I463" s="424">
        <v>25955341.190000001</v>
      </c>
      <c r="J463" s="424">
        <v>25955341.190000001</v>
      </c>
      <c r="K463" s="424">
        <v>25932863.440000001</v>
      </c>
      <c r="L463" s="424">
        <v>340.03</v>
      </c>
    </row>
    <row r="465" spans="1:12">
      <c r="A465" s="431" t="s">
        <v>718</v>
      </c>
      <c r="B465" s="431" t="s">
        <v>719</v>
      </c>
    </row>
    <row r="467" spans="1:12">
      <c r="A467" s="428">
        <v>1</v>
      </c>
      <c r="B467" s="416" t="s">
        <v>520</v>
      </c>
      <c r="F467" s="424">
        <v>16479255.93</v>
      </c>
      <c r="G467" s="424">
        <v>-898725.45</v>
      </c>
      <c r="H467" s="424">
        <v>15580530.48</v>
      </c>
      <c r="I467" s="424">
        <v>15579431.08</v>
      </c>
      <c r="J467" s="424">
        <v>15579431.08</v>
      </c>
      <c r="K467" s="424">
        <v>15579431.08</v>
      </c>
      <c r="L467" s="424">
        <v>1099.4000000000001</v>
      </c>
    </row>
    <row r="468" spans="1:12">
      <c r="A468" s="419" t="s">
        <v>523</v>
      </c>
      <c r="B468" s="419" t="s">
        <v>524</v>
      </c>
      <c r="F468" s="420">
        <v>16479255.93</v>
      </c>
      <c r="G468" s="420">
        <v>-898725.45</v>
      </c>
      <c r="H468" s="420">
        <v>15580530.48</v>
      </c>
      <c r="I468" s="420">
        <v>15579431.08</v>
      </c>
      <c r="J468" s="420">
        <v>15579431.08</v>
      </c>
      <c r="K468" s="420">
        <v>15579431.08</v>
      </c>
      <c r="L468" s="420">
        <v>1099.4000000000001</v>
      </c>
    </row>
    <row r="470" spans="1:12">
      <c r="A470" s="428">
        <v>2</v>
      </c>
      <c r="B470" s="416" t="s">
        <v>525</v>
      </c>
      <c r="F470" s="424">
        <v>351168.89</v>
      </c>
      <c r="G470" s="424">
        <v>-23.2</v>
      </c>
      <c r="H470" s="424">
        <v>351145.69</v>
      </c>
      <c r="I470" s="424">
        <v>351145.69</v>
      </c>
      <c r="J470" s="424">
        <v>351145.69</v>
      </c>
      <c r="K470" s="424">
        <v>351145.69</v>
      </c>
      <c r="L470" s="424">
        <v>0</v>
      </c>
    </row>
    <row r="471" spans="1:12">
      <c r="A471" s="419" t="s">
        <v>521</v>
      </c>
      <c r="B471" s="419" t="s">
        <v>488</v>
      </c>
      <c r="F471" s="420">
        <v>351168.89</v>
      </c>
      <c r="G471" s="420">
        <v>-23.2</v>
      </c>
      <c r="H471" s="420">
        <v>351145.69</v>
      </c>
      <c r="I471" s="420">
        <v>351145.69</v>
      </c>
      <c r="J471" s="420">
        <v>351145.69</v>
      </c>
      <c r="K471" s="420">
        <v>351145.69</v>
      </c>
      <c r="L471" s="420">
        <v>0</v>
      </c>
    </row>
    <row r="473" spans="1:12">
      <c r="A473" s="428">
        <v>4</v>
      </c>
      <c r="B473" s="416" t="s">
        <v>474</v>
      </c>
      <c r="F473" s="424">
        <v>177390.95</v>
      </c>
      <c r="G473" s="424">
        <v>15488.92</v>
      </c>
      <c r="H473" s="424">
        <v>192879.87</v>
      </c>
      <c r="I473" s="424">
        <v>192879.87</v>
      </c>
      <c r="J473" s="424">
        <v>192879.87</v>
      </c>
      <c r="K473" s="424">
        <v>192879.87</v>
      </c>
      <c r="L473" s="424">
        <v>0</v>
      </c>
    </row>
    <row r="474" spans="1:12">
      <c r="A474" s="419" t="s">
        <v>521</v>
      </c>
      <c r="B474" s="419" t="s">
        <v>474</v>
      </c>
      <c r="F474" s="420">
        <v>177390.95</v>
      </c>
      <c r="G474" s="420">
        <v>15488.92</v>
      </c>
      <c r="H474" s="420">
        <v>192879.87</v>
      </c>
      <c r="I474" s="420">
        <v>192879.87</v>
      </c>
      <c r="J474" s="420">
        <v>192879.87</v>
      </c>
      <c r="K474" s="420">
        <v>192879.87</v>
      </c>
      <c r="L474" s="420">
        <v>0</v>
      </c>
    </row>
    <row r="476" spans="1:12">
      <c r="E476" s="413" t="s">
        <v>1026</v>
      </c>
      <c r="F476" s="424">
        <v>17007815.77</v>
      </c>
      <c r="G476" s="424">
        <v>-883259.73</v>
      </c>
      <c r="H476" s="424">
        <v>16124556.039999999</v>
      </c>
      <c r="I476" s="424">
        <v>16123456.640000001</v>
      </c>
      <c r="J476" s="424">
        <v>16123456.640000001</v>
      </c>
      <c r="K476" s="424">
        <v>16123456.640000001</v>
      </c>
      <c r="L476" s="424">
        <v>1099.4000000000001</v>
      </c>
    </row>
    <row r="478" spans="1:12">
      <c r="A478" s="431" t="s">
        <v>720</v>
      </c>
      <c r="B478" s="431" t="s">
        <v>721</v>
      </c>
    </row>
    <row r="480" spans="1:12">
      <c r="A480" s="428">
        <v>1</v>
      </c>
      <c r="B480" s="416" t="s">
        <v>520</v>
      </c>
      <c r="F480" s="424">
        <v>2798775.04</v>
      </c>
      <c r="G480" s="424">
        <v>-53765.14</v>
      </c>
      <c r="H480" s="424">
        <v>2745009.9</v>
      </c>
      <c r="I480" s="424">
        <v>2745009.79</v>
      </c>
      <c r="J480" s="424">
        <v>2745009.79</v>
      </c>
      <c r="K480" s="424">
        <v>2745009.79</v>
      </c>
      <c r="L480" s="424">
        <v>0.11</v>
      </c>
    </row>
    <row r="481" spans="1:12">
      <c r="A481" s="419" t="s">
        <v>523</v>
      </c>
      <c r="B481" s="419" t="s">
        <v>524</v>
      </c>
      <c r="F481" s="420">
        <v>2798775.04</v>
      </c>
      <c r="G481" s="420">
        <v>-53765.14</v>
      </c>
      <c r="H481" s="420">
        <v>2745009.9</v>
      </c>
      <c r="I481" s="420">
        <v>2745009.79</v>
      </c>
      <c r="J481" s="420">
        <v>2745009.79</v>
      </c>
      <c r="K481" s="420">
        <v>2745009.79</v>
      </c>
      <c r="L481" s="420">
        <v>0.11</v>
      </c>
    </row>
    <row r="483" spans="1:12">
      <c r="A483" s="428">
        <v>2</v>
      </c>
      <c r="B483" s="416" t="s">
        <v>525</v>
      </c>
      <c r="F483" s="424">
        <v>0</v>
      </c>
      <c r="G483" s="424">
        <v>0</v>
      </c>
      <c r="H483" s="424">
        <v>0</v>
      </c>
      <c r="I483" s="424">
        <v>0</v>
      </c>
      <c r="J483" s="424">
        <v>0</v>
      </c>
      <c r="K483" s="424">
        <v>0</v>
      </c>
      <c r="L483" s="424">
        <v>0</v>
      </c>
    </row>
    <row r="484" spans="1:12">
      <c r="A484" s="419" t="s">
        <v>521</v>
      </c>
      <c r="B484" s="419" t="s">
        <v>488</v>
      </c>
      <c r="F484" s="420">
        <v>0</v>
      </c>
      <c r="G484" s="420">
        <v>0</v>
      </c>
      <c r="H484" s="420">
        <v>0</v>
      </c>
      <c r="I484" s="420">
        <v>0</v>
      </c>
      <c r="J484" s="420">
        <v>0</v>
      </c>
      <c r="K484" s="420">
        <v>0</v>
      </c>
      <c r="L484" s="420">
        <v>0</v>
      </c>
    </row>
    <row r="486" spans="1:12">
      <c r="E486" s="413" t="s">
        <v>1026</v>
      </c>
      <c r="F486" s="424">
        <v>2798775.04</v>
      </c>
      <c r="G486" s="424">
        <v>-53765.14</v>
      </c>
      <c r="H486" s="424">
        <v>2745009.9</v>
      </c>
      <c r="I486" s="424">
        <v>2745009.79</v>
      </c>
      <c r="J486" s="424">
        <v>2745009.79</v>
      </c>
      <c r="K486" s="424">
        <v>2745009.79</v>
      </c>
      <c r="L486" s="424">
        <v>0.11</v>
      </c>
    </row>
    <row r="488" spans="1:12">
      <c r="A488" s="431" t="s">
        <v>722</v>
      </c>
      <c r="B488" s="431" t="s">
        <v>723</v>
      </c>
    </row>
    <row r="490" spans="1:12">
      <c r="A490" s="428">
        <v>1</v>
      </c>
      <c r="B490" s="416" t="s">
        <v>520</v>
      </c>
      <c r="F490" s="424">
        <v>22631591.18</v>
      </c>
      <c r="G490" s="424">
        <v>6473410.3300000001</v>
      </c>
      <c r="H490" s="424">
        <v>29105001.510000002</v>
      </c>
      <c r="I490" s="424">
        <v>29105001.510000002</v>
      </c>
      <c r="J490" s="424">
        <v>29105001.510000002</v>
      </c>
      <c r="K490" s="424">
        <v>29105001.510000002</v>
      </c>
      <c r="L490" s="424">
        <v>0</v>
      </c>
    </row>
    <row r="491" spans="1:12">
      <c r="A491" s="419" t="s">
        <v>523</v>
      </c>
      <c r="B491" s="419" t="s">
        <v>524</v>
      </c>
      <c r="F491" s="420">
        <v>22631591.18</v>
      </c>
      <c r="G491" s="420">
        <v>6473410.3300000001</v>
      </c>
      <c r="H491" s="420">
        <v>29105001.510000002</v>
      </c>
      <c r="I491" s="420">
        <v>29105001.510000002</v>
      </c>
      <c r="J491" s="420">
        <v>29105001.510000002</v>
      </c>
      <c r="K491" s="420">
        <v>29105001.510000002</v>
      </c>
      <c r="L491" s="420">
        <v>0</v>
      </c>
    </row>
    <row r="493" spans="1:12">
      <c r="E493" s="413" t="s">
        <v>1026</v>
      </c>
      <c r="F493" s="424">
        <v>22631591.18</v>
      </c>
      <c r="G493" s="424">
        <v>6473410.3300000001</v>
      </c>
      <c r="H493" s="424">
        <v>29105001.510000002</v>
      </c>
      <c r="I493" s="424">
        <v>29105001.510000002</v>
      </c>
      <c r="J493" s="424">
        <v>29105001.510000002</v>
      </c>
      <c r="K493" s="424">
        <v>29105001.510000002</v>
      </c>
      <c r="L493" s="424">
        <v>0</v>
      </c>
    </row>
    <row r="495" spans="1:12">
      <c r="A495" s="431" t="s">
        <v>724</v>
      </c>
      <c r="B495" s="431" t="s">
        <v>725</v>
      </c>
    </row>
    <row r="497" spans="1:12">
      <c r="A497" s="428">
        <v>1</v>
      </c>
      <c r="B497" s="416" t="s">
        <v>520</v>
      </c>
      <c r="F497" s="424">
        <v>67125802.689999998</v>
      </c>
      <c r="G497" s="424">
        <v>5951976.6399999997</v>
      </c>
      <c r="H497" s="424">
        <v>73077779.329999998</v>
      </c>
      <c r="I497" s="424">
        <v>62383157.240000002</v>
      </c>
      <c r="J497" s="424">
        <v>62383157.240000002</v>
      </c>
      <c r="K497" s="424">
        <v>47279264.07</v>
      </c>
      <c r="L497" s="424">
        <v>10694622.09</v>
      </c>
    </row>
    <row r="498" spans="1:12">
      <c r="A498" s="419" t="s">
        <v>523</v>
      </c>
      <c r="B498" s="419" t="s">
        <v>524</v>
      </c>
      <c r="F498" s="420">
        <v>67125802.689999998</v>
      </c>
      <c r="G498" s="420">
        <v>5951976.6399999997</v>
      </c>
      <c r="H498" s="420">
        <v>73077779.329999998</v>
      </c>
      <c r="I498" s="420">
        <v>62383157.240000002</v>
      </c>
      <c r="J498" s="420">
        <v>62383157.240000002</v>
      </c>
      <c r="K498" s="420">
        <v>47279264.07</v>
      </c>
      <c r="L498" s="420">
        <v>10694622.09</v>
      </c>
    </row>
    <row r="500" spans="1:12">
      <c r="E500" s="413" t="s">
        <v>1026</v>
      </c>
      <c r="F500" s="424">
        <v>67125802.689999998</v>
      </c>
      <c r="G500" s="424">
        <v>5951976.6399999997</v>
      </c>
      <c r="H500" s="424">
        <v>73077779.329999998</v>
      </c>
      <c r="I500" s="424">
        <v>62383157.240000002</v>
      </c>
      <c r="J500" s="424">
        <v>62383157.240000002</v>
      </c>
      <c r="K500" s="424">
        <v>47279264.07</v>
      </c>
      <c r="L500" s="424">
        <v>10694622.09</v>
      </c>
    </row>
    <row r="502" spans="1:12">
      <c r="A502" s="431" t="s">
        <v>726</v>
      </c>
      <c r="B502" s="431" t="s">
        <v>727</v>
      </c>
    </row>
    <row r="504" spans="1:12">
      <c r="A504" s="428">
        <v>1</v>
      </c>
      <c r="B504" s="416" t="s">
        <v>520</v>
      </c>
      <c r="F504" s="424">
        <v>13258041.220000001</v>
      </c>
      <c r="G504" s="424">
        <v>-13258041.220000001</v>
      </c>
      <c r="H504" s="424">
        <v>0</v>
      </c>
      <c r="I504" s="424">
        <v>0</v>
      </c>
      <c r="J504" s="424">
        <v>0</v>
      </c>
      <c r="K504" s="424">
        <v>0</v>
      </c>
      <c r="L504" s="424">
        <v>0</v>
      </c>
    </row>
    <row r="505" spans="1:12">
      <c r="A505" s="419" t="s">
        <v>523</v>
      </c>
      <c r="B505" s="419" t="s">
        <v>524</v>
      </c>
      <c r="F505" s="420">
        <v>13258041.220000001</v>
      </c>
      <c r="G505" s="420">
        <v>-13258041.220000001</v>
      </c>
      <c r="H505" s="420">
        <v>0</v>
      </c>
      <c r="I505" s="420">
        <v>0</v>
      </c>
      <c r="J505" s="420">
        <v>0</v>
      </c>
      <c r="K505" s="420">
        <v>0</v>
      </c>
      <c r="L505" s="420">
        <v>0</v>
      </c>
    </row>
    <row r="507" spans="1:12">
      <c r="E507" s="413" t="s">
        <v>1026</v>
      </c>
      <c r="F507" s="424">
        <v>13258041.220000001</v>
      </c>
      <c r="G507" s="424">
        <v>-13258041.220000001</v>
      </c>
      <c r="H507" s="424">
        <v>0</v>
      </c>
      <c r="I507" s="424">
        <v>0</v>
      </c>
      <c r="J507" s="424">
        <v>0</v>
      </c>
      <c r="K507" s="424">
        <v>0</v>
      </c>
      <c r="L507" s="424">
        <v>0</v>
      </c>
    </row>
    <row r="509" spans="1:12">
      <c r="A509" s="431" t="s">
        <v>728</v>
      </c>
      <c r="B509" s="431" t="s">
        <v>729</v>
      </c>
    </row>
    <row r="511" spans="1:12">
      <c r="A511" s="428">
        <v>1</v>
      </c>
      <c r="B511" s="416" t="s">
        <v>520</v>
      </c>
      <c r="F511" s="424">
        <v>44475473.880000003</v>
      </c>
      <c r="G511" s="424">
        <v>2219769.62</v>
      </c>
      <c r="H511" s="424">
        <v>46695243.5</v>
      </c>
      <c r="I511" s="424">
        <v>46695243.5</v>
      </c>
      <c r="J511" s="424">
        <v>46695243.5</v>
      </c>
      <c r="K511" s="424">
        <v>46560706.210000001</v>
      </c>
      <c r="L511" s="424">
        <v>0</v>
      </c>
    </row>
    <row r="512" spans="1:12">
      <c r="A512" s="419" t="s">
        <v>523</v>
      </c>
      <c r="B512" s="419" t="s">
        <v>524</v>
      </c>
      <c r="F512" s="420">
        <v>44475473.880000003</v>
      </c>
      <c r="G512" s="420">
        <v>2219769.62</v>
      </c>
      <c r="H512" s="420">
        <v>46695243.5</v>
      </c>
      <c r="I512" s="420">
        <v>46695243.5</v>
      </c>
      <c r="J512" s="420">
        <v>46695243.5</v>
      </c>
      <c r="K512" s="420">
        <v>46560706.210000001</v>
      </c>
      <c r="L512" s="420">
        <v>0</v>
      </c>
    </row>
    <row r="514" spans="1:12">
      <c r="A514" s="428">
        <v>2</v>
      </c>
      <c r="B514" s="416" t="s">
        <v>525</v>
      </c>
      <c r="F514" s="424">
        <v>25339619.43</v>
      </c>
      <c r="G514" s="424">
        <v>26986186.670000002</v>
      </c>
      <c r="H514" s="424">
        <v>52325806.100000001</v>
      </c>
      <c r="I514" s="424">
        <v>52325306.100000001</v>
      </c>
      <c r="J514" s="424">
        <v>52325306.100000001</v>
      </c>
      <c r="K514" s="424">
        <v>48319843.509999998</v>
      </c>
      <c r="L514" s="424">
        <v>500</v>
      </c>
    </row>
    <row r="515" spans="1:12">
      <c r="A515" s="419" t="s">
        <v>521</v>
      </c>
      <c r="B515" s="419" t="s">
        <v>488</v>
      </c>
      <c r="F515" s="420">
        <v>25339619.43</v>
      </c>
      <c r="G515" s="420">
        <v>26986186.670000002</v>
      </c>
      <c r="H515" s="420">
        <v>52325806.100000001</v>
      </c>
      <c r="I515" s="420">
        <v>52325306.100000001</v>
      </c>
      <c r="J515" s="420">
        <v>52325306.100000001</v>
      </c>
      <c r="K515" s="420">
        <v>48319843.509999998</v>
      </c>
      <c r="L515" s="420">
        <v>500</v>
      </c>
    </row>
    <row r="517" spans="1:12">
      <c r="A517" s="428">
        <v>4</v>
      </c>
      <c r="B517" s="416" t="s">
        <v>474</v>
      </c>
      <c r="F517" s="424">
        <v>378818.22</v>
      </c>
      <c r="G517" s="424">
        <v>21789.07</v>
      </c>
      <c r="H517" s="424">
        <v>400607.29</v>
      </c>
      <c r="I517" s="424">
        <v>400607.29</v>
      </c>
      <c r="J517" s="424">
        <v>400607.29</v>
      </c>
      <c r="K517" s="424">
        <v>400607.29</v>
      </c>
      <c r="L517" s="424">
        <v>0</v>
      </c>
    </row>
    <row r="518" spans="1:12">
      <c r="A518" s="419" t="s">
        <v>521</v>
      </c>
      <c r="B518" s="419" t="s">
        <v>474</v>
      </c>
      <c r="F518" s="420">
        <v>378818.22</v>
      </c>
      <c r="G518" s="420">
        <v>21789.07</v>
      </c>
      <c r="H518" s="420">
        <v>400607.29</v>
      </c>
      <c r="I518" s="420">
        <v>400607.29</v>
      </c>
      <c r="J518" s="420">
        <v>400607.29</v>
      </c>
      <c r="K518" s="420">
        <v>400607.29</v>
      </c>
      <c r="L518" s="420">
        <v>0</v>
      </c>
    </row>
    <row r="520" spans="1:12">
      <c r="E520" s="413" t="s">
        <v>1026</v>
      </c>
      <c r="F520" s="424">
        <v>70193911.530000001</v>
      </c>
      <c r="G520" s="424">
        <v>29227745.359999999</v>
      </c>
      <c r="H520" s="424">
        <v>99421656.890000001</v>
      </c>
      <c r="I520" s="424">
        <v>99421156.890000001</v>
      </c>
      <c r="J520" s="424">
        <v>99421156.890000001</v>
      </c>
      <c r="K520" s="424">
        <v>95281157.010000005</v>
      </c>
      <c r="L520" s="424">
        <v>500</v>
      </c>
    </row>
    <row r="522" spans="1:12">
      <c r="A522" s="431" t="s">
        <v>730</v>
      </c>
      <c r="B522" s="431" t="s">
        <v>731</v>
      </c>
    </row>
    <row r="524" spans="1:12">
      <c r="A524" s="428">
        <v>1</v>
      </c>
      <c r="B524" s="416" t="s">
        <v>520</v>
      </c>
      <c r="F524" s="424">
        <v>5168930.84</v>
      </c>
      <c r="G524" s="424">
        <v>-2373171.7599999998</v>
      </c>
      <c r="H524" s="424">
        <v>2795759.08</v>
      </c>
      <c r="I524" s="424">
        <v>2795759.08</v>
      </c>
      <c r="J524" s="424">
        <v>2795759.08</v>
      </c>
      <c r="K524" s="424">
        <v>2424424.9700000002</v>
      </c>
      <c r="L524" s="424">
        <v>0</v>
      </c>
    </row>
    <row r="525" spans="1:12">
      <c r="A525" s="419" t="s">
        <v>523</v>
      </c>
      <c r="B525" s="419" t="s">
        <v>524</v>
      </c>
      <c r="F525" s="420">
        <v>5168930.84</v>
      </c>
      <c r="G525" s="420">
        <v>-2373171.7599999998</v>
      </c>
      <c r="H525" s="420">
        <v>2795759.08</v>
      </c>
      <c r="I525" s="420">
        <v>2795759.08</v>
      </c>
      <c r="J525" s="420">
        <v>2795759.08</v>
      </c>
      <c r="K525" s="420">
        <v>2424424.9700000002</v>
      </c>
      <c r="L525" s="420">
        <v>0</v>
      </c>
    </row>
    <row r="527" spans="1:12">
      <c r="E527" s="413" t="s">
        <v>1026</v>
      </c>
      <c r="F527" s="424">
        <v>5168930.84</v>
      </c>
      <c r="G527" s="424">
        <v>-2373171.7599999998</v>
      </c>
      <c r="H527" s="424">
        <v>2795759.08</v>
      </c>
      <c r="I527" s="424">
        <v>2795759.08</v>
      </c>
      <c r="J527" s="424">
        <v>2795759.08</v>
      </c>
      <c r="K527" s="424">
        <v>2424424.9700000002</v>
      </c>
      <c r="L527" s="424">
        <v>0</v>
      </c>
    </row>
    <row r="529" spans="1:12">
      <c r="A529" s="431" t="s">
        <v>732</v>
      </c>
      <c r="B529" s="431" t="s">
        <v>733</v>
      </c>
    </row>
    <row r="531" spans="1:12">
      <c r="A531" s="428">
        <v>1</v>
      </c>
      <c r="B531" s="416" t="s">
        <v>520</v>
      </c>
      <c r="F531" s="424">
        <v>4578560.45</v>
      </c>
      <c r="G531" s="424">
        <v>-2450832.92</v>
      </c>
      <c r="H531" s="424">
        <v>2127727.5299999998</v>
      </c>
      <c r="I531" s="424">
        <v>2127727.52</v>
      </c>
      <c r="J531" s="424">
        <v>2127727.52</v>
      </c>
      <c r="K531" s="424">
        <v>2127727.52</v>
      </c>
      <c r="L531" s="424">
        <v>0.01</v>
      </c>
    </row>
    <row r="532" spans="1:12">
      <c r="A532" s="419" t="s">
        <v>521</v>
      </c>
      <c r="B532" s="419" t="s">
        <v>522</v>
      </c>
      <c r="F532" s="420">
        <v>0</v>
      </c>
      <c r="G532" s="420">
        <v>0</v>
      </c>
      <c r="H532" s="420">
        <v>0</v>
      </c>
      <c r="I532" s="420">
        <v>0</v>
      </c>
      <c r="J532" s="420">
        <v>0</v>
      </c>
      <c r="K532" s="420">
        <v>0</v>
      </c>
      <c r="L532" s="420">
        <v>0</v>
      </c>
    </row>
    <row r="533" spans="1:12">
      <c r="A533" s="419" t="s">
        <v>523</v>
      </c>
      <c r="B533" s="419" t="s">
        <v>524</v>
      </c>
      <c r="F533" s="420">
        <v>4578560.45</v>
      </c>
      <c r="G533" s="420">
        <v>-2450832.92</v>
      </c>
      <c r="H533" s="420">
        <v>2127727.5299999998</v>
      </c>
      <c r="I533" s="420">
        <v>2127727.52</v>
      </c>
      <c r="J533" s="420">
        <v>2127727.52</v>
      </c>
      <c r="K533" s="420">
        <v>2127727.52</v>
      </c>
      <c r="L533" s="420">
        <v>0.01</v>
      </c>
    </row>
    <row r="535" spans="1:12">
      <c r="A535" s="428">
        <v>2</v>
      </c>
      <c r="B535" s="416" t="s">
        <v>525</v>
      </c>
      <c r="F535" s="424">
        <v>0</v>
      </c>
      <c r="G535" s="424">
        <v>71634.7</v>
      </c>
      <c r="H535" s="424">
        <v>71634.7</v>
      </c>
      <c r="I535" s="424">
        <v>71634.7</v>
      </c>
      <c r="J535" s="424">
        <v>71634.7</v>
      </c>
      <c r="K535" s="424">
        <v>71634.7</v>
      </c>
      <c r="L535" s="424">
        <v>0</v>
      </c>
    </row>
    <row r="536" spans="1:12">
      <c r="A536" s="419" t="s">
        <v>521</v>
      </c>
      <c r="B536" s="419" t="s">
        <v>488</v>
      </c>
      <c r="F536" s="420">
        <v>0</v>
      </c>
      <c r="G536" s="420">
        <v>71634.7</v>
      </c>
      <c r="H536" s="420">
        <v>71634.7</v>
      </c>
      <c r="I536" s="420">
        <v>71634.7</v>
      </c>
      <c r="J536" s="420">
        <v>71634.7</v>
      </c>
      <c r="K536" s="420">
        <v>71634.7</v>
      </c>
      <c r="L536" s="420">
        <v>0</v>
      </c>
    </row>
    <row r="538" spans="1:12">
      <c r="E538" s="413" t="s">
        <v>1026</v>
      </c>
      <c r="F538" s="424">
        <v>4578560.45</v>
      </c>
      <c r="G538" s="424">
        <v>-2379198.2200000002</v>
      </c>
      <c r="H538" s="424">
        <v>2199362.23</v>
      </c>
      <c r="I538" s="424">
        <v>2199362.2200000002</v>
      </c>
      <c r="J538" s="424">
        <v>2199362.2200000002</v>
      </c>
      <c r="K538" s="424">
        <v>2199362.2200000002</v>
      </c>
      <c r="L538" s="424">
        <v>0.01</v>
      </c>
    </row>
    <row r="540" spans="1:12">
      <c r="A540" s="431" t="s">
        <v>734</v>
      </c>
      <c r="B540" s="431" t="s">
        <v>735</v>
      </c>
    </row>
    <row r="542" spans="1:12">
      <c r="A542" s="428">
        <v>1</v>
      </c>
      <c r="B542" s="416" t="s">
        <v>520</v>
      </c>
      <c r="F542" s="424">
        <v>6021550.2199999997</v>
      </c>
      <c r="G542" s="424">
        <v>27613263.440000001</v>
      </c>
      <c r="H542" s="424">
        <v>33634813.659999996</v>
      </c>
      <c r="I542" s="424">
        <v>33569013.899999999</v>
      </c>
      <c r="J542" s="424">
        <v>33569013.899999999</v>
      </c>
      <c r="K542" s="424">
        <v>31946054.940000001</v>
      </c>
      <c r="L542" s="424">
        <v>65799.759999999995</v>
      </c>
    </row>
    <row r="543" spans="1:12">
      <c r="A543" s="419" t="s">
        <v>523</v>
      </c>
      <c r="B543" s="419" t="s">
        <v>524</v>
      </c>
      <c r="F543" s="420">
        <v>6021550.2199999997</v>
      </c>
      <c r="G543" s="420">
        <v>27613263.440000001</v>
      </c>
      <c r="H543" s="420">
        <v>33634813.659999996</v>
      </c>
      <c r="I543" s="420">
        <v>33569013.899999999</v>
      </c>
      <c r="J543" s="420">
        <v>33569013.899999999</v>
      </c>
      <c r="K543" s="420">
        <v>31946054.940000001</v>
      </c>
      <c r="L543" s="420">
        <v>65799.759999999995</v>
      </c>
    </row>
    <row r="545" spans="1:12">
      <c r="A545" s="428">
        <v>2</v>
      </c>
      <c r="B545" s="416" t="s">
        <v>525</v>
      </c>
      <c r="F545" s="424">
        <v>0</v>
      </c>
      <c r="G545" s="424">
        <v>569731.5</v>
      </c>
      <c r="H545" s="424">
        <v>569731.5</v>
      </c>
      <c r="I545" s="424">
        <v>569731.5</v>
      </c>
      <c r="J545" s="424">
        <v>569731.5</v>
      </c>
      <c r="K545" s="424">
        <v>569731.5</v>
      </c>
      <c r="L545" s="424">
        <v>0</v>
      </c>
    </row>
    <row r="546" spans="1:12">
      <c r="A546" s="419" t="s">
        <v>521</v>
      </c>
      <c r="B546" s="419" t="s">
        <v>488</v>
      </c>
      <c r="F546" s="420">
        <v>0</v>
      </c>
      <c r="G546" s="420">
        <v>569731.5</v>
      </c>
      <c r="H546" s="420">
        <v>569731.5</v>
      </c>
      <c r="I546" s="420">
        <v>569731.5</v>
      </c>
      <c r="J546" s="420">
        <v>569731.5</v>
      </c>
      <c r="K546" s="420">
        <v>569731.5</v>
      </c>
      <c r="L546" s="420">
        <v>0</v>
      </c>
    </row>
    <row r="548" spans="1:12">
      <c r="E548" s="413" t="s">
        <v>1026</v>
      </c>
      <c r="F548" s="424">
        <v>6021550.2199999997</v>
      </c>
      <c r="G548" s="424">
        <v>28182994.940000001</v>
      </c>
      <c r="H548" s="424">
        <v>34204545.159999996</v>
      </c>
      <c r="I548" s="424">
        <v>34138745.399999999</v>
      </c>
      <c r="J548" s="424">
        <v>34138745.399999999</v>
      </c>
      <c r="K548" s="424">
        <v>32515786.440000001</v>
      </c>
      <c r="L548" s="424">
        <v>65799.759999999995</v>
      </c>
    </row>
    <row r="550" spans="1:12">
      <c r="A550" s="431" t="s">
        <v>736</v>
      </c>
      <c r="B550" s="431" t="s">
        <v>737</v>
      </c>
    </row>
    <row r="552" spans="1:12">
      <c r="A552" s="428">
        <v>1</v>
      </c>
      <c r="B552" s="416" t="s">
        <v>520</v>
      </c>
      <c r="F552" s="424">
        <v>9135836</v>
      </c>
      <c r="G552" s="424">
        <v>13597909.67</v>
      </c>
      <c r="H552" s="424">
        <v>22733745.670000002</v>
      </c>
      <c r="I552" s="424">
        <v>15425969.060000001</v>
      </c>
      <c r="J552" s="424">
        <v>15425969.060000001</v>
      </c>
      <c r="K552" s="424">
        <v>15425969.060000001</v>
      </c>
      <c r="L552" s="424">
        <v>7307776.6100000003</v>
      </c>
    </row>
    <row r="553" spans="1:12">
      <c r="A553" s="419" t="s">
        <v>523</v>
      </c>
      <c r="B553" s="419" t="s">
        <v>524</v>
      </c>
      <c r="F553" s="420">
        <v>9135836</v>
      </c>
      <c r="G553" s="420">
        <v>13597909.67</v>
      </c>
      <c r="H553" s="420">
        <v>22733745.670000002</v>
      </c>
      <c r="I553" s="420">
        <v>15425969.060000001</v>
      </c>
      <c r="J553" s="420">
        <v>15425969.060000001</v>
      </c>
      <c r="K553" s="420">
        <v>15425969.060000001</v>
      </c>
      <c r="L553" s="420">
        <v>7307776.6100000003</v>
      </c>
    </row>
    <row r="555" spans="1:12">
      <c r="A555" s="428">
        <v>2</v>
      </c>
      <c r="B555" s="416" t="s">
        <v>525</v>
      </c>
      <c r="F555" s="424">
        <v>0</v>
      </c>
      <c r="G555" s="424">
        <v>0</v>
      </c>
      <c r="H555" s="424">
        <v>0</v>
      </c>
      <c r="I555" s="424">
        <v>0</v>
      </c>
      <c r="J555" s="424">
        <v>0</v>
      </c>
      <c r="K555" s="424">
        <v>0</v>
      </c>
      <c r="L555" s="424">
        <v>0</v>
      </c>
    </row>
    <row r="556" spans="1:12">
      <c r="A556" s="419" t="s">
        <v>521</v>
      </c>
      <c r="B556" s="419" t="s">
        <v>488</v>
      </c>
      <c r="F556" s="420">
        <v>0</v>
      </c>
      <c r="G556" s="420">
        <v>0</v>
      </c>
      <c r="H556" s="420">
        <v>0</v>
      </c>
      <c r="I556" s="420">
        <v>0</v>
      </c>
      <c r="J556" s="420">
        <v>0</v>
      </c>
      <c r="K556" s="420">
        <v>0</v>
      </c>
      <c r="L556" s="420">
        <v>0</v>
      </c>
    </row>
    <row r="558" spans="1:12">
      <c r="E558" s="413" t="s">
        <v>1026</v>
      </c>
      <c r="F558" s="424">
        <v>9135836</v>
      </c>
      <c r="G558" s="424">
        <v>13597909.67</v>
      </c>
      <c r="H558" s="424">
        <v>22733745.670000002</v>
      </c>
      <c r="I558" s="424">
        <v>15425969.060000001</v>
      </c>
      <c r="J558" s="424">
        <v>15425969.060000001</v>
      </c>
      <c r="K558" s="424">
        <v>15425969.060000001</v>
      </c>
      <c r="L558" s="424">
        <v>7307776.6100000003</v>
      </c>
    </row>
    <row r="560" spans="1:12">
      <c r="A560" s="431" t="s">
        <v>738</v>
      </c>
      <c r="B560" s="431" t="s">
        <v>739</v>
      </c>
    </row>
    <row r="562" spans="1:12">
      <c r="A562" s="428">
        <v>1</v>
      </c>
      <c r="B562" s="416" t="s">
        <v>520</v>
      </c>
      <c r="F562" s="424">
        <v>8140849.9400000004</v>
      </c>
      <c r="G562" s="424">
        <v>-1924819.14</v>
      </c>
      <c r="H562" s="424">
        <v>6216030.7999999998</v>
      </c>
      <c r="I562" s="424">
        <v>2295597.0499999998</v>
      </c>
      <c r="J562" s="424">
        <v>2295597.0499999998</v>
      </c>
      <c r="K562" s="424">
        <v>2269077.0499999998</v>
      </c>
      <c r="L562" s="424">
        <v>3920433.75</v>
      </c>
    </row>
    <row r="563" spans="1:12">
      <c r="A563" s="419" t="s">
        <v>523</v>
      </c>
      <c r="B563" s="419" t="s">
        <v>524</v>
      </c>
      <c r="F563" s="420">
        <v>8140849.9400000004</v>
      </c>
      <c r="G563" s="420">
        <v>-1924819.14</v>
      </c>
      <c r="H563" s="420">
        <v>6216030.7999999998</v>
      </c>
      <c r="I563" s="420">
        <v>2295597.0499999998</v>
      </c>
      <c r="J563" s="420">
        <v>2295597.0499999998</v>
      </c>
      <c r="K563" s="420">
        <v>2269077.0499999998</v>
      </c>
      <c r="L563" s="420">
        <v>3920433.75</v>
      </c>
    </row>
    <row r="565" spans="1:12">
      <c r="A565" s="428">
        <v>2</v>
      </c>
      <c r="B565" s="416" t="s">
        <v>525</v>
      </c>
      <c r="F565" s="424">
        <v>14546650</v>
      </c>
      <c r="G565" s="424">
        <v>-11128550</v>
      </c>
      <c r="H565" s="424">
        <v>3418100</v>
      </c>
      <c r="I565" s="424">
        <v>0</v>
      </c>
      <c r="J565" s="424">
        <v>0</v>
      </c>
      <c r="K565" s="424">
        <v>0</v>
      </c>
      <c r="L565" s="424">
        <v>3418100</v>
      </c>
    </row>
    <row r="566" spans="1:12">
      <c r="A566" s="419" t="s">
        <v>521</v>
      </c>
      <c r="B566" s="419" t="s">
        <v>488</v>
      </c>
      <c r="F566" s="420">
        <v>14546650</v>
      </c>
      <c r="G566" s="420">
        <v>-11128550</v>
      </c>
      <c r="H566" s="420">
        <v>3418100</v>
      </c>
      <c r="I566" s="420">
        <v>0</v>
      </c>
      <c r="J566" s="420">
        <v>0</v>
      </c>
      <c r="K566" s="420">
        <v>0</v>
      </c>
      <c r="L566" s="420">
        <v>3418100</v>
      </c>
    </row>
    <row r="568" spans="1:12">
      <c r="E568" s="413" t="s">
        <v>1026</v>
      </c>
      <c r="F568" s="424">
        <v>22687499.940000001</v>
      </c>
      <c r="G568" s="424">
        <v>-13053369.140000001</v>
      </c>
      <c r="H568" s="424">
        <v>9634130.8000000007</v>
      </c>
      <c r="I568" s="424">
        <v>2295597.0499999998</v>
      </c>
      <c r="J568" s="424">
        <v>2295597.0499999998</v>
      </c>
      <c r="K568" s="424">
        <v>2269077.0499999998</v>
      </c>
      <c r="L568" s="424">
        <v>7338533.75</v>
      </c>
    </row>
    <row r="570" spans="1:12">
      <c r="A570" s="431" t="s">
        <v>740</v>
      </c>
      <c r="B570" s="431" t="s">
        <v>741</v>
      </c>
    </row>
    <row r="572" spans="1:12">
      <c r="A572" s="428">
        <v>1</v>
      </c>
      <c r="B572" s="416" t="s">
        <v>520</v>
      </c>
      <c r="F572" s="424">
        <v>66340492.729999997</v>
      </c>
      <c r="G572" s="424">
        <v>3341512.01</v>
      </c>
      <c r="H572" s="424">
        <v>69682004.739999995</v>
      </c>
      <c r="I572" s="424">
        <v>69682004.730000004</v>
      </c>
      <c r="J572" s="424">
        <v>69682004.730000004</v>
      </c>
      <c r="K572" s="424">
        <v>69221672.989999995</v>
      </c>
      <c r="L572" s="424">
        <v>0.01</v>
      </c>
    </row>
    <row r="573" spans="1:12">
      <c r="A573" s="419" t="s">
        <v>521</v>
      </c>
      <c r="B573" s="419" t="s">
        <v>522</v>
      </c>
      <c r="F573" s="420">
        <v>0</v>
      </c>
      <c r="G573" s="420">
        <v>30892.5</v>
      </c>
      <c r="H573" s="420">
        <v>30892.5</v>
      </c>
      <c r="I573" s="420">
        <v>30892.5</v>
      </c>
      <c r="J573" s="420">
        <v>30892.5</v>
      </c>
      <c r="K573" s="420">
        <v>30892.5</v>
      </c>
      <c r="L573" s="420">
        <v>0</v>
      </c>
    </row>
    <row r="574" spans="1:12">
      <c r="A574" s="419" t="s">
        <v>523</v>
      </c>
      <c r="B574" s="419" t="s">
        <v>524</v>
      </c>
      <c r="F574" s="420">
        <v>66340492.729999997</v>
      </c>
      <c r="G574" s="420">
        <v>3310619.51</v>
      </c>
      <c r="H574" s="420">
        <v>69651112.239999995</v>
      </c>
      <c r="I574" s="420">
        <v>69651112.230000004</v>
      </c>
      <c r="J574" s="420">
        <v>69651112.230000004</v>
      </c>
      <c r="K574" s="420">
        <v>69190780.489999995</v>
      </c>
      <c r="L574" s="420">
        <v>0.01</v>
      </c>
    </row>
    <row r="576" spans="1:12">
      <c r="A576" s="428">
        <v>2</v>
      </c>
      <c r="B576" s="416" t="s">
        <v>525</v>
      </c>
      <c r="F576" s="424">
        <v>0</v>
      </c>
      <c r="G576" s="424">
        <v>885845.51</v>
      </c>
      <c r="H576" s="424">
        <v>885845.51</v>
      </c>
      <c r="I576" s="424">
        <v>885845.51</v>
      </c>
      <c r="J576" s="424">
        <v>885845.51</v>
      </c>
      <c r="K576" s="424">
        <v>885845.51</v>
      </c>
      <c r="L576" s="424">
        <v>0</v>
      </c>
    </row>
    <row r="577" spans="1:12">
      <c r="A577" s="419" t="s">
        <v>521</v>
      </c>
      <c r="B577" s="419" t="s">
        <v>488</v>
      </c>
      <c r="F577" s="420">
        <v>0</v>
      </c>
      <c r="G577" s="420">
        <v>885845.51</v>
      </c>
      <c r="H577" s="420">
        <v>885845.51</v>
      </c>
      <c r="I577" s="420">
        <v>885845.51</v>
      </c>
      <c r="J577" s="420">
        <v>885845.51</v>
      </c>
      <c r="K577" s="420">
        <v>885845.51</v>
      </c>
      <c r="L577" s="420">
        <v>0</v>
      </c>
    </row>
    <row r="579" spans="1:12">
      <c r="E579" s="413" t="s">
        <v>1026</v>
      </c>
      <c r="F579" s="424">
        <v>66340492.729999997</v>
      </c>
      <c r="G579" s="424">
        <v>4227357.5199999996</v>
      </c>
      <c r="H579" s="424">
        <v>70567850.25</v>
      </c>
      <c r="I579" s="424">
        <v>70567850.239999995</v>
      </c>
      <c r="J579" s="424">
        <v>70567850.239999995</v>
      </c>
      <c r="K579" s="424">
        <v>70107518.5</v>
      </c>
      <c r="L579" s="424">
        <v>0.01</v>
      </c>
    </row>
    <row r="581" spans="1:12">
      <c r="A581" s="431" t="s">
        <v>742</v>
      </c>
      <c r="B581" s="431" t="s">
        <v>743</v>
      </c>
    </row>
    <row r="583" spans="1:12">
      <c r="A583" s="428">
        <v>1</v>
      </c>
      <c r="B583" s="416" t="s">
        <v>520</v>
      </c>
      <c r="F583" s="424">
        <v>12611429.220000001</v>
      </c>
      <c r="G583" s="424">
        <v>-210399.89</v>
      </c>
      <c r="H583" s="424">
        <v>12401029.33</v>
      </c>
      <c r="I583" s="424">
        <v>12401029.33</v>
      </c>
      <c r="J583" s="424">
        <v>12401029.33</v>
      </c>
      <c r="K583" s="424">
        <v>12392377.07</v>
      </c>
      <c r="L583" s="424">
        <v>0</v>
      </c>
    </row>
    <row r="584" spans="1:12">
      <c r="A584" s="419" t="s">
        <v>523</v>
      </c>
      <c r="B584" s="419" t="s">
        <v>524</v>
      </c>
      <c r="F584" s="420">
        <v>12611429.220000001</v>
      </c>
      <c r="G584" s="420">
        <v>-210399.89</v>
      </c>
      <c r="H584" s="420">
        <v>12401029.33</v>
      </c>
      <c r="I584" s="420">
        <v>12401029.33</v>
      </c>
      <c r="J584" s="420">
        <v>12401029.33</v>
      </c>
      <c r="K584" s="420">
        <v>12392377.07</v>
      </c>
      <c r="L584" s="420">
        <v>0</v>
      </c>
    </row>
    <row r="586" spans="1:12">
      <c r="A586" s="428">
        <v>2</v>
      </c>
      <c r="B586" s="416" t="s">
        <v>525</v>
      </c>
      <c r="F586" s="424">
        <v>0</v>
      </c>
      <c r="G586" s="424">
        <v>0</v>
      </c>
      <c r="H586" s="424">
        <v>0</v>
      </c>
      <c r="I586" s="424">
        <v>0</v>
      </c>
      <c r="J586" s="424">
        <v>0</v>
      </c>
      <c r="K586" s="424">
        <v>0</v>
      </c>
      <c r="L586" s="424">
        <v>0</v>
      </c>
    </row>
    <row r="587" spans="1:12">
      <c r="A587" s="419" t="s">
        <v>521</v>
      </c>
      <c r="B587" s="419" t="s">
        <v>488</v>
      </c>
      <c r="F587" s="420">
        <v>0</v>
      </c>
      <c r="G587" s="420">
        <v>0</v>
      </c>
      <c r="H587" s="420">
        <v>0</v>
      </c>
      <c r="I587" s="420">
        <v>0</v>
      </c>
      <c r="J587" s="420">
        <v>0</v>
      </c>
      <c r="K587" s="420">
        <v>0</v>
      </c>
      <c r="L587" s="420">
        <v>0</v>
      </c>
    </row>
    <row r="589" spans="1:12">
      <c r="E589" s="413" t="s">
        <v>1026</v>
      </c>
      <c r="F589" s="424">
        <v>12611429.220000001</v>
      </c>
      <c r="G589" s="424">
        <v>-210399.89</v>
      </c>
      <c r="H589" s="424">
        <v>12401029.33</v>
      </c>
      <c r="I589" s="424">
        <v>12401029.33</v>
      </c>
      <c r="J589" s="424">
        <v>12401029.33</v>
      </c>
      <c r="K589" s="424">
        <v>12392377.07</v>
      </c>
      <c r="L589" s="424">
        <v>0</v>
      </c>
    </row>
    <row r="591" spans="1:12">
      <c r="A591" s="431" t="s">
        <v>744</v>
      </c>
      <c r="B591" s="431" t="s">
        <v>745</v>
      </c>
    </row>
    <row r="593" spans="1:12">
      <c r="A593" s="428">
        <v>1</v>
      </c>
      <c r="B593" s="416" t="s">
        <v>520</v>
      </c>
      <c r="F593" s="424">
        <v>4681660.68</v>
      </c>
      <c r="G593" s="424">
        <v>-995654.42</v>
      </c>
      <c r="H593" s="424">
        <v>3686006.26</v>
      </c>
      <c r="I593" s="424">
        <v>3686006.26</v>
      </c>
      <c r="J593" s="424">
        <v>3686006.26</v>
      </c>
      <c r="K593" s="424">
        <v>3684706.26</v>
      </c>
      <c r="L593" s="424">
        <v>0</v>
      </c>
    </row>
    <row r="594" spans="1:12">
      <c r="A594" s="419" t="s">
        <v>523</v>
      </c>
      <c r="B594" s="419" t="s">
        <v>524</v>
      </c>
      <c r="F594" s="420">
        <v>4681660.68</v>
      </c>
      <c r="G594" s="420">
        <v>-995654.42</v>
      </c>
      <c r="H594" s="420">
        <v>3686006.26</v>
      </c>
      <c r="I594" s="420">
        <v>3686006.26</v>
      </c>
      <c r="J594" s="420">
        <v>3686006.26</v>
      </c>
      <c r="K594" s="420">
        <v>3684706.26</v>
      </c>
      <c r="L594" s="420">
        <v>0</v>
      </c>
    </row>
    <row r="596" spans="1:12">
      <c r="E596" s="413" t="s">
        <v>1026</v>
      </c>
      <c r="F596" s="424">
        <v>4681660.68</v>
      </c>
      <c r="G596" s="424">
        <v>-995654.42</v>
      </c>
      <c r="H596" s="424">
        <v>3686006.26</v>
      </c>
      <c r="I596" s="424">
        <v>3686006.26</v>
      </c>
      <c r="J596" s="424">
        <v>3686006.26</v>
      </c>
      <c r="K596" s="424">
        <v>3684706.26</v>
      </c>
      <c r="L596" s="424">
        <v>0</v>
      </c>
    </row>
    <row r="598" spans="1:12">
      <c r="A598" s="431" t="s">
        <v>746</v>
      </c>
      <c r="B598" s="431" t="s">
        <v>747</v>
      </c>
    </row>
    <row r="600" spans="1:12">
      <c r="A600" s="428">
        <v>1</v>
      </c>
      <c r="B600" s="416" t="s">
        <v>520</v>
      </c>
      <c r="F600" s="424">
        <v>0</v>
      </c>
      <c r="G600" s="424">
        <v>1793004.4</v>
      </c>
      <c r="H600" s="424">
        <v>1793004.4</v>
      </c>
      <c r="I600" s="424">
        <v>1793004.4</v>
      </c>
      <c r="J600" s="424">
        <v>1793004.4</v>
      </c>
      <c r="K600" s="424">
        <v>1793004.4</v>
      </c>
      <c r="L600" s="424">
        <v>0</v>
      </c>
    </row>
    <row r="601" spans="1:12">
      <c r="A601" s="419" t="s">
        <v>521</v>
      </c>
      <c r="B601" s="419" t="s">
        <v>522</v>
      </c>
      <c r="F601" s="420">
        <v>0</v>
      </c>
      <c r="G601" s="420">
        <v>0</v>
      </c>
      <c r="H601" s="420">
        <v>0</v>
      </c>
      <c r="I601" s="420">
        <v>0</v>
      </c>
      <c r="J601" s="420">
        <v>0</v>
      </c>
      <c r="K601" s="420">
        <v>0</v>
      </c>
      <c r="L601" s="420">
        <v>0</v>
      </c>
    </row>
    <row r="602" spans="1:12">
      <c r="A602" s="419" t="s">
        <v>523</v>
      </c>
      <c r="B602" s="419" t="s">
        <v>524</v>
      </c>
      <c r="F602" s="420">
        <v>0</v>
      </c>
      <c r="G602" s="420">
        <v>1793004.4</v>
      </c>
      <c r="H602" s="420">
        <v>1793004.4</v>
      </c>
      <c r="I602" s="420">
        <v>1793004.4</v>
      </c>
      <c r="J602" s="420">
        <v>1793004.4</v>
      </c>
      <c r="K602" s="420">
        <v>1793004.4</v>
      </c>
      <c r="L602" s="420">
        <v>0</v>
      </c>
    </row>
    <row r="604" spans="1:12">
      <c r="A604" s="428">
        <v>2</v>
      </c>
      <c r="B604" s="416" t="s">
        <v>525</v>
      </c>
      <c r="F604" s="424">
        <v>0</v>
      </c>
      <c r="G604" s="424">
        <v>92852.19</v>
      </c>
      <c r="H604" s="424">
        <v>92852.19</v>
      </c>
      <c r="I604" s="424">
        <v>92852.19</v>
      </c>
      <c r="J604" s="424">
        <v>92852.19</v>
      </c>
      <c r="K604" s="424">
        <v>92852.19</v>
      </c>
      <c r="L604" s="424">
        <v>0</v>
      </c>
    </row>
    <row r="605" spans="1:12">
      <c r="A605" s="419" t="s">
        <v>521</v>
      </c>
      <c r="B605" s="419" t="s">
        <v>488</v>
      </c>
      <c r="F605" s="420">
        <v>0</v>
      </c>
      <c r="G605" s="420">
        <v>92852.19</v>
      </c>
      <c r="H605" s="420">
        <v>92852.19</v>
      </c>
      <c r="I605" s="420">
        <v>92852.19</v>
      </c>
      <c r="J605" s="420">
        <v>92852.19</v>
      </c>
      <c r="K605" s="420">
        <v>92852.19</v>
      </c>
      <c r="L605" s="420">
        <v>0</v>
      </c>
    </row>
    <row r="607" spans="1:12">
      <c r="E607" s="413" t="s">
        <v>1026</v>
      </c>
      <c r="F607" s="424">
        <v>0</v>
      </c>
      <c r="G607" s="424">
        <v>1885856.59</v>
      </c>
      <c r="H607" s="424">
        <v>1885856.59</v>
      </c>
      <c r="I607" s="424">
        <v>1885856.59</v>
      </c>
      <c r="J607" s="424">
        <v>1885856.59</v>
      </c>
      <c r="K607" s="424">
        <v>1885856.59</v>
      </c>
      <c r="L607" s="424">
        <v>0</v>
      </c>
    </row>
    <row r="609" spans="1:12">
      <c r="A609" s="431" t="s">
        <v>748</v>
      </c>
      <c r="B609" s="431" t="s">
        <v>749</v>
      </c>
    </row>
    <row r="611" spans="1:12">
      <c r="A611" s="428">
        <v>1</v>
      </c>
      <c r="B611" s="416" t="s">
        <v>520</v>
      </c>
      <c r="F611" s="424">
        <v>0</v>
      </c>
      <c r="G611" s="424">
        <v>1703876.48</v>
      </c>
      <c r="H611" s="424">
        <v>1703876.48</v>
      </c>
      <c r="I611" s="424">
        <v>1703876.48</v>
      </c>
      <c r="J611" s="424">
        <v>1703876.48</v>
      </c>
      <c r="K611" s="424">
        <v>1703876.48</v>
      </c>
      <c r="L611" s="424">
        <v>0</v>
      </c>
    </row>
    <row r="612" spans="1:12">
      <c r="A612" s="419" t="s">
        <v>523</v>
      </c>
      <c r="B612" s="419" t="s">
        <v>524</v>
      </c>
      <c r="F612" s="420">
        <v>0</v>
      </c>
      <c r="G612" s="420">
        <v>1703876.48</v>
      </c>
      <c r="H612" s="420">
        <v>1703876.48</v>
      </c>
      <c r="I612" s="420">
        <v>1703876.48</v>
      </c>
      <c r="J612" s="420">
        <v>1703876.48</v>
      </c>
      <c r="K612" s="420">
        <v>1703876.48</v>
      </c>
      <c r="L612" s="420">
        <v>0</v>
      </c>
    </row>
    <row r="614" spans="1:12">
      <c r="E614" s="413" t="s">
        <v>1026</v>
      </c>
      <c r="F614" s="424">
        <v>0</v>
      </c>
      <c r="G614" s="424">
        <v>1703876.48</v>
      </c>
      <c r="H614" s="424">
        <v>1703876.48</v>
      </c>
      <c r="I614" s="424">
        <v>1703876.48</v>
      </c>
      <c r="J614" s="424">
        <v>1703876.48</v>
      </c>
      <c r="K614" s="424">
        <v>1703876.48</v>
      </c>
      <c r="L614" s="424">
        <v>0</v>
      </c>
    </row>
    <row r="616" spans="1:12">
      <c r="A616" s="431" t="s">
        <v>750</v>
      </c>
      <c r="B616" s="431" t="s">
        <v>751</v>
      </c>
    </row>
    <row r="618" spans="1:12">
      <c r="A618" s="428">
        <v>1</v>
      </c>
      <c r="B618" s="416" t="s">
        <v>520</v>
      </c>
      <c r="F618" s="424">
        <v>0</v>
      </c>
      <c r="G618" s="424">
        <v>1737564.1</v>
      </c>
      <c r="H618" s="424">
        <v>1737564.1</v>
      </c>
      <c r="I618" s="424">
        <v>1737564.1</v>
      </c>
      <c r="J618" s="424">
        <v>1737564.1</v>
      </c>
      <c r="K618" s="424">
        <v>1737564.1</v>
      </c>
      <c r="L618" s="424">
        <v>0</v>
      </c>
    </row>
    <row r="619" spans="1:12">
      <c r="A619" s="419" t="s">
        <v>523</v>
      </c>
      <c r="B619" s="419" t="s">
        <v>524</v>
      </c>
      <c r="F619" s="420">
        <v>0</v>
      </c>
      <c r="G619" s="420">
        <v>1737564.1</v>
      </c>
      <c r="H619" s="420">
        <v>1737564.1</v>
      </c>
      <c r="I619" s="420">
        <v>1737564.1</v>
      </c>
      <c r="J619" s="420">
        <v>1737564.1</v>
      </c>
      <c r="K619" s="420">
        <v>1737564.1</v>
      </c>
      <c r="L619" s="420">
        <v>0</v>
      </c>
    </row>
    <row r="621" spans="1:12">
      <c r="E621" s="413" t="s">
        <v>1026</v>
      </c>
      <c r="F621" s="424">
        <v>0</v>
      </c>
      <c r="G621" s="424">
        <v>1737564.1</v>
      </c>
      <c r="H621" s="424">
        <v>1737564.1</v>
      </c>
      <c r="I621" s="424">
        <v>1737564.1</v>
      </c>
      <c r="J621" s="424">
        <v>1737564.1</v>
      </c>
      <c r="K621" s="424">
        <v>1737564.1</v>
      </c>
      <c r="L621" s="424">
        <v>0</v>
      </c>
    </row>
    <row r="623" spans="1:12">
      <c r="E623" s="413" t="s">
        <v>510</v>
      </c>
      <c r="F623" s="424">
        <v>44776187750.57</v>
      </c>
      <c r="G623" s="424">
        <v>10468435250.27</v>
      </c>
      <c r="H623" s="424">
        <v>55244623000.839996</v>
      </c>
      <c r="I623" s="424">
        <v>53179109343.470001</v>
      </c>
      <c r="J623" s="424">
        <v>53178871585.220001</v>
      </c>
      <c r="K623" s="424">
        <v>51312097465.989998</v>
      </c>
      <c r="L623" s="424">
        <v>2065513657.3699999</v>
      </c>
    </row>
    <row r="626" spans="1:12">
      <c r="A626" s="927" t="s">
        <v>752</v>
      </c>
    </row>
    <row r="628" spans="1:12">
      <c r="A628" s="431" t="s">
        <v>753</v>
      </c>
      <c r="B628" s="431" t="s">
        <v>754</v>
      </c>
    </row>
    <row r="630" spans="1:12">
      <c r="A630" s="428">
        <v>1</v>
      </c>
      <c r="B630" s="416" t="s">
        <v>520</v>
      </c>
      <c r="F630" s="424">
        <v>8216024.9900000002</v>
      </c>
      <c r="G630" s="424">
        <v>-52121.65</v>
      </c>
      <c r="H630" s="424">
        <v>8163903.3399999999</v>
      </c>
      <c r="I630" s="424">
        <v>8163903.3399999999</v>
      </c>
      <c r="J630" s="424">
        <v>8163903.3399999999</v>
      </c>
      <c r="K630" s="424">
        <v>8163903.3399999999</v>
      </c>
      <c r="L630" s="424">
        <v>0</v>
      </c>
    </row>
    <row r="631" spans="1:12">
      <c r="A631" s="419" t="s">
        <v>523</v>
      </c>
      <c r="B631" s="419" t="s">
        <v>524</v>
      </c>
      <c r="F631" s="420">
        <v>8216024.9900000002</v>
      </c>
      <c r="G631" s="420">
        <v>-52121.65</v>
      </c>
      <c r="H631" s="420">
        <v>8163903.3399999999</v>
      </c>
      <c r="I631" s="420">
        <v>8163903.3399999999</v>
      </c>
      <c r="J631" s="420">
        <v>8163903.3399999999</v>
      </c>
      <c r="K631" s="420">
        <v>8163903.3399999999</v>
      </c>
      <c r="L631" s="420">
        <v>0</v>
      </c>
    </row>
    <row r="633" spans="1:12">
      <c r="A633" s="428">
        <v>2</v>
      </c>
      <c r="B633" s="416" t="s">
        <v>525</v>
      </c>
      <c r="F633" s="424">
        <v>0</v>
      </c>
      <c r="G633" s="424">
        <v>0</v>
      </c>
      <c r="H633" s="424">
        <v>0</v>
      </c>
      <c r="I633" s="424">
        <v>0</v>
      </c>
      <c r="J633" s="424">
        <v>0</v>
      </c>
      <c r="K633" s="424">
        <v>0</v>
      </c>
      <c r="L633" s="424">
        <v>0</v>
      </c>
    </row>
    <row r="634" spans="1:12">
      <c r="A634" s="419" t="s">
        <v>521</v>
      </c>
      <c r="B634" s="419" t="s">
        <v>488</v>
      </c>
      <c r="F634" s="420">
        <v>0</v>
      </c>
      <c r="G634" s="420">
        <v>0</v>
      </c>
      <c r="H634" s="420">
        <v>0</v>
      </c>
      <c r="I634" s="420">
        <v>0</v>
      </c>
      <c r="J634" s="420">
        <v>0</v>
      </c>
      <c r="K634" s="420">
        <v>0</v>
      </c>
      <c r="L634" s="420">
        <v>0</v>
      </c>
    </row>
    <row r="636" spans="1:12">
      <c r="A636" s="428">
        <v>4</v>
      </c>
      <c r="B636" s="416" t="s">
        <v>474</v>
      </c>
      <c r="F636" s="424">
        <v>247392</v>
      </c>
      <c r="G636" s="424">
        <v>-4552.8999999999996</v>
      </c>
      <c r="H636" s="424">
        <v>242839.1</v>
      </c>
      <c r="I636" s="424">
        <v>242839.1</v>
      </c>
      <c r="J636" s="424">
        <v>242839.1</v>
      </c>
      <c r="K636" s="424">
        <v>242839.1</v>
      </c>
      <c r="L636" s="424">
        <v>0</v>
      </c>
    </row>
    <row r="637" spans="1:12">
      <c r="A637" s="419" t="s">
        <v>521</v>
      </c>
      <c r="B637" s="419" t="s">
        <v>474</v>
      </c>
      <c r="F637" s="420">
        <v>247392</v>
      </c>
      <c r="G637" s="420">
        <v>-4552.8999999999996</v>
      </c>
      <c r="H637" s="420">
        <v>242839.1</v>
      </c>
      <c r="I637" s="420">
        <v>242839.1</v>
      </c>
      <c r="J637" s="420">
        <v>242839.1</v>
      </c>
      <c r="K637" s="420">
        <v>242839.1</v>
      </c>
      <c r="L637" s="420">
        <v>0</v>
      </c>
    </row>
    <row r="639" spans="1:12">
      <c r="E639" s="413" t="s">
        <v>1026</v>
      </c>
      <c r="F639" s="424">
        <v>8463416.9900000002</v>
      </c>
      <c r="G639" s="424">
        <v>-56674.55</v>
      </c>
      <c r="H639" s="424">
        <v>8406742.4399999995</v>
      </c>
      <c r="I639" s="424">
        <v>8406742.4399999995</v>
      </c>
      <c r="J639" s="424">
        <v>8406742.4399999995</v>
      </c>
      <c r="K639" s="424">
        <v>8406742.4399999995</v>
      </c>
      <c r="L639" s="424">
        <v>0</v>
      </c>
    </row>
    <row r="641" spans="1:12">
      <c r="A641" s="431" t="s">
        <v>755</v>
      </c>
      <c r="B641" s="431" t="s">
        <v>756</v>
      </c>
    </row>
    <row r="643" spans="1:12">
      <c r="A643" s="428">
        <v>1</v>
      </c>
      <c r="B643" s="416" t="s">
        <v>520</v>
      </c>
      <c r="F643" s="424">
        <v>5717533.1100000003</v>
      </c>
      <c r="G643" s="424">
        <v>7559532.7800000003</v>
      </c>
      <c r="H643" s="424">
        <v>13277065.890000001</v>
      </c>
      <c r="I643" s="424">
        <v>13277065.890000001</v>
      </c>
      <c r="J643" s="424">
        <v>13277065.890000001</v>
      </c>
      <c r="K643" s="424">
        <v>9277065.8900000006</v>
      </c>
      <c r="L643" s="424">
        <v>0</v>
      </c>
    </row>
    <row r="644" spans="1:12">
      <c r="A644" s="419" t="s">
        <v>523</v>
      </c>
      <c r="B644" s="419" t="s">
        <v>524</v>
      </c>
      <c r="F644" s="420">
        <v>5717533.1100000003</v>
      </c>
      <c r="G644" s="420">
        <v>7559532.7800000003</v>
      </c>
      <c r="H644" s="420">
        <v>13277065.890000001</v>
      </c>
      <c r="I644" s="420">
        <v>13277065.890000001</v>
      </c>
      <c r="J644" s="420">
        <v>13277065.890000001</v>
      </c>
      <c r="K644" s="420">
        <v>9277065.8900000006</v>
      </c>
      <c r="L644" s="420">
        <v>0</v>
      </c>
    </row>
    <row r="646" spans="1:12">
      <c r="A646" s="428">
        <v>2</v>
      </c>
      <c r="B646" s="416" t="s">
        <v>525</v>
      </c>
      <c r="F646" s="424">
        <v>0</v>
      </c>
      <c r="G646" s="424">
        <v>0</v>
      </c>
      <c r="H646" s="424">
        <v>0</v>
      </c>
      <c r="I646" s="424">
        <v>0</v>
      </c>
      <c r="J646" s="424">
        <v>0</v>
      </c>
      <c r="K646" s="424">
        <v>0</v>
      </c>
      <c r="L646" s="424">
        <v>0</v>
      </c>
    </row>
    <row r="647" spans="1:12">
      <c r="A647" s="419" t="s">
        <v>521</v>
      </c>
      <c r="B647" s="419" t="s">
        <v>488</v>
      </c>
      <c r="F647" s="420">
        <v>0</v>
      </c>
      <c r="G647" s="420">
        <v>0</v>
      </c>
      <c r="H647" s="420">
        <v>0</v>
      </c>
      <c r="I647" s="420">
        <v>0</v>
      </c>
      <c r="J647" s="420">
        <v>0</v>
      </c>
      <c r="K647" s="420">
        <v>0</v>
      </c>
      <c r="L647" s="420">
        <v>0</v>
      </c>
    </row>
    <row r="649" spans="1:12">
      <c r="E649" s="413" t="s">
        <v>1026</v>
      </c>
      <c r="F649" s="424">
        <v>5717533.1100000003</v>
      </c>
      <c r="G649" s="424">
        <v>7559532.7800000003</v>
      </c>
      <c r="H649" s="424">
        <v>13277065.890000001</v>
      </c>
      <c r="I649" s="424">
        <v>13277065.890000001</v>
      </c>
      <c r="J649" s="424">
        <v>13277065.890000001</v>
      </c>
      <c r="K649" s="424">
        <v>9277065.8900000006</v>
      </c>
      <c r="L649" s="424">
        <v>0</v>
      </c>
    </row>
    <row r="651" spans="1:12">
      <c r="A651" s="431" t="s">
        <v>757</v>
      </c>
      <c r="B651" s="431" t="s">
        <v>758</v>
      </c>
    </row>
    <row r="653" spans="1:12">
      <c r="A653" s="428">
        <v>1</v>
      </c>
      <c r="B653" s="416" t="s">
        <v>520</v>
      </c>
      <c r="F653" s="424">
        <v>8858150.6600000001</v>
      </c>
      <c r="G653" s="424">
        <v>-4386025.2699999996</v>
      </c>
      <c r="H653" s="424">
        <v>4472125.3899999997</v>
      </c>
      <c r="I653" s="424">
        <v>4472125.3899999997</v>
      </c>
      <c r="J653" s="424">
        <v>4472125.3899999997</v>
      </c>
      <c r="K653" s="424">
        <v>4472125.3899999997</v>
      </c>
      <c r="L653" s="424">
        <v>0</v>
      </c>
    </row>
    <row r="654" spans="1:12">
      <c r="A654" s="419" t="s">
        <v>521</v>
      </c>
      <c r="B654" s="419" t="s">
        <v>522</v>
      </c>
      <c r="F654" s="420">
        <v>210000</v>
      </c>
      <c r="G654" s="420">
        <v>-210000</v>
      </c>
      <c r="H654" s="420">
        <v>0</v>
      </c>
      <c r="I654" s="420">
        <v>0</v>
      </c>
      <c r="J654" s="420">
        <v>0</v>
      </c>
      <c r="K654" s="420">
        <v>0</v>
      </c>
      <c r="L654" s="420">
        <v>0</v>
      </c>
    </row>
    <row r="655" spans="1:12">
      <c r="A655" s="419" t="s">
        <v>523</v>
      </c>
      <c r="B655" s="419" t="s">
        <v>524</v>
      </c>
      <c r="F655" s="420">
        <v>8648150.6600000001</v>
      </c>
      <c r="G655" s="420">
        <v>-4176025.27</v>
      </c>
      <c r="H655" s="420">
        <v>4472125.3899999997</v>
      </c>
      <c r="I655" s="420">
        <v>4472125.3899999997</v>
      </c>
      <c r="J655" s="420">
        <v>4472125.3899999997</v>
      </c>
      <c r="K655" s="420">
        <v>4472125.3899999997</v>
      </c>
      <c r="L655" s="420">
        <v>0</v>
      </c>
    </row>
    <row r="657" spans="1:12">
      <c r="E657" s="413" t="s">
        <v>1026</v>
      </c>
      <c r="F657" s="424">
        <v>8858150.6600000001</v>
      </c>
      <c r="G657" s="424">
        <v>-4386025.2699999996</v>
      </c>
      <c r="H657" s="424">
        <v>4472125.3899999997</v>
      </c>
      <c r="I657" s="424">
        <v>4472125.3899999997</v>
      </c>
      <c r="J657" s="424">
        <v>4472125.3899999997</v>
      </c>
      <c r="K657" s="424">
        <v>4472125.3899999997</v>
      </c>
      <c r="L657" s="424">
        <v>0</v>
      </c>
    </row>
    <row r="659" spans="1:12">
      <c r="E659" s="413" t="s">
        <v>510</v>
      </c>
      <c r="F659" s="424">
        <v>23039100.760000002</v>
      </c>
      <c r="G659" s="424">
        <v>3116832.96</v>
      </c>
      <c r="H659" s="424">
        <v>26155933.719999999</v>
      </c>
      <c r="I659" s="424">
        <v>26155933.719999999</v>
      </c>
      <c r="J659" s="424">
        <v>26155933.719999999</v>
      </c>
      <c r="K659" s="424">
        <v>22155933.719999999</v>
      </c>
      <c r="L659" s="424">
        <v>0</v>
      </c>
    </row>
    <row r="662" spans="1:12">
      <c r="A662" s="927" t="s">
        <v>759</v>
      </c>
    </row>
    <row r="664" spans="1:12">
      <c r="A664" s="431" t="s">
        <v>760</v>
      </c>
      <c r="B664" s="431" t="s">
        <v>761</v>
      </c>
    </row>
    <row r="666" spans="1:12">
      <c r="A666" s="428">
        <v>1</v>
      </c>
      <c r="B666" s="416" t="s">
        <v>520</v>
      </c>
      <c r="F666" s="424">
        <v>675201597.33000004</v>
      </c>
      <c r="G666" s="424">
        <v>183837713.24000001</v>
      </c>
      <c r="H666" s="424">
        <v>859039310.57000005</v>
      </c>
      <c r="I666" s="424">
        <v>843989490.51999998</v>
      </c>
      <c r="J666" s="424">
        <v>843989490.51999998</v>
      </c>
      <c r="K666" s="424">
        <v>843989490.51999998</v>
      </c>
      <c r="L666" s="424">
        <v>15049820.050000001</v>
      </c>
    </row>
    <row r="667" spans="1:12">
      <c r="A667" s="419" t="s">
        <v>523</v>
      </c>
      <c r="B667" s="419" t="s">
        <v>524</v>
      </c>
      <c r="F667" s="420">
        <v>675201597.33000004</v>
      </c>
      <c r="G667" s="420">
        <v>183837713.24000001</v>
      </c>
      <c r="H667" s="420">
        <v>859039310.57000005</v>
      </c>
      <c r="I667" s="420">
        <v>843989490.51999998</v>
      </c>
      <c r="J667" s="420">
        <v>843989490.51999998</v>
      </c>
      <c r="K667" s="420">
        <v>843989490.51999998</v>
      </c>
      <c r="L667" s="420">
        <v>15049820.050000001</v>
      </c>
    </row>
    <row r="669" spans="1:12">
      <c r="A669" s="428">
        <v>4</v>
      </c>
      <c r="B669" s="416" t="s">
        <v>474</v>
      </c>
      <c r="F669" s="424">
        <v>161858132.96999997</v>
      </c>
      <c r="G669" s="424">
        <v>3150816.67</v>
      </c>
      <c r="H669" s="424">
        <v>165008949.63999999</v>
      </c>
      <c r="I669" s="424">
        <v>165008949.63999999</v>
      </c>
      <c r="J669" s="424">
        <v>165008949.63999999</v>
      </c>
      <c r="K669" s="424">
        <v>165008949.63999999</v>
      </c>
      <c r="L669" s="424">
        <v>0</v>
      </c>
    </row>
    <row r="670" spans="1:12">
      <c r="A670" s="419" t="s">
        <v>521</v>
      </c>
      <c r="B670" s="419" t="s">
        <v>474</v>
      </c>
      <c r="F670" s="420">
        <v>161858132.96999997</v>
      </c>
      <c r="G670" s="420">
        <v>3150816.67</v>
      </c>
      <c r="H670" s="420">
        <v>165008949.63999999</v>
      </c>
      <c r="I670" s="420">
        <v>165008949.63999999</v>
      </c>
      <c r="J670" s="420">
        <v>165008949.63999999</v>
      </c>
      <c r="K670" s="420">
        <v>165008949.63999999</v>
      </c>
      <c r="L670" s="420">
        <v>0</v>
      </c>
    </row>
    <row r="672" spans="1:12">
      <c r="E672" s="413" t="s">
        <v>1026</v>
      </c>
      <c r="F672" s="424">
        <v>837059730.29999995</v>
      </c>
      <c r="G672" s="424">
        <v>186988529.91</v>
      </c>
      <c r="H672" s="424">
        <v>1024048260.21</v>
      </c>
      <c r="I672" s="424">
        <v>1008998440.16</v>
      </c>
      <c r="J672" s="424">
        <v>1008998440.16</v>
      </c>
      <c r="K672" s="424">
        <v>1008998440.16</v>
      </c>
      <c r="L672" s="424">
        <v>15049820.050000001</v>
      </c>
    </row>
    <row r="674" spans="5:12">
      <c r="E674" s="413" t="s">
        <v>510</v>
      </c>
      <c r="F674" s="424">
        <v>837059730.29999995</v>
      </c>
      <c r="G674" s="424">
        <v>186988529.91</v>
      </c>
      <c r="H674" s="424">
        <v>1024048260.21</v>
      </c>
      <c r="I674" s="424">
        <v>1008998440.16</v>
      </c>
      <c r="J674" s="424">
        <v>1008998440.16</v>
      </c>
      <c r="K674" s="424">
        <v>1008998440.16</v>
      </c>
      <c r="L674" s="424">
        <v>15049820.050000001</v>
      </c>
    </row>
  </sheetData>
  <pageMargins left="0.19719757252565651" right="0.19719757252565651" top="0.39370078740157477" bottom="0.19719757252565651" header="1.1126239316962329E-308" footer="0.19719757252565651"/>
  <pageSetup orientation="portrait" errors="NA" horizontalDpi="0" verticalDpi="0"/>
  <headerFooter alignWithMargins="0"/>
  <drawing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96"/>
  <sheetViews>
    <sheetView workbookViewId="0">
      <selection activeCell="G24" sqref="G24"/>
    </sheetView>
  </sheetViews>
  <sheetFormatPr baseColWidth="10" defaultRowHeight="12.75"/>
  <cols>
    <col min="1" max="16384" width="11.42578125" style="422"/>
  </cols>
  <sheetData>
    <row r="2" spans="1:11" ht="15">
      <c r="A2" s="421" t="s">
        <v>504</v>
      </c>
    </row>
    <row r="3" spans="1:11" ht="15">
      <c r="A3" s="423" t="s">
        <v>424</v>
      </c>
    </row>
    <row r="4" spans="1:11" ht="15">
      <c r="A4" s="421" t="s">
        <v>1029</v>
      </c>
    </row>
    <row r="5" spans="1:11" ht="15">
      <c r="A5" s="423" t="s">
        <v>1030</v>
      </c>
    </row>
    <row r="10" spans="1:11">
      <c r="A10" s="414" t="s">
        <v>425</v>
      </c>
      <c r="B10" s="414" t="s">
        <v>426</v>
      </c>
      <c r="F10" s="413" t="s">
        <v>427</v>
      </c>
      <c r="G10" s="413" t="s">
        <v>428</v>
      </c>
      <c r="H10" s="413" t="s">
        <v>429</v>
      </c>
      <c r="I10" s="413" t="s">
        <v>430</v>
      </c>
      <c r="J10" s="413" t="s">
        <v>431</v>
      </c>
      <c r="K10" s="413" t="s">
        <v>432</v>
      </c>
    </row>
    <row r="11" spans="1:11">
      <c r="F11" s="415" t="s">
        <v>434</v>
      </c>
      <c r="G11" s="415" t="s">
        <v>433</v>
      </c>
      <c r="H11" s="415" t="s">
        <v>436</v>
      </c>
      <c r="I11" s="415" t="s">
        <v>531</v>
      </c>
      <c r="J11" s="413" t="s">
        <v>532</v>
      </c>
      <c r="K11" s="415" t="s">
        <v>533</v>
      </c>
    </row>
    <row r="13" spans="1:11">
      <c r="A13" s="927" t="s">
        <v>477</v>
      </c>
      <c r="B13" s="927" t="s">
        <v>623</v>
      </c>
    </row>
    <row r="15" spans="1:11">
      <c r="A15" s="432" t="s">
        <v>1031</v>
      </c>
      <c r="B15" s="432" t="s">
        <v>625</v>
      </c>
      <c r="F15" s="420">
        <v>281163837.36000001</v>
      </c>
      <c r="G15" s="420">
        <v>1150460180.4300001</v>
      </c>
      <c r="H15" s="420">
        <v>1431624017.79</v>
      </c>
      <c r="I15" s="420">
        <v>1221512741.3399999</v>
      </c>
      <c r="J15" s="420">
        <v>942805640.64999998</v>
      </c>
      <c r="K15" s="420">
        <v>210111276.45000017</v>
      </c>
    </row>
    <row r="16" spans="1:11">
      <c r="A16" s="432" t="s">
        <v>1032</v>
      </c>
      <c r="B16" s="432" t="s">
        <v>627</v>
      </c>
      <c r="F16" s="420">
        <v>39344724.939999998</v>
      </c>
      <c r="G16" s="420">
        <v>2505104.5699999998</v>
      </c>
      <c r="H16" s="420">
        <v>41849829.509999998</v>
      </c>
      <c r="I16" s="420">
        <v>41849829.509999998</v>
      </c>
      <c r="J16" s="420">
        <v>41842329.509999998</v>
      </c>
      <c r="K16" s="420">
        <v>0</v>
      </c>
    </row>
    <row r="17" spans="1:11">
      <c r="A17" s="432" t="s">
        <v>1033</v>
      </c>
      <c r="B17" s="432" t="s">
        <v>629</v>
      </c>
      <c r="F17" s="420">
        <v>6665198.5099999998</v>
      </c>
      <c r="G17" s="420">
        <v>442514.84</v>
      </c>
      <c r="H17" s="420">
        <v>7107713.3499999996</v>
      </c>
      <c r="I17" s="420">
        <v>7107713.3499999996</v>
      </c>
      <c r="J17" s="420">
        <v>7088867.9400000004</v>
      </c>
      <c r="K17" s="420">
        <v>0</v>
      </c>
    </row>
    <row r="18" spans="1:11">
      <c r="A18" s="432" t="s">
        <v>1034</v>
      </c>
      <c r="B18" s="432" t="s">
        <v>631</v>
      </c>
      <c r="F18" s="420">
        <v>1376204382.8299999</v>
      </c>
      <c r="G18" s="420">
        <v>57299861.359999999</v>
      </c>
      <c r="H18" s="420">
        <v>1433504244.1900001</v>
      </c>
      <c r="I18" s="420">
        <v>1363078808.3599999</v>
      </c>
      <c r="J18" s="420">
        <v>1362554950.5599999</v>
      </c>
      <c r="K18" s="420">
        <v>70425435.830000147</v>
      </c>
    </row>
    <row r="19" spans="1:11">
      <c r="A19" s="432" t="s">
        <v>1079</v>
      </c>
      <c r="B19" s="432" t="s">
        <v>633</v>
      </c>
      <c r="F19" s="420">
        <v>940557228.25</v>
      </c>
      <c r="G19" s="420">
        <v>68792626.120000005</v>
      </c>
      <c r="H19" s="420">
        <v>1009349854.37</v>
      </c>
      <c r="I19" s="420">
        <v>962119596.30999994</v>
      </c>
      <c r="J19" s="420">
        <v>933895674.24000001</v>
      </c>
      <c r="K19" s="420">
        <v>47230258.060000002</v>
      </c>
    </row>
    <row r="20" spans="1:11">
      <c r="A20" s="432" t="s">
        <v>1035</v>
      </c>
      <c r="B20" s="432" t="s">
        <v>635</v>
      </c>
      <c r="F20" s="420">
        <v>242048594.59999999</v>
      </c>
      <c r="G20" s="420">
        <v>28925586.890000001</v>
      </c>
      <c r="H20" s="420">
        <v>270974181.49000001</v>
      </c>
      <c r="I20" s="420">
        <v>233119739.37</v>
      </c>
      <c r="J20" s="420">
        <v>233119739.37</v>
      </c>
      <c r="K20" s="420">
        <v>37854442.119999997</v>
      </c>
    </row>
    <row r="21" spans="1:11">
      <c r="A21" s="432" t="s">
        <v>1038</v>
      </c>
      <c r="B21" s="432" t="s">
        <v>637</v>
      </c>
      <c r="F21" s="420">
        <v>113023611.06</v>
      </c>
      <c r="G21" s="420">
        <v>323424450.72000003</v>
      </c>
      <c r="H21" s="420">
        <v>436448061.77999997</v>
      </c>
      <c r="I21" s="420">
        <v>298428606.39999998</v>
      </c>
      <c r="J21" s="420">
        <v>204874143.84</v>
      </c>
      <c r="K21" s="420">
        <v>138019455.38000003</v>
      </c>
    </row>
    <row r="22" spans="1:11">
      <c r="A22" s="432" t="s">
        <v>1039</v>
      </c>
      <c r="B22" s="432" t="s">
        <v>639</v>
      </c>
      <c r="F22" s="420">
        <v>316153307.93000001</v>
      </c>
      <c r="G22" s="420">
        <v>289373801.45999998</v>
      </c>
      <c r="H22" s="420">
        <v>605527109.38999999</v>
      </c>
      <c r="I22" s="420">
        <v>601728561.07000005</v>
      </c>
      <c r="J22" s="420">
        <v>529251740.79000002</v>
      </c>
      <c r="K22" s="420">
        <v>3798548.32</v>
      </c>
    </row>
    <row r="23" spans="1:11">
      <c r="A23" s="432" t="s">
        <v>1040</v>
      </c>
      <c r="B23" s="432" t="s">
        <v>641</v>
      </c>
      <c r="F23" s="420">
        <v>8937491.1400000006</v>
      </c>
      <c r="G23" s="420">
        <v>109485522.03</v>
      </c>
      <c r="H23" s="420">
        <v>118423013.17</v>
      </c>
      <c r="I23" s="420">
        <v>115631903.17</v>
      </c>
      <c r="J23" s="420">
        <v>102718664.77</v>
      </c>
      <c r="K23" s="420">
        <v>2791110</v>
      </c>
    </row>
    <row r="24" spans="1:11">
      <c r="A24" s="432" t="s">
        <v>1041</v>
      </c>
      <c r="B24" s="432" t="s">
        <v>643</v>
      </c>
      <c r="F24" s="420">
        <v>1815155.97</v>
      </c>
      <c r="G24" s="420">
        <v>-379507.02</v>
      </c>
      <c r="H24" s="420">
        <v>1435648.95</v>
      </c>
      <c r="I24" s="420">
        <v>1412020.5</v>
      </c>
      <c r="J24" s="420">
        <v>1400786.98</v>
      </c>
      <c r="K24" s="420">
        <v>23628.45</v>
      </c>
    </row>
    <row r="25" spans="1:11">
      <c r="A25" s="432" t="s">
        <v>1042</v>
      </c>
      <c r="B25" s="432" t="s">
        <v>645</v>
      </c>
      <c r="F25" s="420">
        <v>1168960.81</v>
      </c>
      <c r="G25" s="420">
        <v>-63791.31</v>
      </c>
      <c r="H25" s="420">
        <v>1105169.5</v>
      </c>
      <c r="I25" s="420">
        <v>1042968.48</v>
      </c>
      <c r="J25" s="420">
        <v>1032968.82</v>
      </c>
      <c r="K25" s="420">
        <v>62201.02</v>
      </c>
    </row>
    <row r="26" spans="1:11">
      <c r="A26" s="432" t="s">
        <v>1043</v>
      </c>
      <c r="B26" s="432" t="s">
        <v>647</v>
      </c>
      <c r="F26" s="420">
        <v>5560420.5300000003</v>
      </c>
      <c r="G26" s="420">
        <v>-1405653.32</v>
      </c>
      <c r="H26" s="420">
        <v>4154767.21</v>
      </c>
      <c r="I26" s="420">
        <v>4154767.21</v>
      </c>
      <c r="J26" s="420">
        <v>2687051.66</v>
      </c>
      <c r="K26" s="420">
        <v>0</v>
      </c>
    </row>
    <row r="27" spans="1:11">
      <c r="A27" s="432" t="s">
        <v>1044</v>
      </c>
      <c r="B27" s="432" t="s">
        <v>649</v>
      </c>
      <c r="F27" s="420">
        <v>10929626.289999999</v>
      </c>
      <c r="G27" s="420">
        <v>-85523.63</v>
      </c>
      <c r="H27" s="420">
        <v>10844102.66</v>
      </c>
      <c r="I27" s="420">
        <v>10844102.66</v>
      </c>
      <c r="J27" s="420">
        <v>10844102.66</v>
      </c>
      <c r="K27" s="420">
        <v>0</v>
      </c>
    </row>
    <row r="28" spans="1:11">
      <c r="A28" s="432" t="s">
        <v>1046</v>
      </c>
      <c r="B28" s="432" t="s">
        <v>651</v>
      </c>
      <c r="F28" s="420">
        <v>4538486.9800000004</v>
      </c>
      <c r="G28" s="420">
        <v>8222435.8700000001</v>
      </c>
      <c r="H28" s="420">
        <v>12760922.85</v>
      </c>
      <c r="I28" s="420">
        <v>12130497.32</v>
      </c>
      <c r="J28" s="420">
        <v>12096196.23</v>
      </c>
      <c r="K28" s="420">
        <v>630425.53</v>
      </c>
    </row>
    <row r="29" spans="1:11">
      <c r="A29" s="432" t="s">
        <v>1047</v>
      </c>
      <c r="B29" s="432" t="s">
        <v>653</v>
      </c>
      <c r="F29" s="420">
        <v>120912178.90000001</v>
      </c>
      <c r="G29" s="420">
        <v>9440154.5999999996</v>
      </c>
      <c r="H29" s="420">
        <v>130352333.5</v>
      </c>
      <c r="I29" s="420">
        <v>130352333.5</v>
      </c>
      <c r="J29" s="420">
        <v>130343684.75</v>
      </c>
      <c r="K29" s="420">
        <v>0</v>
      </c>
    </row>
    <row r="30" spans="1:11">
      <c r="A30" s="432" t="s">
        <v>1048</v>
      </c>
      <c r="B30" s="432" t="s">
        <v>655</v>
      </c>
      <c r="F30" s="420">
        <v>63326263.210000001</v>
      </c>
      <c r="G30" s="420">
        <v>32340185.719999999</v>
      </c>
      <c r="H30" s="420">
        <v>95666448.930000007</v>
      </c>
      <c r="I30" s="420">
        <v>95666448.930000007</v>
      </c>
      <c r="J30" s="420">
        <v>95666448.930000007</v>
      </c>
      <c r="K30" s="420">
        <v>0</v>
      </c>
    </row>
    <row r="31" spans="1:11">
      <c r="A31" s="432" t="s">
        <v>1049</v>
      </c>
      <c r="B31" s="432" t="s">
        <v>657</v>
      </c>
      <c r="F31" s="420">
        <v>4914790.2699999996</v>
      </c>
      <c r="G31" s="420">
        <v>-210497.59</v>
      </c>
      <c r="H31" s="420">
        <v>4704292.68</v>
      </c>
      <c r="I31" s="420">
        <v>4704292.68</v>
      </c>
      <c r="J31" s="420">
        <v>4704292.68</v>
      </c>
      <c r="K31" s="420">
        <v>0</v>
      </c>
    </row>
    <row r="32" spans="1:11">
      <c r="A32" s="432" t="s">
        <v>1082</v>
      </c>
      <c r="B32" s="432" t="s">
        <v>659</v>
      </c>
      <c r="F32" s="420">
        <v>78572510.920000002</v>
      </c>
      <c r="G32" s="420">
        <v>14873692.6</v>
      </c>
      <c r="H32" s="420">
        <v>93446203.519999996</v>
      </c>
      <c r="I32" s="420">
        <v>93446203.480000004</v>
      </c>
      <c r="J32" s="420">
        <v>93347013</v>
      </c>
      <c r="K32" s="420">
        <v>0.04</v>
      </c>
    </row>
    <row r="33" spans="1:11">
      <c r="A33" s="432" t="s">
        <v>1050</v>
      </c>
      <c r="B33" s="432" t="s">
        <v>661</v>
      </c>
      <c r="F33" s="420">
        <v>92602162.170000002</v>
      </c>
      <c r="G33" s="420">
        <v>20970416.559999999</v>
      </c>
      <c r="H33" s="420">
        <v>113572578.73</v>
      </c>
      <c r="I33" s="420">
        <v>98183290.719999999</v>
      </c>
      <c r="J33" s="420">
        <v>84723812.75</v>
      </c>
      <c r="K33" s="420">
        <v>15389288.01</v>
      </c>
    </row>
    <row r="34" spans="1:11">
      <c r="A34" s="432" t="s">
        <v>1051</v>
      </c>
      <c r="B34" s="432" t="s">
        <v>663</v>
      </c>
      <c r="F34" s="420">
        <v>526514028.87</v>
      </c>
      <c r="G34" s="420">
        <v>-7947348.5499999998</v>
      </c>
      <c r="H34" s="420">
        <v>518566680.31999999</v>
      </c>
      <c r="I34" s="420">
        <v>517808829.27999997</v>
      </c>
      <c r="J34" s="420">
        <v>517105885.38999999</v>
      </c>
      <c r="K34" s="420">
        <v>757851.04</v>
      </c>
    </row>
    <row r="35" spans="1:11">
      <c r="A35" s="432" t="s">
        <v>1052</v>
      </c>
      <c r="B35" s="432" t="s">
        <v>665</v>
      </c>
      <c r="F35" s="420">
        <v>28140222.620000001</v>
      </c>
      <c r="G35" s="420">
        <v>4252003.3600000003</v>
      </c>
      <c r="H35" s="420">
        <v>32392225.98</v>
      </c>
      <c r="I35" s="420">
        <v>32392225.98</v>
      </c>
      <c r="J35" s="420">
        <v>32355168.100000001</v>
      </c>
      <c r="K35" s="420">
        <v>0</v>
      </c>
    </row>
    <row r="36" spans="1:11">
      <c r="A36" s="432" t="s">
        <v>1054</v>
      </c>
      <c r="B36" s="432" t="s">
        <v>667</v>
      </c>
      <c r="F36" s="420">
        <v>7925896.3200000003</v>
      </c>
      <c r="G36" s="420">
        <v>601563534.52999997</v>
      </c>
      <c r="H36" s="420">
        <v>609489430.85000002</v>
      </c>
      <c r="I36" s="420">
        <v>111897846.65000001</v>
      </c>
      <c r="J36" s="420">
        <v>39270647.920000002</v>
      </c>
      <c r="K36" s="420">
        <v>497591584.19999999</v>
      </c>
    </row>
    <row r="37" spans="1:11">
      <c r="A37" s="432" t="s">
        <v>1056</v>
      </c>
      <c r="B37" s="432" t="s">
        <v>669</v>
      </c>
      <c r="F37" s="420">
        <v>184243341</v>
      </c>
      <c r="G37" s="420">
        <v>83722106.060000002</v>
      </c>
      <c r="H37" s="420">
        <v>267965447.06</v>
      </c>
      <c r="I37" s="420">
        <v>267852798.83000001</v>
      </c>
      <c r="J37" s="420">
        <v>265936164.19</v>
      </c>
      <c r="K37" s="420">
        <v>112648.23</v>
      </c>
    </row>
    <row r="38" spans="1:11">
      <c r="A38" s="432" t="s">
        <v>1057</v>
      </c>
      <c r="B38" s="432" t="s">
        <v>671</v>
      </c>
      <c r="F38" s="420">
        <v>28232953750</v>
      </c>
      <c r="G38" s="420">
        <v>2741247465.96</v>
      </c>
      <c r="H38" s="420">
        <v>30974201215.959999</v>
      </c>
      <c r="I38" s="420">
        <v>30973991270</v>
      </c>
      <c r="J38" s="420">
        <v>30886751026.860001</v>
      </c>
      <c r="K38" s="420">
        <v>209945.96</v>
      </c>
    </row>
    <row r="39" spans="1:11">
      <c r="A39" s="432" t="s">
        <v>1083</v>
      </c>
      <c r="B39" s="432" t="s">
        <v>673</v>
      </c>
      <c r="F39" s="420">
        <v>45198072.280000001</v>
      </c>
      <c r="G39" s="420">
        <v>711378054.47000003</v>
      </c>
      <c r="H39" s="420">
        <v>756576126.75</v>
      </c>
      <c r="I39" s="420">
        <v>355778201.63</v>
      </c>
      <c r="J39" s="420">
        <v>262917624.11000001</v>
      </c>
      <c r="K39" s="420">
        <v>400797925.12</v>
      </c>
    </row>
    <row r="40" spans="1:11">
      <c r="A40" s="432" t="s">
        <v>1058</v>
      </c>
      <c r="B40" s="432" t="s">
        <v>675</v>
      </c>
      <c r="F40" s="420">
        <v>27797821.989999998</v>
      </c>
      <c r="G40" s="420">
        <v>-906198.73</v>
      </c>
      <c r="H40" s="420">
        <v>26891623.260000002</v>
      </c>
      <c r="I40" s="420">
        <v>26891581.93</v>
      </c>
      <c r="J40" s="420">
        <v>26879581.93</v>
      </c>
      <c r="K40" s="420">
        <v>41.33</v>
      </c>
    </row>
    <row r="41" spans="1:11">
      <c r="A41" s="432" t="s">
        <v>1084</v>
      </c>
      <c r="B41" s="432" t="s">
        <v>677</v>
      </c>
      <c r="F41" s="420">
        <v>15673167.779999999</v>
      </c>
      <c r="G41" s="420">
        <v>5926930.5499999998</v>
      </c>
      <c r="H41" s="420">
        <v>21600098.329999998</v>
      </c>
      <c r="I41" s="420">
        <v>21600098.329999998</v>
      </c>
      <c r="J41" s="420">
        <v>21600098.329999998</v>
      </c>
      <c r="K41" s="420">
        <v>0</v>
      </c>
    </row>
    <row r="42" spans="1:11">
      <c r="A42" s="432" t="s">
        <v>1085</v>
      </c>
      <c r="B42" s="432" t="s">
        <v>679</v>
      </c>
      <c r="F42" s="420">
        <v>31975036</v>
      </c>
      <c r="G42" s="420">
        <v>418231.2</v>
      </c>
      <c r="H42" s="420">
        <v>32393267.199999999</v>
      </c>
      <c r="I42" s="420">
        <v>28962054.859999999</v>
      </c>
      <c r="J42" s="420">
        <v>23742071.989999998</v>
      </c>
      <c r="K42" s="420">
        <v>3431212.34</v>
      </c>
    </row>
    <row r="43" spans="1:11">
      <c r="A43" s="432" t="s">
        <v>1086</v>
      </c>
      <c r="B43" s="432" t="s">
        <v>681</v>
      </c>
      <c r="F43" s="420">
        <v>32328990</v>
      </c>
      <c r="G43" s="420">
        <v>2372749.1</v>
      </c>
      <c r="H43" s="420">
        <v>34701739.100000001</v>
      </c>
      <c r="I43" s="420">
        <v>33280813.25</v>
      </c>
      <c r="J43" s="420">
        <v>25071794.41</v>
      </c>
      <c r="K43" s="420">
        <v>1420925.85</v>
      </c>
    </row>
    <row r="44" spans="1:11">
      <c r="A44" s="432" t="s">
        <v>1087</v>
      </c>
      <c r="B44" s="432" t="s">
        <v>683</v>
      </c>
      <c r="F44" s="420">
        <v>46722304.719999999</v>
      </c>
      <c r="G44" s="420">
        <v>-5410757.2400000002</v>
      </c>
      <c r="H44" s="420">
        <v>41311547.479999997</v>
      </c>
      <c r="I44" s="420">
        <v>41311547.479999997</v>
      </c>
      <c r="J44" s="420">
        <v>40501400.490000002</v>
      </c>
      <c r="K44" s="420">
        <v>0</v>
      </c>
    </row>
    <row r="45" spans="1:11">
      <c r="A45" s="432" t="s">
        <v>1088</v>
      </c>
      <c r="B45" s="432" t="s">
        <v>685</v>
      </c>
      <c r="F45" s="420">
        <v>336805202.97000003</v>
      </c>
      <c r="G45" s="420">
        <v>192334225.13999999</v>
      </c>
      <c r="H45" s="420">
        <v>529139428.11000001</v>
      </c>
      <c r="I45" s="420">
        <v>443093459.95999998</v>
      </c>
      <c r="J45" s="420">
        <v>439057413.85000002</v>
      </c>
      <c r="K45" s="420">
        <v>86045968.150000006</v>
      </c>
    </row>
    <row r="46" spans="1:11">
      <c r="A46" s="432" t="s">
        <v>1089</v>
      </c>
      <c r="B46" s="432" t="s">
        <v>687</v>
      </c>
      <c r="F46" s="420">
        <v>9722770301.3999996</v>
      </c>
      <c r="G46" s="420">
        <v>2668353418.27</v>
      </c>
      <c r="H46" s="420">
        <v>12391123719.67</v>
      </c>
      <c r="I46" s="420">
        <v>11978466143.200001</v>
      </c>
      <c r="J46" s="420">
        <v>11047528122.219999</v>
      </c>
      <c r="K46" s="420">
        <v>412657576.47000003</v>
      </c>
    </row>
    <row r="47" spans="1:11">
      <c r="A47" s="432" t="s">
        <v>1090</v>
      </c>
      <c r="B47" s="432" t="s">
        <v>689</v>
      </c>
      <c r="F47" s="420">
        <v>401310656.30000001</v>
      </c>
      <c r="G47" s="420">
        <v>1042006247.5</v>
      </c>
      <c r="H47" s="420">
        <v>1443316903.8</v>
      </c>
      <c r="I47" s="420">
        <v>1442043089.52</v>
      </c>
      <c r="J47" s="420">
        <v>1315046349.77</v>
      </c>
      <c r="K47" s="420">
        <v>1273814.28</v>
      </c>
    </row>
    <row r="48" spans="1:11">
      <c r="A48" s="432" t="s">
        <v>1091</v>
      </c>
      <c r="B48" s="432" t="s">
        <v>691</v>
      </c>
      <c r="F48" s="420">
        <v>17761338.68</v>
      </c>
      <c r="G48" s="420">
        <v>1435972.61</v>
      </c>
      <c r="H48" s="420">
        <v>19197311.289999999</v>
      </c>
      <c r="I48" s="420">
        <v>19197311.260000002</v>
      </c>
      <c r="J48" s="420">
        <v>19197311.260000002</v>
      </c>
      <c r="K48" s="420">
        <v>0.03</v>
      </c>
    </row>
    <row r="49" spans="1:11">
      <c r="A49" s="432" t="s">
        <v>1092</v>
      </c>
      <c r="B49" s="432" t="s">
        <v>693</v>
      </c>
      <c r="F49" s="420">
        <v>37786931.829999998</v>
      </c>
      <c r="G49" s="420">
        <v>15374099.380000001</v>
      </c>
      <c r="H49" s="420">
        <v>53161031.210000001</v>
      </c>
      <c r="I49" s="420">
        <v>47420101.450000003</v>
      </c>
      <c r="J49" s="420">
        <v>47420101.450000003</v>
      </c>
      <c r="K49" s="420">
        <v>5740929.7599999998</v>
      </c>
    </row>
    <row r="50" spans="1:11">
      <c r="A50" s="432" t="s">
        <v>1093</v>
      </c>
      <c r="B50" s="432" t="s">
        <v>695</v>
      </c>
      <c r="F50" s="420">
        <v>18847108.93</v>
      </c>
      <c r="G50" s="420">
        <v>1723267.07</v>
      </c>
      <c r="H50" s="420">
        <v>20570376</v>
      </c>
      <c r="I50" s="420">
        <v>20557602.420000002</v>
      </c>
      <c r="J50" s="420">
        <v>20557602.420000002</v>
      </c>
      <c r="K50" s="420">
        <v>12773.58</v>
      </c>
    </row>
    <row r="51" spans="1:11">
      <c r="A51" s="432" t="s">
        <v>1094</v>
      </c>
      <c r="B51" s="432" t="s">
        <v>697</v>
      </c>
      <c r="F51" s="420">
        <v>42441191</v>
      </c>
      <c r="G51" s="420">
        <v>17424215.449999999</v>
      </c>
      <c r="H51" s="420">
        <v>59865406.450000003</v>
      </c>
      <c r="I51" s="420">
        <v>52185039.280000001</v>
      </c>
      <c r="J51" s="420">
        <v>52185039.280000001</v>
      </c>
      <c r="K51" s="420">
        <v>7680367.1699999999</v>
      </c>
    </row>
    <row r="52" spans="1:11">
      <c r="A52" s="432" t="s">
        <v>1095</v>
      </c>
      <c r="B52" s="432" t="s">
        <v>699</v>
      </c>
      <c r="F52" s="420">
        <v>122351306.5</v>
      </c>
      <c r="G52" s="420">
        <v>45359818.490000002</v>
      </c>
      <c r="H52" s="420">
        <v>167711124.99000001</v>
      </c>
      <c r="I52" s="420">
        <v>146263806.63999999</v>
      </c>
      <c r="J52" s="420">
        <v>146239504.44</v>
      </c>
      <c r="K52" s="420">
        <v>21447318.35000002</v>
      </c>
    </row>
    <row r="53" spans="1:11">
      <c r="A53" s="432" t="s">
        <v>1096</v>
      </c>
      <c r="B53" s="432" t="s">
        <v>701</v>
      </c>
      <c r="F53" s="420">
        <v>110711357.90000001</v>
      </c>
      <c r="G53" s="420">
        <v>50832204.960000001</v>
      </c>
      <c r="H53" s="420">
        <v>161543562.86000001</v>
      </c>
      <c r="I53" s="420">
        <v>135543314.75</v>
      </c>
      <c r="J53" s="420">
        <v>135395618.81</v>
      </c>
      <c r="K53" s="420">
        <v>26000248.109999999</v>
      </c>
    </row>
    <row r="54" spans="1:11">
      <c r="A54" s="432" t="s">
        <v>1097</v>
      </c>
      <c r="B54" s="432" t="s">
        <v>703</v>
      </c>
      <c r="F54" s="420">
        <v>232436924.27000001</v>
      </c>
      <c r="G54" s="420">
        <v>22492375.370000001</v>
      </c>
      <c r="H54" s="420">
        <v>254929299.63999999</v>
      </c>
      <c r="I54" s="420">
        <v>239838113.34999999</v>
      </c>
      <c r="J54" s="420">
        <v>235822204.15000001</v>
      </c>
      <c r="K54" s="420">
        <v>15091186.289999999</v>
      </c>
    </row>
    <row r="55" spans="1:11">
      <c r="A55" s="432" t="s">
        <v>1098</v>
      </c>
      <c r="B55" s="432" t="s">
        <v>705</v>
      </c>
      <c r="F55" s="420">
        <v>134064144.31</v>
      </c>
      <c r="G55" s="420">
        <v>32501817.329999998</v>
      </c>
      <c r="H55" s="420">
        <v>166565961.63999999</v>
      </c>
      <c r="I55" s="420">
        <v>141071049.05000001</v>
      </c>
      <c r="J55" s="420">
        <v>141071049.05000001</v>
      </c>
      <c r="K55" s="420">
        <v>25494912.589999981</v>
      </c>
    </row>
    <row r="56" spans="1:11">
      <c r="A56" s="432" t="s">
        <v>1099</v>
      </c>
      <c r="B56" s="432" t="s">
        <v>707</v>
      </c>
      <c r="F56" s="420">
        <v>200267925.80000001</v>
      </c>
      <c r="G56" s="420">
        <v>37527929.329999998</v>
      </c>
      <c r="H56" s="420">
        <v>237795855.13</v>
      </c>
      <c r="I56" s="420">
        <v>234078915.22</v>
      </c>
      <c r="J56" s="420">
        <v>234078915.22</v>
      </c>
      <c r="K56" s="420">
        <v>3716939.91</v>
      </c>
    </row>
    <row r="57" spans="1:11">
      <c r="A57" s="432" t="s">
        <v>1100</v>
      </c>
      <c r="B57" s="432" t="s">
        <v>709</v>
      </c>
      <c r="F57" s="420">
        <v>17964156</v>
      </c>
      <c r="G57" s="420">
        <v>1565481.7</v>
      </c>
      <c r="H57" s="420">
        <v>19529637.699999999</v>
      </c>
      <c r="I57" s="420">
        <v>16910073.52</v>
      </c>
      <c r="J57" s="420">
        <v>16894873.52</v>
      </c>
      <c r="K57" s="420">
        <v>2619564.1800000002</v>
      </c>
    </row>
    <row r="58" spans="1:11">
      <c r="A58" s="432" t="s">
        <v>1101</v>
      </c>
      <c r="B58" s="432" t="s">
        <v>711</v>
      </c>
      <c r="F58" s="420">
        <v>45792440</v>
      </c>
      <c r="G58" s="420">
        <v>8842245.8599999994</v>
      </c>
      <c r="H58" s="420">
        <v>54634685.859999999</v>
      </c>
      <c r="I58" s="420">
        <v>53940802.409999996</v>
      </c>
      <c r="J58" s="420">
        <v>46065495.130000003</v>
      </c>
      <c r="K58" s="420">
        <v>693883.45</v>
      </c>
    </row>
    <row r="59" spans="1:11">
      <c r="A59" s="432" t="s">
        <v>1102</v>
      </c>
      <c r="B59" s="432" t="s">
        <v>713</v>
      </c>
      <c r="F59" s="420">
        <v>92197699.230000004</v>
      </c>
      <c r="G59" s="420">
        <v>9884107.6699999999</v>
      </c>
      <c r="H59" s="420">
        <v>102081806.90000001</v>
      </c>
      <c r="I59" s="420">
        <v>102081806.90000001</v>
      </c>
      <c r="J59" s="420">
        <v>102081806.90000001</v>
      </c>
      <c r="K59" s="420">
        <v>0</v>
      </c>
    </row>
    <row r="60" spans="1:11">
      <c r="A60" s="432" t="s">
        <v>1103</v>
      </c>
      <c r="B60" s="432" t="s">
        <v>715</v>
      </c>
      <c r="F60" s="420">
        <v>13031624.91</v>
      </c>
      <c r="G60" s="420">
        <v>1505957.98</v>
      </c>
      <c r="H60" s="420">
        <v>14537582.890000001</v>
      </c>
      <c r="I60" s="420">
        <v>13566282.890000001</v>
      </c>
      <c r="J60" s="420">
        <v>13513213.470000001</v>
      </c>
      <c r="K60" s="420">
        <v>971300</v>
      </c>
    </row>
    <row r="61" spans="1:11">
      <c r="A61" s="432" t="s">
        <v>1104</v>
      </c>
      <c r="B61" s="432" t="s">
        <v>717</v>
      </c>
      <c r="F61" s="420">
        <v>17493978.780000001</v>
      </c>
      <c r="G61" s="420">
        <v>8461702.4399999995</v>
      </c>
      <c r="H61" s="420">
        <v>25955681.219999999</v>
      </c>
      <c r="I61" s="420">
        <v>25955341.190000001</v>
      </c>
      <c r="J61" s="420">
        <v>25932863.440000001</v>
      </c>
      <c r="K61" s="420">
        <v>340.03</v>
      </c>
    </row>
    <row r="62" spans="1:11">
      <c r="A62" s="432" t="s">
        <v>1105</v>
      </c>
      <c r="B62" s="432" t="s">
        <v>719</v>
      </c>
      <c r="F62" s="420">
        <v>17007815.77</v>
      </c>
      <c r="G62" s="420">
        <v>-883259.73</v>
      </c>
      <c r="H62" s="420">
        <v>16124556.039999999</v>
      </c>
      <c r="I62" s="420">
        <v>16123456.640000001</v>
      </c>
      <c r="J62" s="420">
        <v>16123456.640000001</v>
      </c>
      <c r="K62" s="420">
        <v>1099.4000000000001</v>
      </c>
    </row>
    <row r="63" spans="1:11">
      <c r="A63" s="432" t="s">
        <v>1106</v>
      </c>
      <c r="B63" s="432" t="s">
        <v>721</v>
      </c>
      <c r="F63" s="420">
        <v>2798775.04</v>
      </c>
      <c r="G63" s="420">
        <v>-53765.14</v>
      </c>
      <c r="H63" s="420">
        <v>2745009.9</v>
      </c>
      <c r="I63" s="420">
        <v>2745009.79</v>
      </c>
      <c r="J63" s="420">
        <v>2745009.79</v>
      </c>
      <c r="K63" s="420">
        <v>0.11</v>
      </c>
    </row>
    <row r="64" spans="1:11">
      <c r="A64" s="432" t="s">
        <v>1107</v>
      </c>
      <c r="B64" s="432" t="s">
        <v>723</v>
      </c>
      <c r="F64" s="420">
        <v>22631591.18</v>
      </c>
      <c r="G64" s="420">
        <v>6473410.3300000001</v>
      </c>
      <c r="H64" s="420">
        <v>29105001.510000002</v>
      </c>
      <c r="I64" s="420">
        <v>29105001.510000002</v>
      </c>
      <c r="J64" s="420">
        <v>29105001.510000002</v>
      </c>
      <c r="K64" s="420">
        <v>0</v>
      </c>
    </row>
    <row r="65" spans="1:11">
      <c r="A65" s="432" t="s">
        <v>1108</v>
      </c>
      <c r="B65" s="432" t="s">
        <v>725</v>
      </c>
      <c r="F65" s="420">
        <v>67125802.689999998</v>
      </c>
      <c r="G65" s="420">
        <v>5951976.6399999997</v>
      </c>
      <c r="H65" s="420">
        <v>73077779.329999998</v>
      </c>
      <c r="I65" s="420">
        <v>62383157.240000002</v>
      </c>
      <c r="J65" s="420">
        <v>47279264.07</v>
      </c>
      <c r="K65" s="420">
        <v>10694622.09</v>
      </c>
    </row>
    <row r="66" spans="1:11">
      <c r="A66" s="432" t="s">
        <v>1109</v>
      </c>
      <c r="B66" s="432" t="s">
        <v>727</v>
      </c>
      <c r="F66" s="420">
        <v>13258041.220000001</v>
      </c>
      <c r="G66" s="420">
        <v>-13258041.220000001</v>
      </c>
      <c r="H66" s="420">
        <v>0</v>
      </c>
      <c r="I66" s="420">
        <v>0</v>
      </c>
      <c r="J66" s="420">
        <v>0</v>
      </c>
      <c r="K66" s="420">
        <v>0</v>
      </c>
    </row>
    <row r="67" spans="1:11">
      <c r="A67" s="432" t="s">
        <v>1110</v>
      </c>
      <c r="B67" s="432" t="s">
        <v>729</v>
      </c>
      <c r="F67" s="420">
        <v>70193911.530000001</v>
      </c>
      <c r="G67" s="420">
        <v>29227745.359999999</v>
      </c>
      <c r="H67" s="420">
        <v>99421656.890000001</v>
      </c>
      <c r="I67" s="420">
        <v>99421156.890000001</v>
      </c>
      <c r="J67" s="420">
        <v>95281157.010000005</v>
      </c>
      <c r="K67" s="420">
        <v>500</v>
      </c>
    </row>
    <row r="68" spans="1:11">
      <c r="A68" s="432" t="s">
        <v>1111</v>
      </c>
      <c r="B68" s="432" t="s">
        <v>731</v>
      </c>
      <c r="F68" s="420">
        <v>5168930.84</v>
      </c>
      <c r="G68" s="420">
        <v>-2373171.7599999998</v>
      </c>
      <c r="H68" s="420">
        <v>2795759.08</v>
      </c>
      <c r="I68" s="420">
        <v>2795759.08</v>
      </c>
      <c r="J68" s="420">
        <v>2424424.9700000002</v>
      </c>
      <c r="K68" s="420">
        <v>0</v>
      </c>
    </row>
    <row r="69" spans="1:11">
      <c r="A69" s="432" t="s">
        <v>1112</v>
      </c>
      <c r="B69" s="432" t="s">
        <v>733</v>
      </c>
      <c r="F69" s="420">
        <v>4578560.45</v>
      </c>
      <c r="G69" s="420">
        <v>-2379198.2200000002</v>
      </c>
      <c r="H69" s="420">
        <v>2199362.23</v>
      </c>
      <c r="I69" s="420">
        <v>2199362.2200000002</v>
      </c>
      <c r="J69" s="420">
        <v>2199362.2200000002</v>
      </c>
      <c r="K69" s="420">
        <v>0.01</v>
      </c>
    </row>
    <row r="70" spans="1:11">
      <c r="A70" s="432" t="s">
        <v>1113</v>
      </c>
      <c r="B70" s="432" t="s">
        <v>735</v>
      </c>
      <c r="F70" s="420">
        <v>6021550.2199999997</v>
      </c>
      <c r="G70" s="420">
        <v>28182994.940000001</v>
      </c>
      <c r="H70" s="420">
        <v>34204545.159999996</v>
      </c>
      <c r="I70" s="420">
        <v>34138745.399999999</v>
      </c>
      <c r="J70" s="420">
        <v>32515786.440000001</v>
      </c>
      <c r="K70" s="420">
        <v>65799.759999995236</v>
      </c>
    </row>
    <row r="71" spans="1:11">
      <c r="A71" s="432" t="s">
        <v>1114</v>
      </c>
      <c r="B71" s="432" t="s">
        <v>737</v>
      </c>
      <c r="F71" s="420">
        <v>9135836</v>
      </c>
      <c r="G71" s="420">
        <v>13597909.67</v>
      </c>
      <c r="H71" s="420">
        <v>22733745.670000002</v>
      </c>
      <c r="I71" s="420">
        <v>15425969.060000001</v>
      </c>
      <c r="J71" s="420">
        <v>15425969.060000001</v>
      </c>
      <c r="K71" s="420">
        <v>7307776.6100000003</v>
      </c>
    </row>
    <row r="72" spans="1:11">
      <c r="A72" s="432" t="s">
        <v>1115</v>
      </c>
      <c r="B72" s="432" t="s">
        <v>739</v>
      </c>
      <c r="F72" s="420">
        <v>22687499.940000001</v>
      </c>
      <c r="G72" s="420">
        <v>-13053369.140000001</v>
      </c>
      <c r="H72" s="420">
        <v>9634130.8000000007</v>
      </c>
      <c r="I72" s="420">
        <v>2295597.0499999998</v>
      </c>
      <c r="J72" s="420">
        <v>2269077.0499999998</v>
      </c>
      <c r="K72" s="420">
        <v>7338533.75</v>
      </c>
    </row>
    <row r="73" spans="1:11">
      <c r="A73" s="432" t="s">
        <v>1116</v>
      </c>
      <c r="B73" s="432" t="s">
        <v>741</v>
      </c>
      <c r="F73" s="420">
        <v>66340492.729999997</v>
      </c>
      <c r="G73" s="420">
        <v>4227357.5199999996</v>
      </c>
      <c r="H73" s="420">
        <v>70567850.25</v>
      </c>
      <c r="I73" s="420">
        <v>70567850.239999995</v>
      </c>
      <c r="J73" s="420">
        <v>70107518.5</v>
      </c>
      <c r="K73" s="420">
        <v>1.0000009536743164E-2</v>
      </c>
    </row>
    <row r="74" spans="1:11">
      <c r="A74" s="432" t="s">
        <v>1117</v>
      </c>
      <c r="B74" s="432" t="s">
        <v>743</v>
      </c>
      <c r="F74" s="420">
        <v>12611429.220000001</v>
      </c>
      <c r="G74" s="420">
        <v>-210399.89</v>
      </c>
      <c r="H74" s="420">
        <v>12401029.33</v>
      </c>
      <c r="I74" s="420">
        <v>12401029.33</v>
      </c>
      <c r="J74" s="420">
        <v>12392377.07</v>
      </c>
      <c r="K74" s="420">
        <v>0</v>
      </c>
    </row>
    <row r="75" spans="1:11">
      <c r="A75" s="432" t="s">
        <v>1118</v>
      </c>
      <c r="B75" s="432" t="s">
        <v>745</v>
      </c>
      <c r="F75" s="420">
        <v>4681660.68</v>
      </c>
      <c r="G75" s="420">
        <v>-995654.42</v>
      </c>
      <c r="H75" s="420">
        <v>3686006.26</v>
      </c>
      <c r="I75" s="420">
        <v>3686006.26</v>
      </c>
      <c r="J75" s="420">
        <v>3684706.26</v>
      </c>
      <c r="K75" s="420">
        <v>0</v>
      </c>
    </row>
    <row r="76" spans="1:11">
      <c r="A76" s="432" t="s">
        <v>1119</v>
      </c>
      <c r="B76" s="432" t="s">
        <v>747</v>
      </c>
      <c r="F76" s="420">
        <v>0</v>
      </c>
      <c r="G76" s="420">
        <v>1885856.59</v>
      </c>
      <c r="H76" s="420">
        <v>1885856.59</v>
      </c>
      <c r="I76" s="420">
        <v>1885856.59</v>
      </c>
      <c r="J76" s="420">
        <v>1885856.59</v>
      </c>
      <c r="K76" s="420">
        <v>0</v>
      </c>
    </row>
    <row r="77" spans="1:11">
      <c r="A77" s="432" t="s">
        <v>1120</v>
      </c>
      <c r="B77" s="432" t="s">
        <v>749</v>
      </c>
      <c r="F77" s="420">
        <v>0</v>
      </c>
      <c r="G77" s="420">
        <v>1703876.48</v>
      </c>
      <c r="H77" s="420">
        <v>1703876.48</v>
      </c>
      <c r="I77" s="420">
        <v>1703876.48</v>
      </c>
      <c r="J77" s="420">
        <v>1703876.48</v>
      </c>
      <c r="K77" s="420">
        <v>0</v>
      </c>
    </row>
    <row r="78" spans="1:11">
      <c r="A78" s="432" t="s">
        <v>1121</v>
      </c>
      <c r="B78" s="432" t="s">
        <v>751</v>
      </c>
      <c r="F78" s="420">
        <v>0</v>
      </c>
      <c r="G78" s="420">
        <v>1737564.1</v>
      </c>
      <c r="H78" s="420">
        <v>1737564.1</v>
      </c>
      <c r="I78" s="420">
        <v>1737564.1</v>
      </c>
      <c r="J78" s="420">
        <v>1737564.1</v>
      </c>
      <c r="K78" s="420">
        <v>0</v>
      </c>
    </row>
    <row r="80" spans="1:11">
      <c r="D80" s="413" t="s">
        <v>510</v>
      </c>
      <c r="F80" s="424">
        <v>44776187750.57</v>
      </c>
      <c r="G80" s="424">
        <v>10468435250.27</v>
      </c>
      <c r="H80" s="424">
        <v>55244623000.839996</v>
      </c>
      <c r="I80" s="424">
        <v>53179109343.470001</v>
      </c>
      <c r="J80" s="424">
        <v>51312097465.989998</v>
      </c>
      <c r="K80" s="424">
        <v>2065513657.3700004</v>
      </c>
    </row>
    <row r="83" spans="1:11">
      <c r="A83" s="927" t="s">
        <v>487</v>
      </c>
      <c r="B83" s="927" t="s">
        <v>752</v>
      </c>
    </row>
    <row r="85" spans="1:11">
      <c r="A85" s="432" t="s">
        <v>1031</v>
      </c>
      <c r="B85" s="432" t="s">
        <v>754</v>
      </c>
      <c r="F85" s="420">
        <v>8463416.9900000002</v>
      </c>
      <c r="G85" s="420">
        <v>-56674.55</v>
      </c>
      <c r="H85" s="420">
        <v>8406742.4399999995</v>
      </c>
      <c r="I85" s="420">
        <v>8406742.4399999995</v>
      </c>
      <c r="J85" s="420">
        <v>8406742.4399999995</v>
      </c>
      <c r="K85" s="420">
        <v>0</v>
      </c>
    </row>
    <row r="86" spans="1:11">
      <c r="A86" s="432" t="s">
        <v>1032</v>
      </c>
      <c r="B86" s="432" t="s">
        <v>756</v>
      </c>
      <c r="F86" s="420">
        <v>5717533.1100000003</v>
      </c>
      <c r="G86" s="420">
        <v>7559532.7800000003</v>
      </c>
      <c r="H86" s="420">
        <v>13277065.890000001</v>
      </c>
      <c r="I86" s="420">
        <v>13277065.890000001</v>
      </c>
      <c r="J86" s="420">
        <v>9277065.8900000006</v>
      </c>
      <c r="K86" s="420">
        <v>0</v>
      </c>
    </row>
    <row r="87" spans="1:11">
      <c r="A87" s="432" t="s">
        <v>1077</v>
      </c>
      <c r="B87" s="432" t="s">
        <v>758</v>
      </c>
      <c r="F87" s="420">
        <v>8858150.6600000001</v>
      </c>
      <c r="G87" s="420">
        <v>-4386025.2699999996</v>
      </c>
      <c r="H87" s="420">
        <v>4472125.3899999997</v>
      </c>
      <c r="I87" s="420">
        <v>4472125.3899999997</v>
      </c>
      <c r="J87" s="420">
        <v>4472125.3899999997</v>
      </c>
      <c r="K87" s="420">
        <v>0</v>
      </c>
    </row>
    <row r="89" spans="1:11">
      <c r="D89" s="413" t="s">
        <v>510</v>
      </c>
      <c r="F89" s="424">
        <v>23039100.760000002</v>
      </c>
      <c r="G89" s="424">
        <v>3116832.9600000004</v>
      </c>
      <c r="H89" s="424">
        <v>26155933.719999999</v>
      </c>
      <c r="I89" s="424">
        <v>26155933.719999999</v>
      </c>
      <c r="J89" s="424">
        <v>22155933.719999999</v>
      </c>
      <c r="K89" s="424">
        <v>0</v>
      </c>
    </row>
    <row r="92" spans="1:11">
      <c r="A92" s="927" t="s">
        <v>492</v>
      </c>
      <c r="B92" s="927" t="s">
        <v>759</v>
      </c>
    </row>
    <row r="94" spans="1:11">
      <c r="A94" s="432" t="s">
        <v>1031</v>
      </c>
      <c r="B94" s="432" t="s">
        <v>761</v>
      </c>
      <c r="F94" s="420">
        <v>837059730.29999995</v>
      </c>
      <c r="G94" s="420">
        <v>186988529.91</v>
      </c>
      <c r="H94" s="420">
        <v>1024048260.21</v>
      </c>
      <c r="I94" s="420">
        <v>1008998440.16</v>
      </c>
      <c r="J94" s="420">
        <v>1008998440.16</v>
      </c>
      <c r="K94" s="420">
        <v>15049820.050000001</v>
      </c>
    </row>
    <row r="96" spans="1:11">
      <c r="D96" s="413" t="s">
        <v>510</v>
      </c>
      <c r="F96" s="424">
        <v>837059730.29999995</v>
      </c>
      <c r="G96" s="424">
        <v>186988529.91</v>
      </c>
      <c r="H96" s="424">
        <v>1024048260.21</v>
      </c>
      <c r="I96" s="424">
        <v>1008998440.16</v>
      </c>
      <c r="J96" s="424">
        <v>1008998440.16</v>
      </c>
      <c r="K96" s="424">
        <v>15049820.050000001</v>
      </c>
    </row>
  </sheetData>
  <pageMargins left="0.39370078740157477" right="0.19719757252565651" top="0.39370078740157477" bottom="0.19719757252565651" header="1.1126239316962329E-308" footer="0.19719757252565651"/>
  <pageSetup orientation="portrait" errors="NA" horizontalDpi="0" verticalDpi="0"/>
  <headerFooter alignWithMargins="0"/>
  <drawing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508"/>
  <sheetViews>
    <sheetView topLeftCell="A488" workbookViewId="0">
      <selection activeCell="A510" sqref="A510:M537"/>
    </sheetView>
  </sheetViews>
  <sheetFormatPr baseColWidth="10" defaultRowHeight="12.75"/>
  <cols>
    <col min="1" max="16384" width="11.42578125" style="422"/>
  </cols>
  <sheetData>
    <row r="2" spans="1:12" ht="15">
      <c r="A2" s="421" t="s">
        <v>504</v>
      </c>
    </row>
    <row r="3" spans="1:12" ht="15">
      <c r="A3" s="423" t="s">
        <v>424</v>
      </c>
    </row>
    <row r="4" spans="1:12" ht="15">
      <c r="A4" s="421" t="s">
        <v>1059</v>
      </c>
    </row>
    <row r="5" spans="1:12" ht="15">
      <c r="A5" s="423" t="s">
        <v>506</v>
      </c>
    </row>
    <row r="10" spans="1:12">
      <c r="A10" s="414" t="s">
        <v>425</v>
      </c>
      <c r="B10" s="414" t="s">
        <v>426</v>
      </c>
      <c r="F10" s="413" t="s">
        <v>427</v>
      </c>
      <c r="G10" s="413" t="s">
        <v>428</v>
      </c>
      <c r="H10" s="413" t="s">
        <v>429</v>
      </c>
      <c r="I10" s="413" t="s">
        <v>430</v>
      </c>
      <c r="J10" s="413" t="s">
        <v>513</v>
      </c>
      <c r="K10" s="413" t="s">
        <v>431</v>
      </c>
      <c r="L10" s="413" t="s">
        <v>432</v>
      </c>
    </row>
    <row r="11" spans="1:12">
      <c r="F11" s="415" t="s">
        <v>514</v>
      </c>
      <c r="G11" s="415" t="s">
        <v>433</v>
      </c>
      <c r="H11" s="415" t="s">
        <v>515</v>
      </c>
      <c r="I11" s="415" t="s">
        <v>516</v>
      </c>
      <c r="J11" s="415" t="s">
        <v>1024</v>
      </c>
      <c r="K11" s="415" t="s">
        <v>518</v>
      </c>
      <c r="L11" s="415" t="s">
        <v>1060</v>
      </c>
    </row>
    <row r="12" spans="1:12">
      <c r="G12" s="415" t="s">
        <v>435</v>
      </c>
    </row>
    <row r="15" spans="1:12">
      <c r="A15" s="927" t="s">
        <v>623</v>
      </c>
    </row>
    <row r="17" spans="1:12">
      <c r="A17" s="431" t="s">
        <v>624</v>
      </c>
      <c r="B17" s="431" t="s">
        <v>625</v>
      </c>
    </row>
    <row r="19" spans="1:12" ht="13.5">
      <c r="A19" s="435">
        <v>2</v>
      </c>
      <c r="B19" s="436" t="s">
        <v>777</v>
      </c>
      <c r="F19" s="424">
        <v>0</v>
      </c>
      <c r="G19" s="424">
        <v>9223709.4199999999</v>
      </c>
      <c r="H19" s="424">
        <v>9223709.4199999999</v>
      </c>
      <c r="I19" s="424">
        <v>6699381.8600000003</v>
      </c>
      <c r="J19" s="424">
        <v>6699381.8600000003</v>
      </c>
      <c r="K19" s="424">
        <v>6699381.8600000003</v>
      </c>
      <c r="L19" s="424">
        <v>2524327.56</v>
      </c>
    </row>
    <row r="21" spans="1:12">
      <c r="A21" s="437">
        <v>2</v>
      </c>
      <c r="B21" s="432" t="s">
        <v>779</v>
      </c>
      <c r="F21" s="420">
        <v>0</v>
      </c>
      <c r="G21" s="420">
        <v>9223709.4199999999</v>
      </c>
      <c r="H21" s="420">
        <v>9223709.4199999999</v>
      </c>
      <c r="I21" s="420">
        <v>6699381.8600000003</v>
      </c>
      <c r="J21" s="420">
        <v>6699381.8600000003</v>
      </c>
      <c r="K21" s="420">
        <v>6699381.8600000003</v>
      </c>
      <c r="L21" s="420">
        <v>2524327.56</v>
      </c>
    </row>
    <row r="22" spans="1:12" ht="13.5">
      <c r="A22" s="435">
        <v>3</v>
      </c>
      <c r="B22" s="436" t="s">
        <v>785</v>
      </c>
      <c r="F22" s="424">
        <v>281163837.36000001</v>
      </c>
      <c r="G22" s="424">
        <v>1141236471.01</v>
      </c>
      <c r="H22" s="424">
        <v>1422400308.3699999</v>
      </c>
      <c r="I22" s="424">
        <v>1214813359.48</v>
      </c>
      <c r="J22" s="424">
        <v>1214813359.48</v>
      </c>
      <c r="K22" s="424">
        <v>936106258.78999996</v>
      </c>
      <c r="L22" s="424">
        <v>207586948.88999999</v>
      </c>
    </row>
    <row r="24" spans="1:12">
      <c r="A24" s="437">
        <v>5</v>
      </c>
      <c r="B24" s="432" t="s">
        <v>789</v>
      </c>
      <c r="F24" s="420">
        <v>281163837.36000001</v>
      </c>
      <c r="G24" s="420">
        <v>1141236471.01</v>
      </c>
      <c r="H24" s="420">
        <v>1422400308.3699999</v>
      </c>
      <c r="I24" s="420">
        <v>1214813359.48</v>
      </c>
      <c r="J24" s="420">
        <v>1214813359.48</v>
      </c>
      <c r="K24" s="420">
        <v>936106258.78999996</v>
      </c>
      <c r="L24" s="420">
        <v>207586948.88999999</v>
      </c>
    </row>
    <row r="25" spans="1:12">
      <c r="E25" s="413" t="s">
        <v>1026</v>
      </c>
      <c r="F25" s="424">
        <v>281163837.36000001</v>
      </c>
      <c r="G25" s="424">
        <v>1150460180.4300001</v>
      </c>
      <c r="H25" s="424">
        <v>1431624017.79</v>
      </c>
      <c r="I25" s="424">
        <v>1221512741.3399999</v>
      </c>
      <c r="J25" s="424">
        <v>1221512741.3399999</v>
      </c>
      <c r="K25" s="424">
        <v>942805640.64999998</v>
      </c>
      <c r="L25" s="424">
        <v>210111276.44999999</v>
      </c>
    </row>
    <row r="27" spans="1:12">
      <c r="A27" s="431" t="s">
        <v>626</v>
      </c>
      <c r="B27" s="431" t="s">
        <v>627</v>
      </c>
    </row>
    <row r="29" spans="1:12" ht="13.5">
      <c r="A29" s="435">
        <v>2</v>
      </c>
      <c r="B29" s="436" t="s">
        <v>777</v>
      </c>
      <c r="F29" s="424">
        <v>39344724.939999998</v>
      </c>
      <c r="G29" s="424">
        <v>2505104.5699999998</v>
      </c>
      <c r="H29" s="424">
        <v>41849829.509999998</v>
      </c>
      <c r="I29" s="424">
        <v>41849829.509999998</v>
      </c>
      <c r="J29" s="424">
        <v>41849829.509999998</v>
      </c>
      <c r="K29" s="424">
        <v>41842329.509999998</v>
      </c>
      <c r="L29" s="424">
        <v>0</v>
      </c>
    </row>
    <row r="31" spans="1:12">
      <c r="A31" s="437">
        <v>4</v>
      </c>
      <c r="B31" s="432" t="s">
        <v>781</v>
      </c>
      <c r="F31" s="420">
        <v>39344724.939999998</v>
      </c>
      <c r="G31" s="420">
        <v>2505104.5699999998</v>
      </c>
      <c r="H31" s="420">
        <v>41849829.509999998</v>
      </c>
      <c r="I31" s="420">
        <v>41849829.509999998</v>
      </c>
      <c r="J31" s="420">
        <v>41849829.509999998</v>
      </c>
      <c r="K31" s="420">
        <v>41842329.509999998</v>
      </c>
      <c r="L31" s="420">
        <v>0</v>
      </c>
    </row>
    <row r="32" spans="1:12">
      <c r="E32" s="413" t="s">
        <v>1026</v>
      </c>
      <c r="F32" s="424">
        <v>39344724.939999998</v>
      </c>
      <c r="G32" s="424">
        <v>2505104.5699999998</v>
      </c>
      <c r="H32" s="424">
        <v>41849829.509999998</v>
      </c>
      <c r="I32" s="424">
        <v>41849829.509999998</v>
      </c>
      <c r="J32" s="424">
        <v>41849829.509999998</v>
      </c>
      <c r="K32" s="424">
        <v>41842329.509999998</v>
      </c>
      <c r="L32" s="424">
        <v>0</v>
      </c>
    </row>
    <row r="34" spans="1:12">
      <c r="A34" s="431" t="s">
        <v>628</v>
      </c>
      <c r="B34" s="431" t="s">
        <v>629</v>
      </c>
    </row>
    <row r="36" spans="1:12" ht="13.5">
      <c r="A36" s="435">
        <v>2</v>
      </c>
      <c r="B36" s="436" t="s">
        <v>777</v>
      </c>
      <c r="F36" s="424">
        <v>6665198.5099999998</v>
      </c>
      <c r="G36" s="424">
        <v>442514.84</v>
      </c>
      <c r="H36" s="424">
        <v>7107713.3499999996</v>
      </c>
      <c r="I36" s="424">
        <v>7107713.3499999996</v>
      </c>
      <c r="J36" s="424">
        <v>7107713.3499999996</v>
      </c>
      <c r="K36" s="424">
        <v>7088867.9400000004</v>
      </c>
      <c r="L36" s="424">
        <v>0</v>
      </c>
    </row>
    <row r="38" spans="1:12">
      <c r="A38" s="437">
        <v>4</v>
      </c>
      <c r="B38" s="432" t="s">
        <v>781</v>
      </c>
      <c r="F38" s="420">
        <v>6665198.5099999998</v>
      </c>
      <c r="G38" s="420">
        <v>442514.84</v>
      </c>
      <c r="H38" s="420">
        <v>7107713.3499999996</v>
      </c>
      <c r="I38" s="420">
        <v>7107713.3499999996</v>
      </c>
      <c r="J38" s="420">
        <v>7107713.3499999996</v>
      </c>
      <c r="K38" s="420">
        <v>7088867.9400000004</v>
      </c>
      <c r="L38" s="420">
        <v>0</v>
      </c>
    </row>
    <row r="39" spans="1:12">
      <c r="E39" s="413" t="s">
        <v>1026</v>
      </c>
      <c r="F39" s="424">
        <v>6665198.5099999998</v>
      </c>
      <c r="G39" s="424">
        <v>442514.84</v>
      </c>
      <c r="H39" s="424">
        <v>7107713.3499999996</v>
      </c>
      <c r="I39" s="424">
        <v>7107713.3499999996</v>
      </c>
      <c r="J39" s="424">
        <v>7107713.3499999996</v>
      </c>
      <c r="K39" s="424">
        <v>7088867.9400000004</v>
      </c>
      <c r="L39" s="424">
        <v>0</v>
      </c>
    </row>
    <row r="41" spans="1:12">
      <c r="A41" s="431" t="s">
        <v>630</v>
      </c>
      <c r="B41" s="431" t="s">
        <v>631</v>
      </c>
    </row>
    <row r="43" spans="1:12" ht="13.5">
      <c r="A43" s="435">
        <v>2</v>
      </c>
      <c r="B43" s="436" t="s">
        <v>777</v>
      </c>
      <c r="F43" s="424">
        <v>1376204382.8299999</v>
      </c>
      <c r="G43" s="424">
        <v>57299861.359999999</v>
      </c>
      <c r="H43" s="424">
        <v>1433504244.1900001</v>
      </c>
      <c r="I43" s="424">
        <v>1363078808.3599999</v>
      </c>
      <c r="J43" s="424">
        <v>1363078808.3599999</v>
      </c>
      <c r="K43" s="424">
        <v>1362554950.5600002</v>
      </c>
      <c r="L43" s="424">
        <v>70425435.829999998</v>
      </c>
    </row>
    <row r="45" spans="1:12">
      <c r="A45" s="437">
        <v>5</v>
      </c>
      <c r="B45" s="432" t="s">
        <v>782</v>
      </c>
      <c r="F45" s="420">
        <v>1376204382.8299999</v>
      </c>
      <c r="G45" s="420">
        <v>57299861.359999999</v>
      </c>
      <c r="H45" s="420">
        <v>1433504244.1900001</v>
      </c>
      <c r="I45" s="420">
        <v>1363078808.3599999</v>
      </c>
      <c r="J45" s="420">
        <v>1363078808.3599999</v>
      </c>
      <c r="K45" s="420">
        <v>1362554950.5600002</v>
      </c>
      <c r="L45" s="420">
        <v>70425435.829999998</v>
      </c>
    </row>
    <row r="46" spans="1:12">
      <c r="E46" s="413" t="s">
        <v>1026</v>
      </c>
      <c r="F46" s="424">
        <v>1376204382.8299999</v>
      </c>
      <c r="G46" s="424">
        <v>57299861.359999999</v>
      </c>
      <c r="H46" s="424">
        <v>1433504244.1900001</v>
      </c>
      <c r="I46" s="424">
        <v>1363078808.3599999</v>
      </c>
      <c r="J46" s="424">
        <v>1363078808.3599999</v>
      </c>
      <c r="K46" s="424">
        <v>1362554950.5600002</v>
      </c>
      <c r="L46" s="424">
        <v>70425435.829999998</v>
      </c>
    </row>
    <row r="48" spans="1:12">
      <c r="A48" s="431" t="s">
        <v>632</v>
      </c>
      <c r="B48" s="431" t="s">
        <v>633</v>
      </c>
    </row>
    <row r="50" spans="1:12" ht="13.5">
      <c r="A50" s="435">
        <v>2</v>
      </c>
      <c r="B50" s="436" t="s">
        <v>777</v>
      </c>
      <c r="F50" s="424">
        <v>940557228.25</v>
      </c>
      <c r="G50" s="424">
        <v>68792626.120000005</v>
      </c>
      <c r="H50" s="424">
        <v>1009349854.37</v>
      </c>
      <c r="I50" s="424">
        <v>962119596.30999994</v>
      </c>
      <c r="J50" s="424">
        <v>962119596.30999994</v>
      </c>
      <c r="K50" s="424">
        <v>933895674.24000001</v>
      </c>
      <c r="L50" s="424">
        <v>47230258.060000002</v>
      </c>
    </row>
    <row r="52" spans="1:12">
      <c r="A52" s="437">
        <v>5</v>
      </c>
      <c r="B52" s="432" t="s">
        <v>782</v>
      </c>
      <c r="F52" s="420">
        <v>940557228.25</v>
      </c>
      <c r="G52" s="420">
        <v>68792626.120000005</v>
      </c>
      <c r="H52" s="420">
        <v>1009349854.37</v>
      </c>
      <c r="I52" s="420">
        <v>962119596.30999994</v>
      </c>
      <c r="J52" s="420">
        <v>962119596.30999994</v>
      </c>
      <c r="K52" s="420">
        <v>933895674.24000001</v>
      </c>
      <c r="L52" s="420">
        <v>47230258.060000002</v>
      </c>
    </row>
    <row r="53" spans="1:12">
      <c r="E53" s="413" t="s">
        <v>1026</v>
      </c>
      <c r="F53" s="424">
        <v>940557228.25</v>
      </c>
      <c r="G53" s="424">
        <v>68792626.120000005</v>
      </c>
      <c r="H53" s="424">
        <v>1009349854.37</v>
      </c>
      <c r="I53" s="424">
        <v>962119596.30999994</v>
      </c>
      <c r="J53" s="424">
        <v>962119596.30999994</v>
      </c>
      <c r="K53" s="424">
        <v>933895674.24000001</v>
      </c>
      <c r="L53" s="424">
        <v>47230258.060000002</v>
      </c>
    </row>
    <row r="55" spans="1:12">
      <c r="A55" s="431" t="s">
        <v>634</v>
      </c>
      <c r="B55" s="431" t="s">
        <v>635</v>
      </c>
    </row>
    <row r="57" spans="1:12" ht="13.5">
      <c r="A57" s="435">
        <v>2</v>
      </c>
      <c r="B57" s="436" t="s">
        <v>777</v>
      </c>
      <c r="F57" s="424">
        <v>242048594.59999999</v>
      </c>
      <c r="G57" s="424">
        <v>28925586.890000001</v>
      </c>
      <c r="H57" s="424">
        <v>270974181.49000001</v>
      </c>
      <c r="I57" s="424">
        <v>233119739.37</v>
      </c>
      <c r="J57" s="424">
        <v>233119739.37</v>
      </c>
      <c r="K57" s="424">
        <v>233119739.37</v>
      </c>
      <c r="L57" s="424">
        <v>37854442.119999997</v>
      </c>
    </row>
    <row r="59" spans="1:12">
      <c r="A59" s="437">
        <v>5</v>
      </c>
      <c r="B59" s="432" t="s">
        <v>782</v>
      </c>
      <c r="F59" s="420">
        <v>242048594.59999999</v>
      </c>
      <c r="G59" s="420">
        <v>28925586.890000001</v>
      </c>
      <c r="H59" s="420">
        <v>270974181.49000001</v>
      </c>
      <c r="I59" s="420">
        <v>233119739.37</v>
      </c>
      <c r="J59" s="420">
        <v>233119739.37</v>
      </c>
      <c r="K59" s="420">
        <v>233119739.37</v>
      </c>
      <c r="L59" s="420">
        <v>37854442.119999997</v>
      </c>
    </row>
    <row r="60" spans="1:12">
      <c r="E60" s="413" t="s">
        <v>1026</v>
      </c>
      <c r="F60" s="424">
        <v>242048594.59999999</v>
      </c>
      <c r="G60" s="424">
        <v>28925586.890000001</v>
      </c>
      <c r="H60" s="424">
        <v>270974181.49000001</v>
      </c>
      <c r="I60" s="424">
        <v>233119739.37</v>
      </c>
      <c r="J60" s="424">
        <v>233119739.37</v>
      </c>
      <c r="K60" s="424">
        <v>233119739.37</v>
      </c>
      <c r="L60" s="424">
        <v>37854442.119999997</v>
      </c>
    </row>
    <row r="62" spans="1:12">
      <c r="A62" s="431" t="s">
        <v>636</v>
      </c>
      <c r="B62" s="431" t="s">
        <v>637</v>
      </c>
    </row>
    <row r="64" spans="1:12" ht="13.5">
      <c r="A64" s="435">
        <v>2</v>
      </c>
      <c r="B64" s="436" t="s">
        <v>777</v>
      </c>
      <c r="F64" s="424">
        <v>113023611.06</v>
      </c>
      <c r="G64" s="424">
        <v>323424450.72000003</v>
      </c>
      <c r="H64" s="424">
        <v>436448061.77999997</v>
      </c>
      <c r="I64" s="424">
        <v>298428606.39999998</v>
      </c>
      <c r="J64" s="424">
        <v>298428606.39999998</v>
      </c>
      <c r="K64" s="424">
        <v>204874143.84</v>
      </c>
      <c r="L64" s="424">
        <v>138019455.38</v>
      </c>
    </row>
    <row r="66" spans="1:12">
      <c r="A66" s="437">
        <v>2</v>
      </c>
      <c r="B66" s="432" t="s">
        <v>779</v>
      </c>
      <c r="F66" s="420">
        <v>113023611.06</v>
      </c>
      <c r="G66" s="420">
        <v>323424450.72000003</v>
      </c>
      <c r="H66" s="420">
        <v>436448061.77999997</v>
      </c>
      <c r="I66" s="420">
        <v>298428606.39999998</v>
      </c>
      <c r="J66" s="420">
        <v>298428606.39999998</v>
      </c>
      <c r="K66" s="420">
        <v>204874143.84</v>
      </c>
      <c r="L66" s="420">
        <v>138019455.38</v>
      </c>
    </row>
    <row r="67" spans="1:12">
      <c r="E67" s="413" t="s">
        <v>1026</v>
      </c>
      <c r="F67" s="424">
        <v>113023611.06</v>
      </c>
      <c r="G67" s="424">
        <v>323424450.72000003</v>
      </c>
      <c r="H67" s="424">
        <v>436448061.77999997</v>
      </c>
      <c r="I67" s="424">
        <v>298428606.39999998</v>
      </c>
      <c r="J67" s="424">
        <v>298428606.39999998</v>
      </c>
      <c r="K67" s="424">
        <v>204874143.84</v>
      </c>
      <c r="L67" s="424">
        <v>138019455.38</v>
      </c>
    </row>
    <row r="69" spans="1:12">
      <c r="A69" s="431" t="s">
        <v>638</v>
      </c>
      <c r="B69" s="431" t="s">
        <v>639</v>
      </c>
    </row>
    <row r="71" spans="1:12" ht="13.5">
      <c r="A71" s="435">
        <v>2</v>
      </c>
      <c r="B71" s="436" t="s">
        <v>777</v>
      </c>
      <c r="F71" s="424">
        <v>316153307.93000001</v>
      </c>
      <c r="G71" s="424">
        <v>289373801.45999998</v>
      </c>
      <c r="H71" s="424">
        <v>605527109.38999999</v>
      </c>
      <c r="I71" s="424">
        <v>601728561.07000005</v>
      </c>
      <c r="J71" s="424">
        <v>601728561.07000005</v>
      </c>
      <c r="K71" s="424">
        <v>529251740.79000002</v>
      </c>
      <c r="L71" s="424">
        <v>3798548.32</v>
      </c>
    </row>
    <row r="73" spans="1:12">
      <c r="A73" s="437">
        <v>2</v>
      </c>
      <c r="B73" s="432" t="s">
        <v>779</v>
      </c>
      <c r="F73" s="420">
        <v>316153307.93000001</v>
      </c>
      <c r="G73" s="420">
        <v>289373801.45999998</v>
      </c>
      <c r="H73" s="420">
        <v>605527109.38999999</v>
      </c>
      <c r="I73" s="420">
        <v>601728561.07000005</v>
      </c>
      <c r="J73" s="420">
        <v>601728561.07000005</v>
      </c>
      <c r="K73" s="420">
        <v>529251740.79000002</v>
      </c>
      <c r="L73" s="420">
        <v>3798548.32</v>
      </c>
    </row>
    <row r="74" spans="1:12">
      <c r="E74" s="413" t="s">
        <v>1026</v>
      </c>
      <c r="F74" s="424">
        <v>316153307.93000001</v>
      </c>
      <c r="G74" s="424">
        <v>289373801.45999998</v>
      </c>
      <c r="H74" s="424">
        <v>605527109.38999999</v>
      </c>
      <c r="I74" s="424">
        <v>601728561.07000005</v>
      </c>
      <c r="J74" s="424">
        <v>601728561.07000005</v>
      </c>
      <c r="K74" s="424">
        <v>529251740.79000002</v>
      </c>
      <c r="L74" s="424">
        <v>3798548.32</v>
      </c>
    </row>
    <row r="76" spans="1:12">
      <c r="A76" s="431" t="s">
        <v>640</v>
      </c>
      <c r="B76" s="431" t="s">
        <v>641</v>
      </c>
    </row>
    <row r="78" spans="1:12" ht="13.5">
      <c r="A78" s="435">
        <v>3</v>
      </c>
      <c r="B78" s="436" t="s">
        <v>785</v>
      </c>
      <c r="F78" s="424">
        <v>8937491.1400000006</v>
      </c>
      <c r="G78" s="424">
        <v>109485522.03</v>
      </c>
      <c r="H78" s="424">
        <v>118423013.17</v>
      </c>
      <c r="I78" s="424">
        <v>115631903.17</v>
      </c>
      <c r="J78" s="424">
        <v>115631903.17</v>
      </c>
      <c r="K78" s="424">
        <v>102718664.77</v>
      </c>
      <c r="L78" s="424">
        <v>2791110</v>
      </c>
    </row>
    <row r="80" spans="1:12">
      <c r="A80" s="437">
        <v>2</v>
      </c>
      <c r="B80" s="432" t="s">
        <v>787</v>
      </c>
      <c r="F80" s="420">
        <v>8937491.1400000006</v>
      </c>
      <c r="G80" s="420">
        <v>109485522.03</v>
      </c>
      <c r="H80" s="420">
        <v>118423013.17</v>
      </c>
      <c r="I80" s="420">
        <v>115631903.17</v>
      </c>
      <c r="J80" s="420">
        <v>115631903.17</v>
      </c>
      <c r="K80" s="420">
        <v>102718664.77</v>
      </c>
      <c r="L80" s="420">
        <v>2791110</v>
      </c>
    </row>
    <row r="81" spans="1:12">
      <c r="E81" s="413" t="s">
        <v>1026</v>
      </c>
      <c r="F81" s="424">
        <v>8937491.1400000006</v>
      </c>
      <c r="G81" s="424">
        <v>109485522.03</v>
      </c>
      <c r="H81" s="424">
        <v>118423013.17</v>
      </c>
      <c r="I81" s="424">
        <v>115631903.17</v>
      </c>
      <c r="J81" s="424">
        <v>115631903.17</v>
      </c>
      <c r="K81" s="424">
        <v>102718664.77</v>
      </c>
      <c r="L81" s="424">
        <v>2791110</v>
      </c>
    </row>
    <row r="83" spans="1:12">
      <c r="A83" s="431" t="s">
        <v>642</v>
      </c>
      <c r="B83" s="431" t="s">
        <v>643</v>
      </c>
    </row>
    <row r="85" spans="1:12" ht="13.5">
      <c r="A85" s="435">
        <v>2</v>
      </c>
      <c r="B85" s="436" t="s">
        <v>777</v>
      </c>
      <c r="F85" s="424">
        <v>1815155.97</v>
      </c>
      <c r="G85" s="424">
        <v>-379507.02</v>
      </c>
      <c r="H85" s="424">
        <v>1435648.95</v>
      </c>
      <c r="I85" s="424">
        <v>1412020.5</v>
      </c>
      <c r="J85" s="424">
        <v>1412020.5</v>
      </c>
      <c r="K85" s="424">
        <v>1400786.98</v>
      </c>
      <c r="L85" s="424">
        <v>23628.45</v>
      </c>
    </row>
    <row r="87" spans="1:12">
      <c r="A87" s="437">
        <v>5</v>
      </c>
      <c r="B87" s="432" t="s">
        <v>782</v>
      </c>
      <c r="F87" s="420">
        <v>1815155.97</v>
      </c>
      <c r="G87" s="420">
        <v>-379507.02</v>
      </c>
      <c r="H87" s="420">
        <v>1435648.95</v>
      </c>
      <c r="I87" s="420">
        <v>1412020.5</v>
      </c>
      <c r="J87" s="420">
        <v>1412020.5</v>
      </c>
      <c r="K87" s="420">
        <v>1400786.98</v>
      </c>
      <c r="L87" s="420">
        <v>23628.45</v>
      </c>
    </row>
    <row r="88" spans="1:12">
      <c r="E88" s="413" t="s">
        <v>1026</v>
      </c>
      <c r="F88" s="424">
        <v>1815155.97</v>
      </c>
      <c r="G88" s="424">
        <v>-379507.02</v>
      </c>
      <c r="H88" s="424">
        <v>1435648.95</v>
      </c>
      <c r="I88" s="424">
        <v>1412020.5</v>
      </c>
      <c r="J88" s="424">
        <v>1412020.5</v>
      </c>
      <c r="K88" s="424">
        <v>1400786.98</v>
      </c>
      <c r="L88" s="424">
        <v>23628.45</v>
      </c>
    </row>
    <row r="90" spans="1:12">
      <c r="A90" s="431" t="s">
        <v>644</v>
      </c>
      <c r="B90" s="431" t="s">
        <v>645</v>
      </c>
    </row>
    <row r="92" spans="1:12" ht="13.5">
      <c r="A92" s="435">
        <v>2</v>
      </c>
      <c r="B92" s="436" t="s">
        <v>777</v>
      </c>
      <c r="F92" s="424">
        <v>1168960.81</v>
      </c>
      <c r="G92" s="424">
        <v>-63791.31</v>
      </c>
      <c r="H92" s="424">
        <v>1105169.5</v>
      </c>
      <c r="I92" s="424">
        <v>1042968.48</v>
      </c>
      <c r="J92" s="424">
        <v>1042968.48</v>
      </c>
      <c r="K92" s="424">
        <v>1032968.82</v>
      </c>
      <c r="L92" s="424">
        <v>62201.02</v>
      </c>
    </row>
    <row r="94" spans="1:12">
      <c r="A94" s="437">
        <v>5</v>
      </c>
      <c r="B94" s="432" t="s">
        <v>782</v>
      </c>
      <c r="F94" s="420">
        <v>1168960.81</v>
      </c>
      <c r="G94" s="420">
        <v>-63791.31</v>
      </c>
      <c r="H94" s="420">
        <v>1105169.5</v>
      </c>
      <c r="I94" s="420">
        <v>1042968.48</v>
      </c>
      <c r="J94" s="420">
        <v>1042968.48</v>
      </c>
      <c r="K94" s="420">
        <v>1032968.82</v>
      </c>
      <c r="L94" s="420">
        <v>62201.02</v>
      </c>
    </row>
    <row r="95" spans="1:12">
      <c r="E95" s="413" t="s">
        <v>1026</v>
      </c>
      <c r="F95" s="424">
        <v>1168960.81</v>
      </c>
      <c r="G95" s="424">
        <v>-63791.31</v>
      </c>
      <c r="H95" s="424">
        <v>1105169.5</v>
      </c>
      <c r="I95" s="424">
        <v>1042968.48</v>
      </c>
      <c r="J95" s="424">
        <v>1042968.48</v>
      </c>
      <c r="K95" s="424">
        <v>1032968.82</v>
      </c>
      <c r="L95" s="424">
        <v>62201.02</v>
      </c>
    </row>
    <row r="97" spans="1:12">
      <c r="A97" s="431" t="s">
        <v>646</v>
      </c>
      <c r="B97" s="431" t="s">
        <v>647</v>
      </c>
    </row>
    <row r="99" spans="1:12" ht="13.5">
      <c r="A99" s="435">
        <v>1</v>
      </c>
      <c r="B99" s="436" t="s">
        <v>770</v>
      </c>
      <c r="F99" s="424">
        <v>5560420.5300000003</v>
      </c>
      <c r="G99" s="424">
        <v>-1405653.32</v>
      </c>
      <c r="H99" s="424">
        <v>4154767.21</v>
      </c>
      <c r="I99" s="424">
        <v>4154767.21</v>
      </c>
      <c r="J99" s="424">
        <v>4154767.21</v>
      </c>
      <c r="K99" s="424">
        <v>2687051.66</v>
      </c>
      <c r="L99" s="424">
        <v>0</v>
      </c>
    </row>
    <row r="101" spans="1:12">
      <c r="A101" s="437">
        <v>3</v>
      </c>
      <c r="B101" s="432" t="s">
        <v>773</v>
      </c>
      <c r="F101" s="420">
        <v>5134562.53</v>
      </c>
      <c r="G101" s="420">
        <v>-1257988.8400000001</v>
      </c>
      <c r="H101" s="420">
        <v>3876573.69</v>
      </c>
      <c r="I101" s="420">
        <v>3876573.69</v>
      </c>
      <c r="J101" s="420">
        <v>3876573.69</v>
      </c>
      <c r="K101" s="420">
        <v>2455169.8199999998</v>
      </c>
      <c r="L101" s="420">
        <v>0</v>
      </c>
    </row>
    <row r="102" spans="1:12">
      <c r="A102" s="437">
        <v>8</v>
      </c>
      <c r="B102" s="432" t="s">
        <v>776</v>
      </c>
      <c r="F102" s="420">
        <v>425858</v>
      </c>
      <c r="G102" s="420">
        <v>-147664.48000000001</v>
      </c>
      <c r="H102" s="420">
        <v>278193.52</v>
      </c>
      <c r="I102" s="420">
        <v>278193.52</v>
      </c>
      <c r="J102" s="420">
        <v>278193.52</v>
      </c>
      <c r="K102" s="420">
        <v>231881.84</v>
      </c>
      <c r="L102" s="420">
        <v>0</v>
      </c>
    </row>
    <row r="103" spans="1:12">
      <c r="E103" s="413" t="s">
        <v>1026</v>
      </c>
      <c r="F103" s="424">
        <v>5560420.5300000003</v>
      </c>
      <c r="G103" s="424">
        <v>-1405653.32</v>
      </c>
      <c r="H103" s="424">
        <v>4154767.21</v>
      </c>
      <c r="I103" s="424">
        <v>4154767.21</v>
      </c>
      <c r="J103" s="424">
        <v>4154767.21</v>
      </c>
      <c r="K103" s="424">
        <v>2687051.66</v>
      </c>
      <c r="L103" s="424">
        <v>0</v>
      </c>
    </row>
    <row r="105" spans="1:12">
      <c r="A105" s="431" t="s">
        <v>648</v>
      </c>
      <c r="B105" s="431" t="s">
        <v>649</v>
      </c>
    </row>
    <row r="107" spans="1:12" ht="13.5">
      <c r="A107" s="435">
        <v>2</v>
      </c>
      <c r="B107" s="436" t="s">
        <v>777</v>
      </c>
      <c r="F107" s="424">
        <v>10929626.289999999</v>
      </c>
      <c r="G107" s="424">
        <v>-85523.63</v>
      </c>
      <c r="H107" s="424">
        <v>10844102.66</v>
      </c>
      <c r="I107" s="424">
        <v>10844102.66</v>
      </c>
      <c r="J107" s="424">
        <v>10844102.66</v>
      </c>
      <c r="K107" s="424">
        <v>10844102.66</v>
      </c>
      <c r="L107" s="424">
        <v>0</v>
      </c>
    </row>
    <row r="109" spans="1:12">
      <c r="A109" s="437">
        <v>3</v>
      </c>
      <c r="B109" s="432" t="s">
        <v>780</v>
      </c>
      <c r="F109" s="420">
        <v>10929626.289999999</v>
      </c>
      <c r="G109" s="420">
        <v>-85523.63</v>
      </c>
      <c r="H109" s="420">
        <v>10844102.66</v>
      </c>
      <c r="I109" s="420">
        <v>10844102.66</v>
      </c>
      <c r="J109" s="420">
        <v>10844102.66</v>
      </c>
      <c r="K109" s="420">
        <v>10844102.66</v>
      </c>
      <c r="L109" s="420">
        <v>0</v>
      </c>
    </row>
    <row r="110" spans="1:12">
      <c r="E110" s="413" t="s">
        <v>1026</v>
      </c>
      <c r="F110" s="424">
        <v>10929626.289999999</v>
      </c>
      <c r="G110" s="424">
        <v>-85523.63</v>
      </c>
      <c r="H110" s="424">
        <v>10844102.66</v>
      </c>
      <c r="I110" s="424">
        <v>10844102.66</v>
      </c>
      <c r="J110" s="424">
        <v>10844102.66</v>
      </c>
      <c r="K110" s="424">
        <v>10844102.66</v>
      </c>
      <c r="L110" s="424">
        <v>0</v>
      </c>
    </row>
    <row r="112" spans="1:12">
      <c r="A112" s="431" t="s">
        <v>650</v>
      </c>
      <c r="B112" s="431" t="s">
        <v>651</v>
      </c>
    </row>
    <row r="114" spans="1:12" ht="13.5">
      <c r="A114" s="435">
        <v>2</v>
      </c>
      <c r="B114" s="436" t="s">
        <v>777</v>
      </c>
      <c r="F114" s="424">
        <v>4538486.9800000004</v>
      </c>
      <c r="G114" s="424">
        <v>8222435.8700000001</v>
      </c>
      <c r="H114" s="424">
        <v>12760922.85</v>
      </c>
      <c r="I114" s="424">
        <v>12130497.32</v>
      </c>
      <c r="J114" s="424">
        <v>12130497.32</v>
      </c>
      <c r="K114" s="424">
        <v>12096196.23</v>
      </c>
      <c r="L114" s="424">
        <v>630425.53</v>
      </c>
    </row>
    <row r="116" spans="1:12">
      <c r="A116" s="437">
        <v>5</v>
      </c>
      <c r="B116" s="432" t="s">
        <v>782</v>
      </c>
      <c r="F116" s="420">
        <v>4538486.9800000004</v>
      </c>
      <c r="G116" s="420">
        <v>8222435.8700000001</v>
      </c>
      <c r="H116" s="420">
        <v>12760922.85</v>
      </c>
      <c r="I116" s="420">
        <v>12130497.32</v>
      </c>
      <c r="J116" s="420">
        <v>12130497.32</v>
      </c>
      <c r="K116" s="420">
        <v>12096196.23</v>
      </c>
      <c r="L116" s="420">
        <v>630425.53</v>
      </c>
    </row>
    <row r="117" spans="1:12">
      <c r="E117" s="413" t="s">
        <v>1026</v>
      </c>
      <c r="F117" s="424">
        <v>4538486.9800000004</v>
      </c>
      <c r="G117" s="424">
        <v>8222435.8700000001</v>
      </c>
      <c r="H117" s="424">
        <v>12760922.85</v>
      </c>
      <c r="I117" s="424">
        <v>12130497.32</v>
      </c>
      <c r="J117" s="424">
        <v>12130497.32</v>
      </c>
      <c r="K117" s="424">
        <v>12096196.23</v>
      </c>
      <c r="L117" s="424">
        <v>630425.53</v>
      </c>
    </row>
    <row r="119" spans="1:12">
      <c r="A119" s="431" t="s">
        <v>652</v>
      </c>
      <c r="B119" s="431" t="s">
        <v>653</v>
      </c>
    </row>
    <row r="121" spans="1:12" ht="13.5">
      <c r="A121" s="435">
        <v>1</v>
      </c>
      <c r="B121" s="436" t="s">
        <v>770</v>
      </c>
      <c r="F121" s="424">
        <v>120912178.90000001</v>
      </c>
      <c r="G121" s="424">
        <v>9440154.5999999996</v>
      </c>
      <c r="H121" s="424">
        <v>130352333.5</v>
      </c>
      <c r="I121" s="424">
        <v>130352333.5</v>
      </c>
      <c r="J121" s="424">
        <v>130352333.5</v>
      </c>
      <c r="K121" s="424">
        <v>130343684.75</v>
      </c>
      <c r="L121" s="424">
        <v>0</v>
      </c>
    </row>
    <row r="123" spans="1:12">
      <c r="A123" s="437">
        <v>7</v>
      </c>
      <c r="B123" s="432" t="s">
        <v>775</v>
      </c>
      <c r="F123" s="420">
        <v>120912178.90000001</v>
      </c>
      <c r="G123" s="420">
        <v>9440154.5999999996</v>
      </c>
      <c r="H123" s="420">
        <v>130352333.5</v>
      </c>
      <c r="I123" s="420">
        <v>130352333.5</v>
      </c>
      <c r="J123" s="420">
        <v>130352333.5</v>
      </c>
      <c r="K123" s="420">
        <v>130343684.75</v>
      </c>
      <c r="L123" s="420">
        <v>0</v>
      </c>
    </row>
    <row r="124" spans="1:12">
      <c r="E124" s="413" t="s">
        <v>1026</v>
      </c>
      <c r="F124" s="424">
        <v>120912178.90000001</v>
      </c>
      <c r="G124" s="424">
        <v>9440154.5999999996</v>
      </c>
      <c r="H124" s="424">
        <v>130352333.5</v>
      </c>
      <c r="I124" s="424">
        <v>130352333.5</v>
      </c>
      <c r="J124" s="424">
        <v>130352333.5</v>
      </c>
      <c r="K124" s="424">
        <v>130343684.75</v>
      </c>
      <c r="L124" s="424">
        <v>0</v>
      </c>
    </row>
    <row r="126" spans="1:12">
      <c r="A126" s="431" t="s">
        <v>654</v>
      </c>
      <c r="B126" s="431" t="s">
        <v>655</v>
      </c>
    </row>
    <row r="128" spans="1:12" ht="13.5">
      <c r="A128" s="435">
        <v>2</v>
      </c>
      <c r="B128" s="436" t="s">
        <v>777</v>
      </c>
      <c r="F128" s="424">
        <v>63326263.210000001</v>
      </c>
      <c r="G128" s="424">
        <v>32340185.719999999</v>
      </c>
      <c r="H128" s="424">
        <v>95666448.930000007</v>
      </c>
      <c r="I128" s="424">
        <v>95666448.930000007</v>
      </c>
      <c r="J128" s="424">
        <v>95666448.930000007</v>
      </c>
      <c r="K128" s="424">
        <v>95666448.930000007</v>
      </c>
      <c r="L128" s="424">
        <v>0</v>
      </c>
    </row>
    <row r="130" spans="1:12">
      <c r="A130" s="437">
        <v>4</v>
      </c>
      <c r="B130" s="432" t="s">
        <v>781</v>
      </c>
      <c r="F130" s="420">
        <v>63326263.210000001</v>
      </c>
      <c r="G130" s="420">
        <v>32340185.719999999</v>
      </c>
      <c r="H130" s="420">
        <v>95666448.930000007</v>
      </c>
      <c r="I130" s="420">
        <v>95666448.930000007</v>
      </c>
      <c r="J130" s="420">
        <v>95666448.930000007</v>
      </c>
      <c r="K130" s="420">
        <v>95666448.930000007</v>
      </c>
      <c r="L130" s="420">
        <v>0</v>
      </c>
    </row>
    <row r="131" spans="1:12">
      <c r="E131" s="413" t="s">
        <v>1026</v>
      </c>
      <c r="F131" s="424">
        <v>63326263.210000001</v>
      </c>
      <c r="G131" s="424">
        <v>32340185.719999999</v>
      </c>
      <c r="H131" s="424">
        <v>95666448.930000007</v>
      </c>
      <c r="I131" s="424">
        <v>95666448.930000007</v>
      </c>
      <c r="J131" s="424">
        <v>95666448.930000007</v>
      </c>
      <c r="K131" s="424">
        <v>95666448.930000007</v>
      </c>
      <c r="L131" s="424">
        <v>0</v>
      </c>
    </row>
    <row r="133" spans="1:12">
      <c r="A133" s="431" t="s">
        <v>656</v>
      </c>
      <c r="B133" s="431" t="s">
        <v>657</v>
      </c>
    </row>
    <row r="135" spans="1:12" ht="13.5">
      <c r="A135" s="435">
        <v>1</v>
      </c>
      <c r="B135" s="436" t="s">
        <v>770</v>
      </c>
      <c r="F135" s="424">
        <v>4914790.2699999996</v>
      </c>
      <c r="G135" s="424">
        <v>-210497.59</v>
      </c>
      <c r="H135" s="424">
        <v>4704292.68</v>
      </c>
      <c r="I135" s="424">
        <v>4704292.68</v>
      </c>
      <c r="J135" s="424">
        <v>4704292.68</v>
      </c>
      <c r="K135" s="424">
        <v>4704292.68</v>
      </c>
      <c r="L135" s="424">
        <v>0</v>
      </c>
    </row>
    <row r="137" spans="1:12">
      <c r="A137" s="437">
        <v>5</v>
      </c>
      <c r="B137" s="432" t="s">
        <v>774</v>
      </c>
      <c r="F137" s="420">
        <v>4914790.2699999996</v>
      </c>
      <c r="G137" s="420">
        <v>-210497.59</v>
      </c>
      <c r="H137" s="420">
        <v>4704292.68</v>
      </c>
      <c r="I137" s="420">
        <v>4704292.68</v>
      </c>
      <c r="J137" s="420">
        <v>4704292.68</v>
      </c>
      <c r="K137" s="420">
        <v>4704292.68</v>
      </c>
      <c r="L137" s="420">
        <v>0</v>
      </c>
    </row>
    <row r="138" spans="1:12">
      <c r="E138" s="413" t="s">
        <v>1026</v>
      </c>
      <c r="F138" s="424">
        <v>4914790.2699999996</v>
      </c>
      <c r="G138" s="424">
        <v>-210497.59</v>
      </c>
      <c r="H138" s="424">
        <v>4704292.68</v>
      </c>
      <c r="I138" s="424">
        <v>4704292.68</v>
      </c>
      <c r="J138" s="424">
        <v>4704292.68</v>
      </c>
      <c r="K138" s="424">
        <v>4704292.68</v>
      </c>
      <c r="L138" s="424">
        <v>0</v>
      </c>
    </row>
    <row r="140" spans="1:12">
      <c r="A140" s="431" t="s">
        <v>658</v>
      </c>
      <c r="B140" s="431" t="s">
        <v>659</v>
      </c>
    </row>
    <row r="142" spans="1:12" ht="13.5">
      <c r="A142" s="435">
        <v>2</v>
      </c>
      <c r="B142" s="436" t="s">
        <v>777</v>
      </c>
      <c r="F142" s="424">
        <v>78572510.920000002</v>
      </c>
      <c r="G142" s="424">
        <v>14873692.6</v>
      </c>
      <c r="H142" s="424">
        <v>93446203.519999996</v>
      </c>
      <c r="I142" s="424">
        <v>93446203.480000004</v>
      </c>
      <c r="J142" s="424">
        <v>93446203.480000004</v>
      </c>
      <c r="K142" s="424">
        <v>93347013</v>
      </c>
      <c r="L142" s="424">
        <v>0.04</v>
      </c>
    </row>
    <row r="144" spans="1:12">
      <c r="A144" s="437">
        <v>3</v>
      </c>
      <c r="B144" s="432" t="s">
        <v>780</v>
      </c>
      <c r="F144" s="420">
        <v>78572510.920000002</v>
      </c>
      <c r="G144" s="420">
        <v>14873692.6</v>
      </c>
      <c r="H144" s="420">
        <v>93446203.519999996</v>
      </c>
      <c r="I144" s="420">
        <v>93446203.480000004</v>
      </c>
      <c r="J144" s="420">
        <v>93446203.480000004</v>
      </c>
      <c r="K144" s="420">
        <v>93347013</v>
      </c>
      <c r="L144" s="420">
        <v>0.04</v>
      </c>
    </row>
    <row r="145" spans="1:12">
      <c r="E145" s="413" t="s">
        <v>1026</v>
      </c>
      <c r="F145" s="424">
        <v>78572510.920000002</v>
      </c>
      <c r="G145" s="424">
        <v>14873692.6</v>
      </c>
      <c r="H145" s="424">
        <v>93446203.519999996</v>
      </c>
      <c r="I145" s="424">
        <v>93446203.480000004</v>
      </c>
      <c r="J145" s="424">
        <v>93446203.480000004</v>
      </c>
      <c r="K145" s="424">
        <v>93347013</v>
      </c>
      <c r="L145" s="424">
        <v>0.04</v>
      </c>
    </row>
    <row r="147" spans="1:12">
      <c r="A147" s="431" t="s">
        <v>660</v>
      </c>
      <c r="B147" s="431" t="s">
        <v>661</v>
      </c>
    </row>
    <row r="149" spans="1:12" ht="13.5">
      <c r="A149" s="435">
        <v>3</v>
      </c>
      <c r="B149" s="436" t="s">
        <v>785</v>
      </c>
      <c r="F149" s="424">
        <v>92602162.170000002</v>
      </c>
      <c r="G149" s="424">
        <v>20970416.559999999</v>
      </c>
      <c r="H149" s="424">
        <v>113572578.73</v>
      </c>
      <c r="I149" s="424">
        <v>98183290.719999999</v>
      </c>
      <c r="J149" s="424">
        <v>98183290.719999999</v>
      </c>
      <c r="K149" s="424">
        <v>84723812.75</v>
      </c>
      <c r="L149" s="424">
        <v>15389288.01</v>
      </c>
    </row>
    <row r="151" spans="1:12">
      <c r="A151" s="437">
        <v>1</v>
      </c>
      <c r="B151" s="432" t="s">
        <v>786</v>
      </c>
      <c r="F151" s="420">
        <v>92602162.170000002</v>
      </c>
      <c r="G151" s="420">
        <v>20970416.559999999</v>
      </c>
      <c r="H151" s="420">
        <v>113572578.73</v>
      </c>
      <c r="I151" s="420">
        <v>98183290.719999999</v>
      </c>
      <c r="J151" s="420">
        <v>98183290.719999999</v>
      </c>
      <c r="K151" s="420">
        <v>84723812.75</v>
      </c>
      <c r="L151" s="420">
        <v>15389288.01</v>
      </c>
    </row>
    <row r="152" spans="1:12">
      <c r="E152" s="413" t="s">
        <v>1026</v>
      </c>
      <c r="F152" s="424">
        <v>92602162.170000002</v>
      </c>
      <c r="G152" s="424">
        <v>20970416.559999999</v>
      </c>
      <c r="H152" s="424">
        <v>113572578.73</v>
      </c>
      <c r="I152" s="424">
        <v>98183290.719999999</v>
      </c>
      <c r="J152" s="424">
        <v>98183290.719999999</v>
      </c>
      <c r="K152" s="424">
        <v>84723812.75</v>
      </c>
      <c r="L152" s="424">
        <v>15389288.01</v>
      </c>
    </row>
    <row r="154" spans="1:12">
      <c r="A154" s="431" t="s">
        <v>662</v>
      </c>
      <c r="B154" s="431" t="s">
        <v>663</v>
      </c>
    </row>
    <row r="156" spans="1:12" ht="13.5">
      <c r="A156" s="435">
        <v>2</v>
      </c>
      <c r="B156" s="436" t="s">
        <v>777</v>
      </c>
      <c r="F156" s="424">
        <v>526514028.87</v>
      </c>
      <c r="G156" s="424">
        <v>-7947348.5499999998</v>
      </c>
      <c r="H156" s="424">
        <v>518566680.31999999</v>
      </c>
      <c r="I156" s="424">
        <v>517808829.27999997</v>
      </c>
      <c r="J156" s="424">
        <v>517808829.27999997</v>
      </c>
      <c r="K156" s="424">
        <v>517105885.38999999</v>
      </c>
      <c r="L156" s="424">
        <v>757851.04</v>
      </c>
    </row>
    <row r="158" spans="1:12">
      <c r="A158" s="437">
        <v>5</v>
      </c>
      <c r="B158" s="432" t="s">
        <v>782</v>
      </c>
      <c r="F158" s="420">
        <v>526514028.87</v>
      </c>
      <c r="G158" s="420">
        <v>-7947348.5499999998</v>
      </c>
      <c r="H158" s="420">
        <v>518566680.31999999</v>
      </c>
      <c r="I158" s="420">
        <v>517808829.27999997</v>
      </c>
      <c r="J158" s="420">
        <v>517808829.27999997</v>
      </c>
      <c r="K158" s="420">
        <v>517105885.38999999</v>
      </c>
      <c r="L158" s="420">
        <v>757851.04</v>
      </c>
    </row>
    <row r="159" spans="1:12">
      <c r="E159" s="413" t="s">
        <v>1026</v>
      </c>
      <c r="F159" s="424">
        <v>526514028.87</v>
      </c>
      <c r="G159" s="424">
        <v>-7947348.5499999998</v>
      </c>
      <c r="H159" s="424">
        <v>518566680.31999999</v>
      </c>
      <c r="I159" s="424">
        <v>517808829.27999997</v>
      </c>
      <c r="J159" s="424">
        <v>517808829.27999997</v>
      </c>
      <c r="K159" s="424">
        <v>517105885.38999999</v>
      </c>
      <c r="L159" s="424">
        <v>757851.04</v>
      </c>
    </row>
    <row r="161" spans="1:12">
      <c r="A161" s="431" t="s">
        <v>664</v>
      </c>
      <c r="B161" s="431" t="s">
        <v>665</v>
      </c>
    </row>
    <row r="163" spans="1:12" ht="13.5">
      <c r="A163" s="435">
        <v>2</v>
      </c>
      <c r="B163" s="436" t="s">
        <v>777</v>
      </c>
      <c r="F163" s="424">
        <v>28140222.620000001</v>
      </c>
      <c r="G163" s="424">
        <v>4252003.3600000003</v>
      </c>
      <c r="H163" s="424">
        <v>32392225.98</v>
      </c>
      <c r="I163" s="424">
        <v>32392225.98</v>
      </c>
      <c r="J163" s="424">
        <v>32392225.98</v>
      </c>
      <c r="K163" s="424">
        <v>32355168.100000001</v>
      </c>
      <c r="L163" s="424">
        <v>0</v>
      </c>
    </row>
    <row r="165" spans="1:12">
      <c r="A165" s="437">
        <v>6</v>
      </c>
      <c r="B165" s="432" t="s">
        <v>783</v>
      </c>
      <c r="F165" s="420">
        <v>28140222.620000001</v>
      </c>
      <c r="G165" s="420">
        <v>4252003.3600000003</v>
      </c>
      <c r="H165" s="420">
        <v>32392225.98</v>
      </c>
      <c r="I165" s="420">
        <v>32392225.98</v>
      </c>
      <c r="J165" s="420">
        <v>32392225.98</v>
      </c>
      <c r="K165" s="420">
        <v>32355168.100000001</v>
      </c>
      <c r="L165" s="420">
        <v>0</v>
      </c>
    </row>
    <row r="166" spans="1:12">
      <c r="E166" s="413" t="s">
        <v>1026</v>
      </c>
      <c r="F166" s="424">
        <v>28140222.620000001</v>
      </c>
      <c r="G166" s="424">
        <v>4252003.3600000003</v>
      </c>
      <c r="H166" s="424">
        <v>32392225.98</v>
      </c>
      <c r="I166" s="424">
        <v>32392225.98</v>
      </c>
      <c r="J166" s="424">
        <v>32392225.98</v>
      </c>
      <c r="K166" s="424">
        <v>32355168.100000001</v>
      </c>
      <c r="L166" s="424">
        <v>0</v>
      </c>
    </row>
    <row r="168" spans="1:12">
      <c r="A168" s="431" t="s">
        <v>666</v>
      </c>
      <c r="B168" s="431" t="s">
        <v>667</v>
      </c>
    </row>
    <row r="170" spans="1:12" ht="13.5">
      <c r="A170" s="435">
        <v>2</v>
      </c>
      <c r="B170" s="436" t="s">
        <v>777</v>
      </c>
      <c r="F170" s="424">
        <v>7925896.3200000003</v>
      </c>
      <c r="G170" s="424">
        <v>601563534.52999997</v>
      </c>
      <c r="H170" s="424">
        <v>609489430.85000002</v>
      </c>
      <c r="I170" s="424">
        <v>111897846.65000001</v>
      </c>
      <c r="J170" s="424">
        <v>111897846.65000001</v>
      </c>
      <c r="K170" s="424">
        <v>39270647.920000002</v>
      </c>
      <c r="L170" s="424">
        <v>497591584.19999999</v>
      </c>
    </row>
    <row r="172" spans="1:12">
      <c r="A172" s="437">
        <v>4</v>
      </c>
      <c r="B172" s="432" t="s">
        <v>781</v>
      </c>
      <c r="F172" s="420">
        <v>7925896.3200000003</v>
      </c>
      <c r="G172" s="420">
        <v>601563534.52999997</v>
      </c>
      <c r="H172" s="420">
        <v>609489430.85000002</v>
      </c>
      <c r="I172" s="420">
        <v>111897846.65000001</v>
      </c>
      <c r="J172" s="420">
        <v>111897846.65000001</v>
      </c>
      <c r="K172" s="420">
        <v>39270647.920000002</v>
      </c>
      <c r="L172" s="420">
        <v>497591584.19999999</v>
      </c>
    </row>
    <row r="173" spans="1:12">
      <c r="E173" s="413" t="s">
        <v>1026</v>
      </c>
      <c r="F173" s="424">
        <v>7925896.3200000003</v>
      </c>
      <c r="G173" s="424">
        <v>601563534.52999997</v>
      </c>
      <c r="H173" s="424">
        <v>609489430.85000002</v>
      </c>
      <c r="I173" s="424">
        <v>111897846.65000001</v>
      </c>
      <c r="J173" s="424">
        <v>111897846.65000001</v>
      </c>
      <c r="K173" s="424">
        <v>39270647.920000002</v>
      </c>
      <c r="L173" s="424">
        <v>497591584.19999999</v>
      </c>
    </row>
    <row r="175" spans="1:12">
      <c r="A175" s="431" t="s">
        <v>668</v>
      </c>
      <c r="B175" s="431" t="s">
        <v>669</v>
      </c>
    </row>
    <row r="177" spans="1:12" ht="13.5">
      <c r="A177" s="435">
        <v>2</v>
      </c>
      <c r="B177" s="436" t="s">
        <v>777</v>
      </c>
      <c r="F177" s="424">
        <v>184243341</v>
      </c>
      <c r="G177" s="424">
        <v>83722106.060000002</v>
      </c>
      <c r="H177" s="424">
        <v>267965447.06</v>
      </c>
      <c r="I177" s="424">
        <v>267852798.83000001</v>
      </c>
      <c r="J177" s="424">
        <v>267852798.83000001</v>
      </c>
      <c r="K177" s="424">
        <v>265936164.19</v>
      </c>
      <c r="L177" s="424">
        <v>112648.2299999988</v>
      </c>
    </row>
    <row r="179" spans="1:12">
      <c r="A179" s="437">
        <v>5</v>
      </c>
      <c r="B179" s="432" t="s">
        <v>782</v>
      </c>
      <c r="F179" s="420">
        <v>184243341</v>
      </c>
      <c r="G179" s="420">
        <v>83722106.060000002</v>
      </c>
      <c r="H179" s="420">
        <v>267965447.06</v>
      </c>
      <c r="I179" s="420">
        <v>267852798.83000001</v>
      </c>
      <c r="J179" s="420">
        <v>267852798.83000001</v>
      </c>
      <c r="K179" s="420">
        <v>265936164.19</v>
      </c>
      <c r="L179" s="420">
        <v>112648.2299999988</v>
      </c>
    </row>
    <row r="180" spans="1:12">
      <c r="E180" s="413" t="s">
        <v>1026</v>
      </c>
      <c r="F180" s="424">
        <v>184243341</v>
      </c>
      <c r="G180" s="424">
        <v>83722106.060000002</v>
      </c>
      <c r="H180" s="424">
        <v>267965447.06</v>
      </c>
      <c r="I180" s="424">
        <v>267852798.83000001</v>
      </c>
      <c r="J180" s="424">
        <v>267852798.83000001</v>
      </c>
      <c r="K180" s="424">
        <v>265936164.19</v>
      </c>
      <c r="L180" s="424">
        <v>112648.2299999988</v>
      </c>
    </row>
    <row r="182" spans="1:12">
      <c r="A182" s="431" t="s">
        <v>670</v>
      </c>
      <c r="B182" s="431" t="s">
        <v>671</v>
      </c>
    </row>
    <row r="184" spans="1:12" ht="13.5">
      <c r="A184" s="435">
        <v>2</v>
      </c>
      <c r="B184" s="436" t="s">
        <v>777</v>
      </c>
      <c r="F184" s="424">
        <v>28232953750</v>
      </c>
      <c r="G184" s="424">
        <v>2741247465.96</v>
      </c>
      <c r="H184" s="424">
        <v>30974201215.959999</v>
      </c>
      <c r="I184" s="424">
        <v>30973991270</v>
      </c>
      <c r="J184" s="424">
        <v>30973991270</v>
      </c>
      <c r="K184" s="424">
        <v>30886751026.860001</v>
      </c>
      <c r="L184" s="424">
        <v>209945.96000000031</v>
      </c>
    </row>
    <row r="186" spans="1:12">
      <c r="A186" s="437">
        <v>5</v>
      </c>
      <c r="B186" s="432" t="s">
        <v>782</v>
      </c>
      <c r="F186" s="420">
        <v>28232953750</v>
      </c>
      <c r="G186" s="420">
        <v>2741247465.96</v>
      </c>
      <c r="H186" s="420">
        <v>30974201215.959999</v>
      </c>
      <c r="I186" s="420">
        <v>30973991270</v>
      </c>
      <c r="J186" s="420">
        <v>30973991270</v>
      </c>
      <c r="K186" s="420">
        <v>30886751026.860001</v>
      </c>
      <c r="L186" s="420">
        <v>209945.96000000031</v>
      </c>
    </row>
    <row r="187" spans="1:12">
      <c r="E187" s="413" t="s">
        <v>1026</v>
      </c>
      <c r="F187" s="424">
        <v>28232953750</v>
      </c>
      <c r="G187" s="424">
        <v>2741247465.96</v>
      </c>
      <c r="H187" s="424">
        <v>30974201215.959999</v>
      </c>
      <c r="I187" s="424">
        <v>30973991270</v>
      </c>
      <c r="J187" s="424">
        <v>30973991270</v>
      </c>
      <c r="K187" s="424">
        <v>30886751026.860001</v>
      </c>
      <c r="L187" s="424">
        <v>209945.96000000031</v>
      </c>
    </row>
    <row r="189" spans="1:12">
      <c r="A189" s="431" t="s">
        <v>672</v>
      </c>
      <c r="B189" s="431" t="s">
        <v>673</v>
      </c>
    </row>
    <row r="191" spans="1:12" ht="13.5">
      <c r="A191" s="435">
        <v>2</v>
      </c>
      <c r="B191" s="436" t="s">
        <v>777</v>
      </c>
      <c r="F191" s="424">
        <v>45198072.280000001</v>
      </c>
      <c r="G191" s="424">
        <v>711378054.47000003</v>
      </c>
      <c r="H191" s="424">
        <v>756576126.75</v>
      </c>
      <c r="I191" s="424">
        <v>355778201.63</v>
      </c>
      <c r="J191" s="424">
        <v>355778201.63</v>
      </c>
      <c r="K191" s="424">
        <v>262917624.11000001</v>
      </c>
      <c r="L191" s="424">
        <v>400797925.12</v>
      </c>
    </row>
    <row r="193" spans="1:12">
      <c r="A193" s="437">
        <v>5</v>
      </c>
      <c r="B193" s="432" t="s">
        <v>782</v>
      </c>
      <c r="F193" s="420">
        <v>45198072.280000001</v>
      </c>
      <c r="G193" s="420">
        <v>711378054.47000003</v>
      </c>
      <c r="H193" s="420">
        <v>756576126.75</v>
      </c>
      <c r="I193" s="420">
        <v>355778201.63</v>
      </c>
      <c r="J193" s="420">
        <v>355778201.63</v>
      </c>
      <c r="K193" s="420">
        <v>262917624.11000001</v>
      </c>
      <c r="L193" s="420">
        <v>400797925.12</v>
      </c>
    </row>
    <row r="194" spans="1:12">
      <c r="E194" s="413" t="s">
        <v>1026</v>
      </c>
      <c r="F194" s="424">
        <v>45198072.280000001</v>
      </c>
      <c r="G194" s="424">
        <v>711378054.47000003</v>
      </c>
      <c r="H194" s="424">
        <v>756576126.75</v>
      </c>
      <c r="I194" s="424">
        <v>355778201.63</v>
      </c>
      <c r="J194" s="424">
        <v>355778201.63</v>
      </c>
      <c r="K194" s="424">
        <v>262917624.11000001</v>
      </c>
      <c r="L194" s="424">
        <v>400797925.12</v>
      </c>
    </row>
    <row r="196" spans="1:12">
      <c r="A196" s="431" t="s">
        <v>674</v>
      </c>
      <c r="B196" s="431" t="s">
        <v>675</v>
      </c>
    </row>
    <row r="198" spans="1:12" ht="13.5">
      <c r="A198" s="435">
        <v>1</v>
      </c>
      <c r="B198" s="436" t="s">
        <v>770</v>
      </c>
      <c r="F198" s="424">
        <v>27797821.989999998</v>
      </c>
      <c r="G198" s="424">
        <v>-906198.73</v>
      </c>
      <c r="H198" s="424">
        <v>26891623.260000002</v>
      </c>
      <c r="I198" s="424">
        <v>26891581.93</v>
      </c>
      <c r="J198" s="424">
        <v>26891581.93</v>
      </c>
      <c r="K198" s="424">
        <v>26879581.93</v>
      </c>
      <c r="L198" s="424">
        <v>41.33</v>
      </c>
    </row>
    <row r="200" spans="1:12">
      <c r="A200" s="437">
        <v>2</v>
      </c>
      <c r="B200" s="432" t="s">
        <v>772</v>
      </c>
      <c r="F200" s="420">
        <v>27797821.989999998</v>
      </c>
      <c r="G200" s="420">
        <v>-906198.73</v>
      </c>
      <c r="H200" s="420">
        <v>26891623.260000002</v>
      </c>
      <c r="I200" s="420">
        <v>26891581.93</v>
      </c>
      <c r="J200" s="420">
        <v>26891581.93</v>
      </c>
      <c r="K200" s="420">
        <v>26879581.93</v>
      </c>
      <c r="L200" s="420">
        <v>41.33</v>
      </c>
    </row>
    <row r="201" spans="1:12">
      <c r="E201" s="413" t="s">
        <v>1026</v>
      </c>
      <c r="F201" s="424">
        <v>27797821.989999998</v>
      </c>
      <c r="G201" s="424">
        <v>-906198.73</v>
      </c>
      <c r="H201" s="424">
        <v>26891623.260000002</v>
      </c>
      <c r="I201" s="424">
        <v>26891581.93</v>
      </c>
      <c r="J201" s="424">
        <v>26891581.93</v>
      </c>
      <c r="K201" s="424">
        <v>26879581.93</v>
      </c>
      <c r="L201" s="424">
        <v>41.33</v>
      </c>
    </row>
    <row r="203" spans="1:12">
      <c r="A203" s="431" t="s">
        <v>676</v>
      </c>
      <c r="B203" s="431" t="s">
        <v>677</v>
      </c>
    </row>
    <row r="205" spans="1:12" ht="13.5">
      <c r="A205" s="435">
        <v>3</v>
      </c>
      <c r="B205" s="436" t="s">
        <v>785</v>
      </c>
      <c r="F205" s="424">
        <v>15673167.779999999</v>
      </c>
      <c r="G205" s="424">
        <v>5926930.5499999998</v>
      </c>
      <c r="H205" s="424">
        <v>21600098.329999998</v>
      </c>
      <c r="I205" s="424">
        <v>21600098.329999998</v>
      </c>
      <c r="J205" s="424">
        <v>21600098.329999998</v>
      </c>
      <c r="K205" s="424">
        <v>21600098.329999998</v>
      </c>
      <c r="L205" s="424">
        <v>0</v>
      </c>
    </row>
    <row r="207" spans="1:12">
      <c r="A207" s="437">
        <v>1</v>
      </c>
      <c r="B207" s="432" t="s">
        <v>786</v>
      </c>
      <c r="F207" s="420">
        <v>15673167.779999999</v>
      </c>
      <c r="G207" s="420">
        <v>5926930.5499999998</v>
      </c>
      <c r="H207" s="420">
        <v>21600098.329999998</v>
      </c>
      <c r="I207" s="420">
        <v>21600098.329999998</v>
      </c>
      <c r="J207" s="420">
        <v>21600098.329999998</v>
      </c>
      <c r="K207" s="420">
        <v>21600098.329999998</v>
      </c>
      <c r="L207" s="420">
        <v>0</v>
      </c>
    </row>
    <row r="208" spans="1:12">
      <c r="E208" s="413" t="s">
        <v>1026</v>
      </c>
      <c r="F208" s="424">
        <v>15673167.779999999</v>
      </c>
      <c r="G208" s="424">
        <v>5926930.5499999998</v>
      </c>
      <c r="H208" s="424">
        <v>21600098.329999998</v>
      </c>
      <c r="I208" s="424">
        <v>21600098.329999998</v>
      </c>
      <c r="J208" s="424">
        <v>21600098.329999998</v>
      </c>
      <c r="K208" s="424">
        <v>21600098.329999998</v>
      </c>
      <c r="L208" s="424">
        <v>0</v>
      </c>
    </row>
    <row r="210" spans="1:12">
      <c r="A210" s="431" t="s">
        <v>678</v>
      </c>
      <c r="B210" s="431" t="s">
        <v>679</v>
      </c>
    </row>
    <row r="212" spans="1:12" ht="13.5">
      <c r="A212" s="435">
        <v>2</v>
      </c>
      <c r="B212" s="436" t="s">
        <v>777</v>
      </c>
      <c r="F212" s="424">
        <v>31975036</v>
      </c>
      <c r="G212" s="424">
        <v>418231.2</v>
      </c>
      <c r="H212" s="424">
        <v>32393267.199999999</v>
      </c>
      <c r="I212" s="424">
        <v>28962054.859999999</v>
      </c>
      <c r="J212" s="424">
        <v>28962054.859999999</v>
      </c>
      <c r="K212" s="424">
        <v>23742071.989999998</v>
      </c>
      <c r="L212" s="424">
        <v>3431212.34</v>
      </c>
    </row>
    <row r="214" spans="1:12">
      <c r="A214" s="437">
        <v>5</v>
      </c>
      <c r="B214" s="432" t="s">
        <v>782</v>
      </c>
      <c r="F214" s="420">
        <v>31975036</v>
      </c>
      <c r="G214" s="420">
        <v>418231.2</v>
      </c>
      <c r="H214" s="420">
        <v>32393267.199999999</v>
      </c>
      <c r="I214" s="420">
        <v>28962054.859999999</v>
      </c>
      <c r="J214" s="420">
        <v>28962054.859999999</v>
      </c>
      <c r="K214" s="420">
        <v>23742071.989999998</v>
      </c>
      <c r="L214" s="420">
        <v>3431212.34</v>
      </c>
    </row>
    <row r="215" spans="1:12">
      <c r="E215" s="413" t="s">
        <v>1026</v>
      </c>
      <c r="F215" s="424">
        <v>31975036</v>
      </c>
      <c r="G215" s="424">
        <v>418231.2</v>
      </c>
      <c r="H215" s="424">
        <v>32393267.199999999</v>
      </c>
      <c r="I215" s="424">
        <v>28962054.859999999</v>
      </c>
      <c r="J215" s="424">
        <v>28962054.859999999</v>
      </c>
      <c r="K215" s="424">
        <v>23742071.989999998</v>
      </c>
      <c r="L215" s="424">
        <v>3431212.34</v>
      </c>
    </row>
    <row r="217" spans="1:12">
      <c r="A217" s="431" t="s">
        <v>680</v>
      </c>
      <c r="B217" s="431" t="s">
        <v>681</v>
      </c>
    </row>
    <row r="219" spans="1:12" ht="13.5">
      <c r="A219" s="435">
        <v>2</v>
      </c>
      <c r="B219" s="436" t="s">
        <v>777</v>
      </c>
      <c r="F219" s="424">
        <v>32328990</v>
      </c>
      <c r="G219" s="424">
        <v>2372749.1</v>
      </c>
      <c r="H219" s="424">
        <v>34701739.100000001</v>
      </c>
      <c r="I219" s="424">
        <v>33280813.25</v>
      </c>
      <c r="J219" s="424">
        <v>33280813.25</v>
      </c>
      <c r="K219" s="424">
        <v>25071794.41</v>
      </c>
      <c r="L219" s="424">
        <v>1420925.85</v>
      </c>
    </row>
    <row r="221" spans="1:12">
      <c r="A221" s="437">
        <v>5</v>
      </c>
      <c r="B221" s="432" t="s">
        <v>782</v>
      </c>
      <c r="F221" s="420">
        <v>32328990</v>
      </c>
      <c r="G221" s="420">
        <v>2372749.1</v>
      </c>
      <c r="H221" s="420">
        <v>34701739.100000001</v>
      </c>
      <c r="I221" s="420">
        <v>33280813.25</v>
      </c>
      <c r="J221" s="420">
        <v>33280813.25</v>
      </c>
      <c r="K221" s="420">
        <v>25071794.41</v>
      </c>
      <c r="L221" s="420">
        <v>1420925.85</v>
      </c>
    </row>
    <row r="222" spans="1:12">
      <c r="E222" s="413" t="s">
        <v>1026</v>
      </c>
      <c r="F222" s="424">
        <v>32328990</v>
      </c>
      <c r="G222" s="424">
        <v>2372749.1</v>
      </c>
      <c r="H222" s="424">
        <v>34701739.100000001</v>
      </c>
      <c r="I222" s="424">
        <v>33280813.25</v>
      </c>
      <c r="J222" s="424">
        <v>33280813.25</v>
      </c>
      <c r="K222" s="424">
        <v>25071794.41</v>
      </c>
      <c r="L222" s="424">
        <v>1420925.85</v>
      </c>
    </row>
    <row r="224" spans="1:12">
      <c r="A224" s="431" t="s">
        <v>682</v>
      </c>
      <c r="B224" s="431" t="s">
        <v>683</v>
      </c>
    </row>
    <row r="226" spans="1:12" ht="13.5">
      <c r="A226" s="435">
        <v>2</v>
      </c>
      <c r="B226" s="436" t="s">
        <v>777</v>
      </c>
      <c r="F226" s="424">
        <v>46722304.719999999</v>
      </c>
      <c r="G226" s="424">
        <v>-5410757.2400000002</v>
      </c>
      <c r="H226" s="424">
        <v>41311547.479999997</v>
      </c>
      <c r="I226" s="424">
        <v>41311547.479999997</v>
      </c>
      <c r="J226" s="424">
        <v>41140259.479999997</v>
      </c>
      <c r="K226" s="424">
        <v>40501400.490000002</v>
      </c>
      <c r="L226" s="424">
        <v>0</v>
      </c>
    </row>
    <row r="228" spans="1:12">
      <c r="A228" s="437">
        <v>5</v>
      </c>
      <c r="B228" s="432" t="s">
        <v>782</v>
      </c>
      <c r="F228" s="420">
        <v>46722304.719999999</v>
      </c>
      <c r="G228" s="420">
        <v>-5410757.2400000002</v>
      </c>
      <c r="H228" s="420">
        <v>41311547.479999997</v>
      </c>
      <c r="I228" s="420">
        <v>41311547.479999997</v>
      </c>
      <c r="J228" s="420">
        <v>41140259.479999997</v>
      </c>
      <c r="K228" s="420">
        <v>40501400.490000002</v>
      </c>
      <c r="L228" s="420">
        <v>0</v>
      </c>
    </row>
    <row r="229" spans="1:12">
      <c r="E229" s="413" t="s">
        <v>1026</v>
      </c>
      <c r="F229" s="424">
        <v>46722304.719999999</v>
      </c>
      <c r="G229" s="424">
        <v>-5410757.2400000002</v>
      </c>
      <c r="H229" s="424">
        <v>41311547.479999997</v>
      </c>
      <c r="I229" s="424">
        <v>41311547.479999997</v>
      </c>
      <c r="J229" s="424">
        <v>41140259.479999997</v>
      </c>
      <c r="K229" s="424">
        <v>40501400.490000002</v>
      </c>
      <c r="L229" s="424">
        <v>0</v>
      </c>
    </row>
    <row r="231" spans="1:12">
      <c r="A231" s="431" t="s">
        <v>684</v>
      </c>
      <c r="B231" s="431" t="s">
        <v>685</v>
      </c>
    </row>
    <row r="233" spans="1:12" ht="13.5">
      <c r="A233" s="435">
        <v>2</v>
      </c>
      <c r="B233" s="436" t="s">
        <v>777</v>
      </c>
      <c r="F233" s="424">
        <v>336805202.97000003</v>
      </c>
      <c r="G233" s="424">
        <v>192334225.13999999</v>
      </c>
      <c r="H233" s="424">
        <v>529139428.11000001</v>
      </c>
      <c r="I233" s="424">
        <v>443093459.95999998</v>
      </c>
      <c r="J233" s="424">
        <v>443093459.95999998</v>
      </c>
      <c r="K233" s="424">
        <v>439057413.85000002</v>
      </c>
      <c r="L233" s="424">
        <v>86045968.150000006</v>
      </c>
    </row>
    <row r="235" spans="1:12">
      <c r="A235" s="437">
        <v>2</v>
      </c>
      <c r="B235" s="432" t="s">
        <v>779</v>
      </c>
      <c r="F235" s="420">
        <v>336805202.97000003</v>
      </c>
      <c r="G235" s="420">
        <v>192334225.13999999</v>
      </c>
      <c r="H235" s="420">
        <v>529139428.11000001</v>
      </c>
      <c r="I235" s="420">
        <v>443093459.95999998</v>
      </c>
      <c r="J235" s="420">
        <v>443093459.95999998</v>
      </c>
      <c r="K235" s="420">
        <v>439057413.85000002</v>
      </c>
      <c r="L235" s="420">
        <v>86045968.150000006</v>
      </c>
    </row>
    <row r="236" spans="1:12">
      <c r="E236" s="413" t="s">
        <v>1026</v>
      </c>
      <c r="F236" s="424">
        <v>336805202.97000003</v>
      </c>
      <c r="G236" s="424">
        <v>192334225.13999999</v>
      </c>
      <c r="H236" s="424">
        <v>529139428.11000001</v>
      </c>
      <c r="I236" s="424">
        <v>443093459.95999998</v>
      </c>
      <c r="J236" s="424">
        <v>443093459.95999998</v>
      </c>
      <c r="K236" s="424">
        <v>439057413.85000002</v>
      </c>
      <c r="L236" s="424">
        <v>86045968.150000006</v>
      </c>
    </row>
    <row r="238" spans="1:12">
      <c r="A238" s="431" t="s">
        <v>686</v>
      </c>
      <c r="B238" s="431" t="s">
        <v>687</v>
      </c>
    </row>
    <row r="240" spans="1:12" ht="13.5">
      <c r="A240" s="435">
        <v>2</v>
      </c>
      <c r="B240" s="436" t="s">
        <v>777</v>
      </c>
      <c r="F240" s="424">
        <v>9722770301.3999996</v>
      </c>
      <c r="G240" s="424">
        <v>2668353418.27</v>
      </c>
      <c r="H240" s="424">
        <v>12391123719.67</v>
      </c>
      <c r="I240" s="424">
        <v>11978466143.200001</v>
      </c>
      <c r="J240" s="424">
        <v>11978466143.200001</v>
      </c>
      <c r="K240" s="424">
        <v>11047528122.219999</v>
      </c>
      <c r="L240" s="424">
        <v>412657576.47000062</v>
      </c>
    </row>
    <row r="242" spans="1:12">
      <c r="A242" s="437">
        <v>3</v>
      </c>
      <c r="B242" s="432" t="s">
        <v>780</v>
      </c>
      <c r="F242" s="420">
        <v>9722770301.3999996</v>
      </c>
      <c r="G242" s="420">
        <v>2668353418.27</v>
      </c>
      <c r="H242" s="420">
        <v>12391123719.67</v>
      </c>
      <c r="I242" s="420">
        <v>11978466143.200001</v>
      </c>
      <c r="J242" s="420">
        <v>11978466143.200001</v>
      </c>
      <c r="K242" s="420">
        <v>11047528122.219999</v>
      </c>
      <c r="L242" s="420">
        <v>412657576.47000062</v>
      </c>
    </row>
    <row r="243" spans="1:12">
      <c r="E243" s="413" t="s">
        <v>1026</v>
      </c>
      <c r="F243" s="424">
        <v>9722770301.3999996</v>
      </c>
      <c r="G243" s="424">
        <v>2668353418.27</v>
      </c>
      <c r="H243" s="424">
        <v>12391123719.67</v>
      </c>
      <c r="I243" s="424">
        <v>11978466143.200001</v>
      </c>
      <c r="J243" s="424">
        <v>11978466143.200001</v>
      </c>
      <c r="K243" s="424">
        <v>11047528122.219999</v>
      </c>
      <c r="L243" s="424">
        <v>412657576.47000062</v>
      </c>
    </row>
    <row r="245" spans="1:12">
      <c r="A245" s="431" t="s">
        <v>688</v>
      </c>
      <c r="B245" s="431" t="s">
        <v>689</v>
      </c>
    </row>
    <row r="247" spans="1:12" ht="13.5">
      <c r="A247" s="435">
        <v>2</v>
      </c>
      <c r="B247" s="436" t="s">
        <v>777</v>
      </c>
      <c r="F247" s="424">
        <v>401310656.30000001</v>
      </c>
      <c r="G247" s="424">
        <v>1042006247.5</v>
      </c>
      <c r="H247" s="424">
        <v>1443316903.8</v>
      </c>
      <c r="I247" s="424">
        <v>1442043089.52</v>
      </c>
      <c r="J247" s="424">
        <v>1442043089.52</v>
      </c>
      <c r="K247" s="424">
        <v>1315046349.77</v>
      </c>
      <c r="L247" s="424">
        <v>1273814.2800000024</v>
      </c>
    </row>
    <row r="249" spans="1:12">
      <c r="A249" s="437">
        <v>6</v>
      </c>
      <c r="B249" s="432" t="s">
        <v>783</v>
      </c>
      <c r="F249" s="420">
        <v>401310656.30000001</v>
      </c>
      <c r="G249" s="420">
        <v>1042006247.5</v>
      </c>
      <c r="H249" s="420">
        <v>1443316903.8</v>
      </c>
      <c r="I249" s="420">
        <v>1442043089.52</v>
      </c>
      <c r="J249" s="420">
        <v>1442043089.52</v>
      </c>
      <c r="K249" s="420">
        <v>1315046349.77</v>
      </c>
      <c r="L249" s="420">
        <v>1273814.2800000024</v>
      </c>
    </row>
    <row r="250" spans="1:12">
      <c r="E250" s="413" t="s">
        <v>1026</v>
      </c>
      <c r="F250" s="424">
        <v>401310656.30000001</v>
      </c>
      <c r="G250" s="424">
        <v>1042006247.5</v>
      </c>
      <c r="H250" s="424">
        <v>1443316903.8</v>
      </c>
      <c r="I250" s="424">
        <v>1442043089.52</v>
      </c>
      <c r="J250" s="424">
        <v>1442043089.52</v>
      </c>
      <c r="K250" s="424">
        <v>1315046349.77</v>
      </c>
      <c r="L250" s="424">
        <v>1273814.2800000024</v>
      </c>
    </row>
    <row r="252" spans="1:12">
      <c r="A252" s="431" t="s">
        <v>690</v>
      </c>
      <c r="B252" s="431" t="s">
        <v>691</v>
      </c>
    </row>
    <row r="254" spans="1:12" ht="13.5">
      <c r="A254" s="435">
        <v>2</v>
      </c>
      <c r="B254" s="436" t="s">
        <v>777</v>
      </c>
      <c r="F254" s="424">
        <v>17761338.68</v>
      </c>
      <c r="G254" s="424">
        <v>1435972.61</v>
      </c>
      <c r="H254" s="424">
        <v>19197311.289999999</v>
      </c>
      <c r="I254" s="424">
        <v>19197311.260000002</v>
      </c>
      <c r="J254" s="424">
        <v>19197311.260000002</v>
      </c>
      <c r="K254" s="424">
        <v>19197311.260000002</v>
      </c>
      <c r="L254" s="424">
        <v>0.03</v>
      </c>
    </row>
    <row r="256" spans="1:12">
      <c r="A256" s="437">
        <v>5</v>
      </c>
      <c r="B256" s="432" t="s">
        <v>782</v>
      </c>
      <c r="F256" s="420">
        <v>17761338.68</v>
      </c>
      <c r="G256" s="420">
        <v>1435972.61</v>
      </c>
      <c r="H256" s="420">
        <v>19197311.289999999</v>
      </c>
      <c r="I256" s="420">
        <v>19197311.260000002</v>
      </c>
      <c r="J256" s="420">
        <v>19197311.260000002</v>
      </c>
      <c r="K256" s="420">
        <v>19197311.260000002</v>
      </c>
      <c r="L256" s="420">
        <v>0.03</v>
      </c>
    </row>
    <row r="257" spans="1:12">
      <c r="E257" s="413" t="s">
        <v>1026</v>
      </c>
      <c r="F257" s="424">
        <v>17761338.68</v>
      </c>
      <c r="G257" s="424">
        <v>1435972.61</v>
      </c>
      <c r="H257" s="424">
        <v>19197311.289999999</v>
      </c>
      <c r="I257" s="424">
        <v>19197311.260000002</v>
      </c>
      <c r="J257" s="424">
        <v>19197311.260000002</v>
      </c>
      <c r="K257" s="424">
        <v>19197311.260000002</v>
      </c>
      <c r="L257" s="424">
        <v>0.03</v>
      </c>
    </row>
    <row r="259" spans="1:12">
      <c r="A259" s="431" t="s">
        <v>692</v>
      </c>
      <c r="B259" s="431" t="s">
        <v>693</v>
      </c>
    </row>
    <row r="261" spans="1:12" ht="13.5">
      <c r="A261" s="435">
        <v>2</v>
      </c>
      <c r="B261" s="436" t="s">
        <v>777</v>
      </c>
      <c r="F261" s="424">
        <v>37786931.829999998</v>
      </c>
      <c r="G261" s="424">
        <v>15374099.380000001</v>
      </c>
      <c r="H261" s="424">
        <v>53161031.210000001</v>
      </c>
      <c r="I261" s="424">
        <v>47420101.450000003</v>
      </c>
      <c r="J261" s="424">
        <v>47420101.450000003</v>
      </c>
      <c r="K261" s="424">
        <v>47420101.450000003</v>
      </c>
      <c r="L261" s="424">
        <v>5740929.7599999998</v>
      </c>
    </row>
    <row r="263" spans="1:12">
      <c r="A263" s="437">
        <v>5</v>
      </c>
      <c r="B263" s="432" t="s">
        <v>782</v>
      </c>
      <c r="F263" s="420">
        <v>37786931.829999998</v>
      </c>
      <c r="G263" s="420">
        <v>15374099.380000001</v>
      </c>
      <c r="H263" s="420">
        <v>53161031.210000001</v>
      </c>
      <c r="I263" s="420">
        <v>47420101.450000003</v>
      </c>
      <c r="J263" s="420">
        <v>47420101.450000003</v>
      </c>
      <c r="K263" s="420">
        <v>47420101.450000003</v>
      </c>
      <c r="L263" s="420">
        <v>5740929.7599999998</v>
      </c>
    </row>
    <row r="264" spans="1:12">
      <c r="E264" s="413" t="s">
        <v>1026</v>
      </c>
      <c r="F264" s="424">
        <v>37786931.829999998</v>
      </c>
      <c r="G264" s="424">
        <v>15374099.380000001</v>
      </c>
      <c r="H264" s="424">
        <v>53161031.210000001</v>
      </c>
      <c r="I264" s="424">
        <v>47420101.450000003</v>
      </c>
      <c r="J264" s="424">
        <v>47420101.450000003</v>
      </c>
      <c r="K264" s="424">
        <v>47420101.450000003</v>
      </c>
      <c r="L264" s="424">
        <v>5740929.7599999998</v>
      </c>
    </row>
    <row r="266" spans="1:12">
      <c r="A266" s="431" t="s">
        <v>694</v>
      </c>
      <c r="B266" s="431" t="s">
        <v>695</v>
      </c>
    </row>
    <row r="268" spans="1:12" ht="13.5">
      <c r="A268" s="435">
        <v>2</v>
      </c>
      <c r="B268" s="436" t="s">
        <v>777</v>
      </c>
      <c r="F268" s="424">
        <v>18847108.93</v>
      </c>
      <c r="G268" s="424">
        <v>1723267.07</v>
      </c>
      <c r="H268" s="424">
        <v>20570376</v>
      </c>
      <c r="I268" s="424">
        <v>20557602.420000002</v>
      </c>
      <c r="J268" s="424">
        <v>20557602.420000002</v>
      </c>
      <c r="K268" s="424">
        <v>20557602.420000002</v>
      </c>
      <c r="L268" s="424">
        <v>12773.579999999964</v>
      </c>
    </row>
    <row r="270" spans="1:12">
      <c r="A270" s="437">
        <v>5</v>
      </c>
      <c r="B270" s="432" t="s">
        <v>782</v>
      </c>
      <c r="F270" s="420">
        <v>18847108.93</v>
      </c>
      <c r="G270" s="420">
        <v>1723267.07</v>
      </c>
      <c r="H270" s="420">
        <v>20570376</v>
      </c>
      <c r="I270" s="420">
        <v>20557602.420000002</v>
      </c>
      <c r="J270" s="420">
        <v>20557602.420000002</v>
      </c>
      <c r="K270" s="420">
        <v>20557602.420000002</v>
      </c>
      <c r="L270" s="420">
        <v>12773.579999999964</v>
      </c>
    </row>
    <row r="271" spans="1:12">
      <c r="E271" s="413" t="s">
        <v>1026</v>
      </c>
      <c r="F271" s="424">
        <v>18847108.93</v>
      </c>
      <c r="G271" s="424">
        <v>1723267.07</v>
      </c>
      <c r="H271" s="424">
        <v>20570376</v>
      </c>
      <c r="I271" s="424">
        <v>20557602.420000002</v>
      </c>
      <c r="J271" s="424">
        <v>20557602.420000002</v>
      </c>
      <c r="K271" s="424">
        <v>20557602.420000002</v>
      </c>
      <c r="L271" s="424">
        <v>12773.579999999964</v>
      </c>
    </row>
    <row r="273" spans="1:12">
      <c r="A273" s="431" t="s">
        <v>696</v>
      </c>
      <c r="B273" s="431" t="s">
        <v>697</v>
      </c>
    </row>
    <row r="275" spans="1:12" ht="13.5">
      <c r="A275" s="435">
        <v>2</v>
      </c>
      <c r="B275" s="436" t="s">
        <v>777</v>
      </c>
      <c r="F275" s="424">
        <v>42441191</v>
      </c>
      <c r="G275" s="424">
        <v>17424215.449999999</v>
      </c>
      <c r="H275" s="424">
        <v>59865406.450000003</v>
      </c>
      <c r="I275" s="424">
        <v>52185039.280000001</v>
      </c>
      <c r="J275" s="424">
        <v>52185039.280000001</v>
      </c>
      <c r="K275" s="424">
        <v>52185039.280000001</v>
      </c>
      <c r="L275" s="424">
        <v>7680367.1699999999</v>
      </c>
    </row>
    <row r="277" spans="1:12">
      <c r="A277" s="437">
        <v>5</v>
      </c>
      <c r="B277" s="432" t="s">
        <v>782</v>
      </c>
      <c r="F277" s="420">
        <v>42441191</v>
      </c>
      <c r="G277" s="420">
        <v>17424215.449999999</v>
      </c>
      <c r="H277" s="420">
        <v>59865406.450000003</v>
      </c>
      <c r="I277" s="420">
        <v>52185039.280000001</v>
      </c>
      <c r="J277" s="420">
        <v>52185039.280000001</v>
      </c>
      <c r="K277" s="420">
        <v>52185039.280000001</v>
      </c>
      <c r="L277" s="420">
        <v>7680367.1699999999</v>
      </c>
    </row>
    <row r="278" spans="1:12">
      <c r="E278" s="413" t="s">
        <v>1026</v>
      </c>
      <c r="F278" s="424">
        <v>42441191</v>
      </c>
      <c r="G278" s="424">
        <v>17424215.449999999</v>
      </c>
      <c r="H278" s="424">
        <v>59865406.450000003</v>
      </c>
      <c r="I278" s="424">
        <v>52185039.280000001</v>
      </c>
      <c r="J278" s="424">
        <v>52185039.280000001</v>
      </c>
      <c r="K278" s="424">
        <v>52185039.280000001</v>
      </c>
      <c r="L278" s="424">
        <v>7680367.1699999999</v>
      </c>
    </row>
    <row r="280" spans="1:12">
      <c r="A280" s="431" t="s">
        <v>698</v>
      </c>
      <c r="B280" s="431" t="s">
        <v>699</v>
      </c>
    </row>
    <row r="282" spans="1:12" ht="13.5">
      <c r="A282" s="435">
        <v>2</v>
      </c>
      <c r="B282" s="436" t="s">
        <v>777</v>
      </c>
      <c r="F282" s="424">
        <v>122351306.5</v>
      </c>
      <c r="G282" s="424">
        <v>45359818.490000002</v>
      </c>
      <c r="H282" s="424">
        <v>167711124.99000001</v>
      </c>
      <c r="I282" s="424">
        <v>146263806.63999999</v>
      </c>
      <c r="J282" s="424">
        <v>146263806.63999999</v>
      </c>
      <c r="K282" s="424">
        <v>146239504.44</v>
      </c>
      <c r="L282" s="424">
        <v>21447318.350000001</v>
      </c>
    </row>
    <row r="284" spans="1:12">
      <c r="A284" s="437">
        <v>5</v>
      </c>
      <c r="B284" s="432" t="s">
        <v>782</v>
      </c>
      <c r="F284" s="420">
        <v>122351306.5</v>
      </c>
      <c r="G284" s="420">
        <v>45359818.490000002</v>
      </c>
      <c r="H284" s="420">
        <v>167711124.99000001</v>
      </c>
      <c r="I284" s="420">
        <v>146263806.63999999</v>
      </c>
      <c r="J284" s="420">
        <v>146263806.63999999</v>
      </c>
      <c r="K284" s="420">
        <v>146239504.44</v>
      </c>
      <c r="L284" s="420">
        <v>21447318.350000001</v>
      </c>
    </row>
    <row r="285" spans="1:12">
      <c r="E285" s="413" t="s">
        <v>1026</v>
      </c>
      <c r="F285" s="424">
        <v>122351306.5</v>
      </c>
      <c r="G285" s="424">
        <v>45359818.490000002</v>
      </c>
      <c r="H285" s="424">
        <v>167711124.99000001</v>
      </c>
      <c r="I285" s="424">
        <v>146263806.63999999</v>
      </c>
      <c r="J285" s="424">
        <v>146263806.63999999</v>
      </c>
      <c r="K285" s="424">
        <v>146239504.44</v>
      </c>
      <c r="L285" s="424">
        <v>21447318.350000001</v>
      </c>
    </row>
    <row r="287" spans="1:12">
      <c r="A287" s="431" t="s">
        <v>700</v>
      </c>
      <c r="B287" s="431" t="s">
        <v>701</v>
      </c>
    </row>
    <row r="289" spans="1:12" ht="13.5">
      <c r="A289" s="435">
        <v>2</v>
      </c>
      <c r="B289" s="436" t="s">
        <v>777</v>
      </c>
      <c r="F289" s="424">
        <v>110711357.90000001</v>
      </c>
      <c r="G289" s="424">
        <v>50832204.960000001</v>
      </c>
      <c r="H289" s="424">
        <v>161543562.86000001</v>
      </c>
      <c r="I289" s="424">
        <v>135543314.75</v>
      </c>
      <c r="J289" s="424">
        <v>135543314.75</v>
      </c>
      <c r="K289" s="424">
        <v>135395618.81</v>
      </c>
      <c r="L289" s="424">
        <v>26000248.109999999</v>
      </c>
    </row>
    <row r="291" spans="1:12">
      <c r="A291" s="437">
        <v>5</v>
      </c>
      <c r="B291" s="432" t="s">
        <v>782</v>
      </c>
      <c r="F291" s="420">
        <v>110711357.90000001</v>
      </c>
      <c r="G291" s="420">
        <v>50832204.960000001</v>
      </c>
      <c r="H291" s="420">
        <v>161543562.86000001</v>
      </c>
      <c r="I291" s="420">
        <v>135543314.75</v>
      </c>
      <c r="J291" s="420">
        <v>135543314.75</v>
      </c>
      <c r="K291" s="420">
        <v>135395618.81</v>
      </c>
      <c r="L291" s="420">
        <v>26000248.109999999</v>
      </c>
    </row>
    <row r="292" spans="1:12">
      <c r="E292" s="413" t="s">
        <v>1026</v>
      </c>
      <c r="F292" s="424">
        <v>110711357.90000001</v>
      </c>
      <c r="G292" s="424">
        <v>50832204.960000001</v>
      </c>
      <c r="H292" s="424">
        <v>161543562.86000001</v>
      </c>
      <c r="I292" s="424">
        <v>135543314.75</v>
      </c>
      <c r="J292" s="424">
        <v>135543314.75</v>
      </c>
      <c r="K292" s="424">
        <v>135395618.81</v>
      </c>
      <c r="L292" s="424">
        <v>26000248.109999999</v>
      </c>
    </row>
    <row r="294" spans="1:12">
      <c r="A294" s="431" t="s">
        <v>702</v>
      </c>
      <c r="B294" s="431" t="s">
        <v>703</v>
      </c>
    </row>
    <row r="296" spans="1:12" ht="13.5">
      <c r="A296" s="435">
        <v>2</v>
      </c>
      <c r="B296" s="436" t="s">
        <v>777</v>
      </c>
      <c r="F296" s="424">
        <v>232436924.27000001</v>
      </c>
      <c r="G296" s="424">
        <v>22492375.370000001</v>
      </c>
      <c r="H296" s="424">
        <v>254929299.63999999</v>
      </c>
      <c r="I296" s="424">
        <v>239838113.34999999</v>
      </c>
      <c r="J296" s="424">
        <v>239838113.34999999</v>
      </c>
      <c r="K296" s="424">
        <v>235822204.15000001</v>
      </c>
      <c r="L296" s="424">
        <v>15091186.289999999</v>
      </c>
    </row>
    <row r="298" spans="1:12">
      <c r="A298" s="437">
        <v>5</v>
      </c>
      <c r="B298" s="432" t="s">
        <v>782</v>
      </c>
      <c r="F298" s="420">
        <v>232436924.27000001</v>
      </c>
      <c r="G298" s="420">
        <v>22492375.370000001</v>
      </c>
      <c r="H298" s="420">
        <v>254929299.63999999</v>
      </c>
      <c r="I298" s="420">
        <v>239838113.34999999</v>
      </c>
      <c r="J298" s="420">
        <v>239838113.34999999</v>
      </c>
      <c r="K298" s="420">
        <v>235822204.15000001</v>
      </c>
      <c r="L298" s="420">
        <v>15091186.289999999</v>
      </c>
    </row>
    <row r="299" spans="1:12">
      <c r="E299" s="413" t="s">
        <v>1026</v>
      </c>
      <c r="F299" s="424">
        <v>232436924.27000001</v>
      </c>
      <c r="G299" s="424">
        <v>22492375.370000001</v>
      </c>
      <c r="H299" s="424">
        <v>254929299.63999999</v>
      </c>
      <c r="I299" s="424">
        <v>239838113.34999999</v>
      </c>
      <c r="J299" s="424">
        <v>239838113.34999999</v>
      </c>
      <c r="K299" s="424">
        <v>235822204.15000001</v>
      </c>
      <c r="L299" s="424">
        <v>15091186.289999999</v>
      </c>
    </row>
    <row r="301" spans="1:12">
      <c r="A301" s="431" t="s">
        <v>704</v>
      </c>
      <c r="B301" s="431" t="s">
        <v>705</v>
      </c>
    </row>
    <row r="303" spans="1:12" ht="13.5">
      <c r="A303" s="435">
        <v>2</v>
      </c>
      <c r="B303" s="436" t="s">
        <v>777</v>
      </c>
      <c r="F303" s="424">
        <v>134064144.31</v>
      </c>
      <c r="G303" s="424">
        <v>32501817.329999998</v>
      </c>
      <c r="H303" s="424">
        <v>166565961.63999999</v>
      </c>
      <c r="I303" s="424">
        <v>141071049.05000001</v>
      </c>
      <c r="J303" s="424">
        <v>141071049.05000001</v>
      </c>
      <c r="K303" s="424">
        <v>141071049.05000001</v>
      </c>
      <c r="L303" s="424">
        <v>25494912.59</v>
      </c>
    </row>
    <row r="305" spans="1:12">
      <c r="A305" s="437">
        <v>5</v>
      </c>
      <c r="B305" s="432" t="s">
        <v>782</v>
      </c>
      <c r="F305" s="420">
        <v>134064144.31</v>
      </c>
      <c r="G305" s="420">
        <v>32501817.329999998</v>
      </c>
      <c r="H305" s="420">
        <v>166565961.63999999</v>
      </c>
      <c r="I305" s="420">
        <v>141071049.05000001</v>
      </c>
      <c r="J305" s="420">
        <v>141071049.05000001</v>
      </c>
      <c r="K305" s="420">
        <v>141071049.05000001</v>
      </c>
      <c r="L305" s="420">
        <v>25494912.59</v>
      </c>
    </row>
    <row r="306" spans="1:12">
      <c r="E306" s="413" t="s">
        <v>1026</v>
      </c>
      <c r="F306" s="424">
        <v>134064144.31</v>
      </c>
      <c r="G306" s="424">
        <v>32501817.329999998</v>
      </c>
      <c r="H306" s="424">
        <v>166565961.63999999</v>
      </c>
      <c r="I306" s="424">
        <v>141071049.05000001</v>
      </c>
      <c r="J306" s="424">
        <v>141071049.05000001</v>
      </c>
      <c r="K306" s="424">
        <v>141071049.05000001</v>
      </c>
      <c r="L306" s="424">
        <v>25494912.59</v>
      </c>
    </row>
    <row r="308" spans="1:12">
      <c r="A308" s="431" t="s">
        <v>706</v>
      </c>
      <c r="B308" s="431" t="s">
        <v>707</v>
      </c>
    </row>
    <row r="310" spans="1:12" ht="13.5">
      <c r="A310" s="435">
        <v>2</v>
      </c>
      <c r="B310" s="436" t="s">
        <v>777</v>
      </c>
      <c r="F310" s="424">
        <v>200267925.80000001</v>
      </c>
      <c r="G310" s="424">
        <v>37527929.329999998</v>
      </c>
      <c r="H310" s="424">
        <v>237795855.13</v>
      </c>
      <c r="I310" s="424">
        <v>234078915.22</v>
      </c>
      <c r="J310" s="424">
        <v>234078915.22</v>
      </c>
      <c r="K310" s="424">
        <v>234078915.22</v>
      </c>
      <c r="L310" s="424">
        <v>3716939.91</v>
      </c>
    </row>
    <row r="312" spans="1:12">
      <c r="A312" s="437">
        <v>5</v>
      </c>
      <c r="B312" s="432" t="s">
        <v>782</v>
      </c>
      <c r="F312" s="420">
        <v>200267925.80000001</v>
      </c>
      <c r="G312" s="420">
        <v>37527929.329999998</v>
      </c>
      <c r="H312" s="420">
        <v>237795855.13</v>
      </c>
      <c r="I312" s="420">
        <v>234078915.22</v>
      </c>
      <c r="J312" s="420">
        <v>234078915.22</v>
      </c>
      <c r="K312" s="420">
        <v>234078915.22</v>
      </c>
      <c r="L312" s="420">
        <v>3716939.91</v>
      </c>
    </row>
    <row r="313" spans="1:12">
      <c r="E313" s="413" t="s">
        <v>1026</v>
      </c>
      <c r="F313" s="424">
        <v>200267925.80000001</v>
      </c>
      <c r="G313" s="424">
        <v>37527929.329999998</v>
      </c>
      <c r="H313" s="424">
        <v>237795855.13</v>
      </c>
      <c r="I313" s="424">
        <v>234078915.22</v>
      </c>
      <c r="J313" s="424">
        <v>234078915.22</v>
      </c>
      <c r="K313" s="424">
        <v>234078915.22</v>
      </c>
      <c r="L313" s="424">
        <v>3716939.91</v>
      </c>
    </row>
    <row r="315" spans="1:12">
      <c r="A315" s="431" t="s">
        <v>708</v>
      </c>
      <c r="B315" s="431" t="s">
        <v>709</v>
      </c>
    </row>
    <row r="317" spans="1:12" ht="13.5">
      <c r="A317" s="435">
        <v>2</v>
      </c>
      <c r="B317" s="436" t="s">
        <v>777</v>
      </c>
      <c r="F317" s="424">
        <v>17964156</v>
      </c>
      <c r="G317" s="424">
        <v>1565481.7</v>
      </c>
      <c r="H317" s="424">
        <v>19529637.699999999</v>
      </c>
      <c r="I317" s="424">
        <v>16910073.52</v>
      </c>
      <c r="J317" s="424">
        <v>16894873.52</v>
      </c>
      <c r="K317" s="424">
        <v>16894873.52</v>
      </c>
      <c r="L317" s="424">
        <v>2619564.1800000002</v>
      </c>
    </row>
    <row r="319" spans="1:12">
      <c r="A319" s="437">
        <v>5</v>
      </c>
      <c r="B319" s="432" t="s">
        <v>782</v>
      </c>
      <c r="F319" s="420">
        <v>17964156</v>
      </c>
      <c r="G319" s="420">
        <v>1565481.7</v>
      </c>
      <c r="H319" s="420">
        <v>19529637.699999999</v>
      </c>
      <c r="I319" s="420">
        <v>16910073.52</v>
      </c>
      <c r="J319" s="420">
        <v>16894873.52</v>
      </c>
      <c r="K319" s="420">
        <v>16894873.52</v>
      </c>
      <c r="L319" s="420">
        <v>2619564.1800000002</v>
      </c>
    </row>
    <row r="320" spans="1:12">
      <c r="E320" s="413" t="s">
        <v>1026</v>
      </c>
      <c r="F320" s="424">
        <v>17964156</v>
      </c>
      <c r="G320" s="424">
        <v>1565481.7</v>
      </c>
      <c r="H320" s="424">
        <v>19529637.699999999</v>
      </c>
      <c r="I320" s="424">
        <v>16910073.52</v>
      </c>
      <c r="J320" s="424">
        <v>16894873.52</v>
      </c>
      <c r="K320" s="424">
        <v>16894873.52</v>
      </c>
      <c r="L320" s="424">
        <v>2619564.1800000002</v>
      </c>
    </row>
    <row r="322" spans="1:12">
      <c r="A322" s="431" t="s">
        <v>710</v>
      </c>
      <c r="B322" s="431" t="s">
        <v>711</v>
      </c>
    </row>
    <row r="324" spans="1:12" ht="13.5">
      <c r="A324" s="435">
        <v>2</v>
      </c>
      <c r="B324" s="436" t="s">
        <v>777</v>
      </c>
      <c r="F324" s="424">
        <v>45792440</v>
      </c>
      <c r="G324" s="424">
        <v>8842245.8599999994</v>
      </c>
      <c r="H324" s="424">
        <v>54634685.859999999</v>
      </c>
      <c r="I324" s="424">
        <v>53940802.409999996</v>
      </c>
      <c r="J324" s="424">
        <v>53889532.159999996</v>
      </c>
      <c r="K324" s="424">
        <v>46065495.130000003</v>
      </c>
      <c r="L324" s="424">
        <v>693883.45</v>
      </c>
    </row>
    <row r="326" spans="1:12">
      <c r="A326" s="437">
        <v>5</v>
      </c>
      <c r="B326" s="432" t="s">
        <v>782</v>
      </c>
      <c r="F326" s="420">
        <v>45792440</v>
      </c>
      <c r="G326" s="420">
        <v>8842245.8599999994</v>
      </c>
      <c r="H326" s="420">
        <v>54634685.859999999</v>
      </c>
      <c r="I326" s="420">
        <v>53940802.409999996</v>
      </c>
      <c r="J326" s="420">
        <v>53889532.159999996</v>
      </c>
      <c r="K326" s="420">
        <v>46065495.130000003</v>
      </c>
      <c r="L326" s="420">
        <v>693883.45</v>
      </c>
    </row>
    <row r="327" spans="1:12">
      <c r="E327" s="413" t="s">
        <v>1026</v>
      </c>
      <c r="F327" s="424">
        <v>45792440</v>
      </c>
      <c r="G327" s="424">
        <v>8842245.8599999994</v>
      </c>
      <c r="H327" s="424">
        <v>54634685.859999999</v>
      </c>
      <c r="I327" s="424">
        <v>53940802.409999996</v>
      </c>
      <c r="J327" s="424">
        <v>53889532.159999996</v>
      </c>
      <c r="K327" s="424">
        <v>46065495.130000003</v>
      </c>
      <c r="L327" s="424">
        <v>693883.45</v>
      </c>
    </row>
    <row r="329" spans="1:12">
      <c r="A329" s="431" t="s">
        <v>712</v>
      </c>
      <c r="B329" s="431" t="s">
        <v>713</v>
      </c>
    </row>
    <row r="331" spans="1:12" ht="13.5">
      <c r="A331" s="435">
        <v>1</v>
      </c>
      <c r="B331" s="436" t="s">
        <v>770</v>
      </c>
      <c r="F331" s="424">
        <v>92197699.230000004</v>
      </c>
      <c r="G331" s="424">
        <v>9884107.6699999999</v>
      </c>
      <c r="H331" s="424">
        <v>102081806.90000001</v>
      </c>
      <c r="I331" s="424">
        <v>102081806.90000001</v>
      </c>
      <c r="J331" s="424">
        <v>102081806.90000001</v>
      </c>
      <c r="K331" s="424">
        <v>102081806.90000001</v>
      </c>
      <c r="L331" s="424">
        <v>0</v>
      </c>
    </row>
    <row r="333" spans="1:12">
      <c r="A333" s="437">
        <v>2</v>
      </c>
      <c r="B333" s="432" t="s">
        <v>772</v>
      </c>
      <c r="F333" s="420">
        <v>92197699.230000004</v>
      </c>
      <c r="G333" s="420">
        <v>9884107.6699999999</v>
      </c>
      <c r="H333" s="420">
        <v>102081806.90000001</v>
      </c>
      <c r="I333" s="420">
        <v>102081806.90000001</v>
      </c>
      <c r="J333" s="420">
        <v>102081806.90000001</v>
      </c>
      <c r="K333" s="420">
        <v>102081806.90000001</v>
      </c>
      <c r="L333" s="420">
        <v>0</v>
      </c>
    </row>
    <row r="334" spans="1:12">
      <c r="E334" s="413" t="s">
        <v>1026</v>
      </c>
      <c r="F334" s="424">
        <v>92197699.230000004</v>
      </c>
      <c r="G334" s="424">
        <v>9884107.6699999999</v>
      </c>
      <c r="H334" s="424">
        <v>102081806.90000001</v>
      </c>
      <c r="I334" s="424">
        <v>102081806.90000001</v>
      </c>
      <c r="J334" s="424">
        <v>102081806.90000001</v>
      </c>
      <c r="K334" s="424">
        <v>102081806.90000001</v>
      </c>
      <c r="L334" s="424">
        <v>0</v>
      </c>
    </row>
    <row r="336" spans="1:12">
      <c r="A336" s="431" t="s">
        <v>714</v>
      </c>
      <c r="B336" s="431" t="s">
        <v>715</v>
      </c>
    </row>
    <row r="338" spans="1:12" ht="13.5">
      <c r="A338" s="435">
        <v>3</v>
      </c>
      <c r="B338" s="436" t="s">
        <v>785</v>
      </c>
      <c r="F338" s="424">
        <v>13031624.91</v>
      </c>
      <c r="G338" s="424">
        <v>1505957.98</v>
      </c>
      <c r="H338" s="424">
        <v>14537582.890000001</v>
      </c>
      <c r="I338" s="424">
        <v>13566282.890000001</v>
      </c>
      <c r="J338" s="424">
        <v>13566282.890000001</v>
      </c>
      <c r="K338" s="424">
        <v>13513213.470000001</v>
      </c>
      <c r="L338" s="424">
        <v>971300</v>
      </c>
    </row>
    <row r="340" spans="1:12">
      <c r="A340" s="437">
        <v>1</v>
      </c>
      <c r="B340" s="432" t="s">
        <v>786</v>
      </c>
      <c r="F340" s="420">
        <v>13031624.91</v>
      </c>
      <c r="G340" s="420">
        <v>1505957.98</v>
      </c>
      <c r="H340" s="420">
        <v>14537582.890000001</v>
      </c>
      <c r="I340" s="420">
        <v>13566282.890000001</v>
      </c>
      <c r="J340" s="420">
        <v>13566282.890000001</v>
      </c>
      <c r="K340" s="420">
        <v>13513213.470000001</v>
      </c>
      <c r="L340" s="420">
        <v>971300</v>
      </c>
    </row>
    <row r="341" spans="1:12">
      <c r="E341" s="413" t="s">
        <v>1026</v>
      </c>
      <c r="F341" s="424">
        <v>13031624.91</v>
      </c>
      <c r="G341" s="424">
        <v>1505957.98</v>
      </c>
      <c r="H341" s="424">
        <v>14537582.890000001</v>
      </c>
      <c r="I341" s="424">
        <v>13566282.890000001</v>
      </c>
      <c r="J341" s="424">
        <v>13566282.890000001</v>
      </c>
      <c r="K341" s="424">
        <v>13513213.470000001</v>
      </c>
      <c r="L341" s="424">
        <v>971300</v>
      </c>
    </row>
    <row r="343" spans="1:12">
      <c r="A343" s="431" t="s">
        <v>716</v>
      </c>
      <c r="B343" s="431" t="s">
        <v>717</v>
      </c>
    </row>
    <row r="345" spans="1:12" ht="13.5">
      <c r="A345" s="435">
        <v>1</v>
      </c>
      <c r="B345" s="436" t="s">
        <v>770</v>
      </c>
      <c r="F345" s="424">
        <v>17493978.780000001</v>
      </c>
      <c r="G345" s="424">
        <v>8461702.4399999995</v>
      </c>
      <c r="H345" s="424">
        <v>25955681.219999999</v>
      </c>
      <c r="I345" s="424">
        <v>25955341.190000001</v>
      </c>
      <c r="J345" s="424">
        <v>25955341.190000001</v>
      </c>
      <c r="K345" s="424">
        <v>25932863.440000001</v>
      </c>
      <c r="L345" s="424">
        <v>340.03</v>
      </c>
    </row>
    <row r="347" spans="1:12">
      <c r="A347" s="437">
        <v>8</v>
      </c>
      <c r="B347" s="432" t="s">
        <v>776</v>
      </c>
      <c r="F347" s="420">
        <v>17493978.780000001</v>
      </c>
      <c r="G347" s="420">
        <v>8461702.4399999995</v>
      </c>
      <c r="H347" s="420">
        <v>25955681.219999999</v>
      </c>
      <c r="I347" s="420">
        <v>25955341.190000001</v>
      </c>
      <c r="J347" s="420">
        <v>25955341.190000001</v>
      </c>
      <c r="K347" s="420">
        <v>25932863.440000001</v>
      </c>
      <c r="L347" s="420">
        <v>340.03</v>
      </c>
    </row>
    <row r="348" spans="1:12">
      <c r="E348" s="413" t="s">
        <v>1026</v>
      </c>
      <c r="F348" s="424">
        <v>17493978.780000001</v>
      </c>
      <c r="G348" s="424">
        <v>8461702.4399999995</v>
      </c>
      <c r="H348" s="424">
        <v>25955681.219999999</v>
      </c>
      <c r="I348" s="424">
        <v>25955341.190000001</v>
      </c>
      <c r="J348" s="424">
        <v>25955341.190000001</v>
      </c>
      <c r="K348" s="424">
        <v>25932863.440000001</v>
      </c>
      <c r="L348" s="424">
        <v>340.03</v>
      </c>
    </row>
    <row r="350" spans="1:12">
      <c r="A350" s="431" t="s">
        <v>718</v>
      </c>
      <c r="B350" s="431" t="s">
        <v>719</v>
      </c>
    </row>
    <row r="352" spans="1:12" ht="13.5">
      <c r="A352" s="435">
        <v>1</v>
      </c>
      <c r="B352" s="436" t="s">
        <v>770</v>
      </c>
      <c r="F352" s="424">
        <v>17007815.77</v>
      </c>
      <c r="G352" s="424">
        <v>-883259.73</v>
      </c>
      <c r="H352" s="424">
        <v>16124556.039999999</v>
      </c>
      <c r="I352" s="424">
        <v>16123456.640000001</v>
      </c>
      <c r="J352" s="424">
        <v>16123456.640000001</v>
      </c>
      <c r="K352" s="424">
        <v>16123456.640000001</v>
      </c>
      <c r="L352" s="424">
        <v>1099.399999998808</v>
      </c>
    </row>
    <row r="354" spans="1:12">
      <c r="A354" s="437">
        <v>8</v>
      </c>
      <c r="B354" s="432" t="s">
        <v>776</v>
      </c>
      <c r="F354" s="420">
        <v>17007815.77</v>
      </c>
      <c r="G354" s="420">
        <v>-883259.73</v>
      </c>
      <c r="H354" s="420">
        <v>16124556.039999999</v>
      </c>
      <c r="I354" s="420">
        <v>16123456.640000001</v>
      </c>
      <c r="J354" s="420">
        <v>16123456.640000001</v>
      </c>
      <c r="K354" s="420">
        <v>16123456.640000001</v>
      </c>
      <c r="L354" s="420">
        <v>1099.399999998808</v>
      </c>
    </row>
    <row r="355" spans="1:12">
      <c r="E355" s="413" t="s">
        <v>1026</v>
      </c>
      <c r="F355" s="424">
        <v>17007815.77</v>
      </c>
      <c r="G355" s="424">
        <v>-883259.73</v>
      </c>
      <c r="H355" s="424">
        <v>16124556.039999999</v>
      </c>
      <c r="I355" s="424">
        <v>16123456.640000001</v>
      </c>
      <c r="J355" s="424">
        <v>16123456.640000001</v>
      </c>
      <c r="K355" s="424">
        <v>16123456.640000001</v>
      </c>
      <c r="L355" s="424">
        <v>1099.399999998808</v>
      </c>
    </row>
    <row r="357" spans="1:12">
      <c r="A357" s="431" t="s">
        <v>720</v>
      </c>
      <c r="B357" s="431" t="s">
        <v>721</v>
      </c>
    </row>
    <row r="359" spans="1:12" ht="13.5">
      <c r="A359" s="435">
        <v>2</v>
      </c>
      <c r="B359" s="436" t="s">
        <v>777</v>
      </c>
      <c r="F359" s="424">
        <v>2798775.04</v>
      </c>
      <c r="G359" s="424">
        <v>-53765.14</v>
      </c>
      <c r="H359" s="424">
        <v>2745009.9</v>
      </c>
      <c r="I359" s="424">
        <v>2745009.79</v>
      </c>
      <c r="J359" s="424">
        <v>2745009.79</v>
      </c>
      <c r="K359" s="424">
        <v>2745009.79</v>
      </c>
      <c r="L359" s="424">
        <v>0.11</v>
      </c>
    </row>
    <row r="361" spans="1:12">
      <c r="A361" s="437">
        <v>1</v>
      </c>
      <c r="B361" s="432" t="s">
        <v>778</v>
      </c>
      <c r="F361" s="420">
        <v>2798775.04</v>
      </c>
      <c r="G361" s="420">
        <v>-53765.14</v>
      </c>
      <c r="H361" s="420">
        <v>2745009.9</v>
      </c>
      <c r="I361" s="420">
        <v>2745009.79</v>
      </c>
      <c r="J361" s="420">
        <v>2745009.79</v>
      </c>
      <c r="K361" s="420">
        <v>2745009.79</v>
      </c>
      <c r="L361" s="420">
        <v>0.11</v>
      </c>
    </row>
    <row r="362" spans="1:12">
      <c r="E362" s="413" t="s">
        <v>1026</v>
      </c>
      <c r="F362" s="424">
        <v>2798775.04</v>
      </c>
      <c r="G362" s="424">
        <v>-53765.14</v>
      </c>
      <c r="H362" s="424">
        <v>2745009.9</v>
      </c>
      <c r="I362" s="424">
        <v>2745009.79</v>
      </c>
      <c r="J362" s="424">
        <v>2745009.79</v>
      </c>
      <c r="K362" s="424">
        <v>2745009.79</v>
      </c>
      <c r="L362" s="424">
        <v>0.11</v>
      </c>
    </row>
    <row r="364" spans="1:12">
      <c r="A364" s="431" t="s">
        <v>722</v>
      </c>
      <c r="B364" s="431" t="s">
        <v>723</v>
      </c>
    </row>
    <row r="366" spans="1:12" ht="13.5">
      <c r="A366" s="435">
        <v>2</v>
      </c>
      <c r="B366" s="436" t="s">
        <v>777</v>
      </c>
      <c r="F366" s="424">
        <v>22631591.18</v>
      </c>
      <c r="G366" s="424">
        <v>6473410.3300000001</v>
      </c>
      <c r="H366" s="424">
        <v>29105001.510000002</v>
      </c>
      <c r="I366" s="424">
        <v>29105001.510000002</v>
      </c>
      <c r="J366" s="424">
        <v>29105001.510000002</v>
      </c>
      <c r="K366" s="424">
        <v>29105001.510000002</v>
      </c>
      <c r="L366" s="424">
        <v>0</v>
      </c>
    </row>
    <row r="368" spans="1:12">
      <c r="A368" s="437">
        <v>2</v>
      </c>
      <c r="B368" s="432" t="s">
        <v>779</v>
      </c>
      <c r="F368" s="420">
        <v>22631591.18</v>
      </c>
      <c r="G368" s="420">
        <v>6473410.3300000001</v>
      </c>
      <c r="H368" s="420">
        <v>29105001.510000002</v>
      </c>
      <c r="I368" s="420">
        <v>29105001.510000002</v>
      </c>
      <c r="J368" s="420">
        <v>29105001.510000002</v>
      </c>
      <c r="K368" s="420">
        <v>29105001.510000002</v>
      </c>
      <c r="L368" s="420">
        <v>0</v>
      </c>
    </row>
    <row r="369" spans="1:12">
      <c r="E369" s="413" t="s">
        <v>1026</v>
      </c>
      <c r="F369" s="424">
        <v>22631591.18</v>
      </c>
      <c r="G369" s="424">
        <v>6473410.3300000001</v>
      </c>
      <c r="H369" s="424">
        <v>29105001.510000002</v>
      </c>
      <c r="I369" s="424">
        <v>29105001.510000002</v>
      </c>
      <c r="J369" s="424">
        <v>29105001.510000002</v>
      </c>
      <c r="K369" s="424">
        <v>29105001.510000002</v>
      </c>
      <c r="L369" s="424">
        <v>0</v>
      </c>
    </row>
    <row r="371" spans="1:12">
      <c r="A371" s="431" t="s">
        <v>724</v>
      </c>
      <c r="B371" s="431" t="s">
        <v>725</v>
      </c>
    </row>
    <row r="373" spans="1:12" ht="13.5">
      <c r="A373" s="435">
        <v>2</v>
      </c>
      <c r="B373" s="436" t="s">
        <v>777</v>
      </c>
      <c r="F373" s="424">
        <v>67125802.689999998</v>
      </c>
      <c r="G373" s="424">
        <v>5951976.6399999997</v>
      </c>
      <c r="H373" s="424">
        <v>73077779.329999998</v>
      </c>
      <c r="I373" s="424">
        <v>62383157.240000002</v>
      </c>
      <c r="J373" s="424">
        <v>62383157.240000002</v>
      </c>
      <c r="K373" s="424">
        <v>47279264.07</v>
      </c>
      <c r="L373" s="424">
        <v>10694622.09</v>
      </c>
    </row>
    <row r="375" spans="1:12">
      <c r="A375" s="437">
        <v>5</v>
      </c>
      <c r="B375" s="432" t="s">
        <v>782</v>
      </c>
      <c r="F375" s="420">
        <v>67125802.689999998</v>
      </c>
      <c r="G375" s="420">
        <v>5951976.6399999997</v>
      </c>
      <c r="H375" s="420">
        <v>73077779.329999998</v>
      </c>
      <c r="I375" s="420">
        <v>62383157.240000002</v>
      </c>
      <c r="J375" s="420">
        <v>62383157.240000002</v>
      </c>
      <c r="K375" s="420">
        <v>47279264.07</v>
      </c>
      <c r="L375" s="420">
        <v>10694622.09</v>
      </c>
    </row>
    <row r="376" spans="1:12">
      <c r="E376" s="413" t="s">
        <v>1026</v>
      </c>
      <c r="F376" s="424">
        <v>67125802.689999998</v>
      </c>
      <c r="G376" s="424">
        <v>5951976.6399999997</v>
      </c>
      <c r="H376" s="424">
        <v>73077779.329999998</v>
      </c>
      <c r="I376" s="424">
        <v>62383157.240000002</v>
      </c>
      <c r="J376" s="424">
        <v>62383157.240000002</v>
      </c>
      <c r="K376" s="424">
        <v>47279264.07</v>
      </c>
      <c r="L376" s="424">
        <v>10694622.09</v>
      </c>
    </row>
    <row r="378" spans="1:12">
      <c r="A378" s="431" t="s">
        <v>726</v>
      </c>
      <c r="B378" s="431" t="s">
        <v>727</v>
      </c>
    </row>
    <row r="380" spans="1:12" ht="13.5">
      <c r="A380" s="435">
        <v>2</v>
      </c>
      <c r="B380" s="436" t="s">
        <v>777</v>
      </c>
      <c r="F380" s="424">
        <v>13258041.220000001</v>
      </c>
      <c r="G380" s="424">
        <v>-13258041.220000001</v>
      </c>
      <c r="H380" s="424">
        <v>0</v>
      </c>
      <c r="I380" s="424">
        <v>0</v>
      </c>
      <c r="J380" s="424">
        <v>0</v>
      </c>
      <c r="K380" s="424">
        <v>0</v>
      </c>
      <c r="L380" s="424">
        <v>0</v>
      </c>
    </row>
    <row r="382" spans="1:12">
      <c r="A382" s="437">
        <v>6</v>
      </c>
      <c r="B382" s="432" t="s">
        <v>783</v>
      </c>
      <c r="F382" s="420">
        <v>13258041.220000001</v>
      </c>
      <c r="G382" s="420">
        <v>-13258041.220000001</v>
      </c>
      <c r="H382" s="420">
        <v>0</v>
      </c>
      <c r="I382" s="420">
        <v>0</v>
      </c>
      <c r="J382" s="420">
        <v>0</v>
      </c>
      <c r="K382" s="420">
        <v>0</v>
      </c>
      <c r="L382" s="420">
        <v>0</v>
      </c>
    </row>
    <row r="383" spans="1:12">
      <c r="E383" s="413" t="s">
        <v>1026</v>
      </c>
      <c r="F383" s="424">
        <v>13258041.220000001</v>
      </c>
      <c r="G383" s="424">
        <v>-13258041.220000001</v>
      </c>
      <c r="H383" s="424">
        <v>0</v>
      </c>
      <c r="I383" s="424">
        <v>0</v>
      </c>
      <c r="J383" s="424">
        <v>0</v>
      </c>
      <c r="K383" s="424">
        <v>0</v>
      </c>
      <c r="L383" s="424">
        <v>0</v>
      </c>
    </row>
    <row r="385" spans="1:12">
      <c r="A385" s="431" t="s">
        <v>728</v>
      </c>
      <c r="B385" s="431" t="s">
        <v>729</v>
      </c>
    </row>
    <row r="387" spans="1:12" ht="13.5">
      <c r="A387" s="435">
        <v>2</v>
      </c>
      <c r="B387" s="436" t="s">
        <v>777</v>
      </c>
      <c r="F387" s="424">
        <v>70193911.530000001</v>
      </c>
      <c r="G387" s="424">
        <v>29227745.359999999</v>
      </c>
      <c r="H387" s="424">
        <v>99421656.890000001</v>
      </c>
      <c r="I387" s="424">
        <v>99421156.890000001</v>
      </c>
      <c r="J387" s="424">
        <v>99421156.890000001</v>
      </c>
      <c r="K387" s="424">
        <v>95281157.010000005</v>
      </c>
      <c r="L387" s="424">
        <v>500</v>
      </c>
    </row>
    <row r="389" spans="1:12">
      <c r="A389" s="437">
        <v>4</v>
      </c>
      <c r="B389" s="432" t="s">
        <v>781</v>
      </c>
      <c r="F389" s="420">
        <v>70193911.530000001</v>
      </c>
      <c r="G389" s="420">
        <v>29227745.359999999</v>
      </c>
      <c r="H389" s="420">
        <v>99421656.890000001</v>
      </c>
      <c r="I389" s="420">
        <v>99421156.890000001</v>
      </c>
      <c r="J389" s="420">
        <v>99421156.890000001</v>
      </c>
      <c r="K389" s="420">
        <v>95281157.010000005</v>
      </c>
      <c r="L389" s="420">
        <v>500</v>
      </c>
    </row>
    <row r="390" spans="1:12">
      <c r="E390" s="413" t="s">
        <v>1026</v>
      </c>
      <c r="F390" s="424">
        <v>70193911.530000001</v>
      </c>
      <c r="G390" s="424">
        <v>29227745.359999999</v>
      </c>
      <c r="H390" s="424">
        <v>99421656.890000001</v>
      </c>
      <c r="I390" s="424">
        <v>99421156.890000001</v>
      </c>
      <c r="J390" s="424">
        <v>99421156.890000001</v>
      </c>
      <c r="K390" s="424">
        <v>95281157.010000005</v>
      </c>
      <c r="L390" s="424">
        <v>500</v>
      </c>
    </row>
    <row r="392" spans="1:12">
      <c r="A392" s="431" t="s">
        <v>730</v>
      </c>
      <c r="B392" s="431" t="s">
        <v>731</v>
      </c>
    </row>
    <row r="394" spans="1:12" ht="13.5">
      <c r="A394" s="435">
        <v>1</v>
      </c>
      <c r="B394" s="436" t="s">
        <v>770</v>
      </c>
      <c r="F394" s="424">
        <v>5168930.84</v>
      </c>
      <c r="G394" s="424">
        <v>-2373171.7599999998</v>
      </c>
      <c r="H394" s="424">
        <v>2795759.08</v>
      </c>
      <c r="I394" s="424">
        <v>2795759.08</v>
      </c>
      <c r="J394" s="424">
        <v>2795759.08</v>
      </c>
      <c r="K394" s="424">
        <v>2424424.9699999997</v>
      </c>
      <c r="L394" s="424">
        <v>0</v>
      </c>
    </row>
    <row r="396" spans="1:12">
      <c r="A396" s="437">
        <v>3</v>
      </c>
      <c r="B396" s="432" t="s">
        <v>773</v>
      </c>
      <c r="F396" s="420">
        <v>5168930.84</v>
      </c>
      <c r="G396" s="420">
        <v>-2373171.7599999998</v>
      </c>
      <c r="H396" s="420">
        <v>2795759.08</v>
      </c>
      <c r="I396" s="420">
        <v>2795759.08</v>
      </c>
      <c r="J396" s="420">
        <v>2795759.08</v>
      </c>
      <c r="K396" s="420">
        <v>2424424.9699999997</v>
      </c>
      <c r="L396" s="420">
        <v>0</v>
      </c>
    </row>
    <row r="397" spans="1:12">
      <c r="E397" s="413" t="s">
        <v>1026</v>
      </c>
      <c r="F397" s="424">
        <v>5168930.84</v>
      </c>
      <c r="G397" s="424">
        <v>-2373171.7599999998</v>
      </c>
      <c r="H397" s="424">
        <v>2795759.08</v>
      </c>
      <c r="I397" s="424">
        <v>2795759.08</v>
      </c>
      <c r="J397" s="424">
        <v>2795759.08</v>
      </c>
      <c r="K397" s="424">
        <v>2424424.9699999997</v>
      </c>
      <c r="L397" s="424">
        <v>0</v>
      </c>
    </row>
    <row r="399" spans="1:12">
      <c r="A399" s="431" t="s">
        <v>732</v>
      </c>
      <c r="B399" s="431" t="s">
        <v>733</v>
      </c>
    </row>
    <row r="401" spans="1:12" ht="13.5">
      <c r="A401" s="435">
        <v>1</v>
      </c>
      <c r="B401" s="436" t="s">
        <v>770</v>
      </c>
      <c r="F401" s="424">
        <v>4578560.45</v>
      </c>
      <c r="G401" s="424">
        <v>-2379198.2200000002</v>
      </c>
      <c r="H401" s="424">
        <v>2199362.23</v>
      </c>
      <c r="I401" s="424">
        <v>2199362.2200000002</v>
      </c>
      <c r="J401" s="424">
        <v>2199362.2200000002</v>
      </c>
      <c r="K401" s="424">
        <v>2199362.2200000002</v>
      </c>
      <c r="L401" s="424">
        <v>0.01</v>
      </c>
    </row>
    <row r="403" spans="1:12">
      <c r="A403" s="437">
        <v>3</v>
      </c>
      <c r="B403" s="432" t="s">
        <v>773</v>
      </c>
      <c r="F403" s="420">
        <v>4578560.45</v>
      </c>
      <c r="G403" s="420">
        <v>-2379198.2200000002</v>
      </c>
      <c r="H403" s="420">
        <v>2199362.23</v>
      </c>
      <c r="I403" s="420">
        <v>2199362.2200000002</v>
      </c>
      <c r="J403" s="420">
        <v>2199362.2200000002</v>
      </c>
      <c r="K403" s="420">
        <v>2199362.2200000002</v>
      </c>
      <c r="L403" s="420">
        <v>0.01</v>
      </c>
    </row>
    <row r="404" spans="1:12">
      <c r="E404" s="413" t="s">
        <v>1026</v>
      </c>
      <c r="F404" s="424">
        <v>4578560.45</v>
      </c>
      <c r="G404" s="424">
        <v>-2379198.2200000002</v>
      </c>
      <c r="H404" s="424">
        <v>2199362.23</v>
      </c>
      <c r="I404" s="424">
        <v>2199362.2200000002</v>
      </c>
      <c r="J404" s="424">
        <v>2199362.2200000002</v>
      </c>
      <c r="K404" s="424">
        <v>2199362.2200000002</v>
      </c>
      <c r="L404" s="424">
        <v>0.01</v>
      </c>
    </row>
    <row r="406" spans="1:12">
      <c r="A406" s="431" t="s">
        <v>734</v>
      </c>
      <c r="B406" s="431" t="s">
        <v>735</v>
      </c>
    </row>
    <row r="408" spans="1:12" ht="13.5">
      <c r="A408" s="435">
        <v>3</v>
      </c>
      <c r="B408" s="436" t="s">
        <v>785</v>
      </c>
      <c r="F408" s="424">
        <v>6021550.2199999997</v>
      </c>
      <c r="G408" s="424">
        <v>28182994.940000001</v>
      </c>
      <c r="H408" s="424">
        <v>34204545.159999996</v>
      </c>
      <c r="I408" s="424">
        <v>34138745.399999999</v>
      </c>
      <c r="J408" s="424">
        <v>34138745.399999999</v>
      </c>
      <c r="K408" s="424">
        <v>32515786.440000001</v>
      </c>
      <c r="L408" s="424">
        <v>65799.759999999995</v>
      </c>
    </row>
    <row r="410" spans="1:12">
      <c r="A410" s="437">
        <v>5</v>
      </c>
      <c r="B410" s="432" t="s">
        <v>789</v>
      </c>
      <c r="F410" s="420">
        <v>6021550.2199999997</v>
      </c>
      <c r="G410" s="420">
        <v>28182994.940000001</v>
      </c>
      <c r="H410" s="420">
        <v>34204545.159999996</v>
      </c>
      <c r="I410" s="420">
        <v>34138745.399999999</v>
      </c>
      <c r="J410" s="420">
        <v>34138745.399999999</v>
      </c>
      <c r="K410" s="420">
        <v>32515786.440000001</v>
      </c>
      <c r="L410" s="420">
        <v>65799.759999999995</v>
      </c>
    </row>
    <row r="411" spans="1:12">
      <c r="E411" s="413" t="s">
        <v>1026</v>
      </c>
      <c r="F411" s="424">
        <v>6021550.2199999997</v>
      </c>
      <c r="G411" s="424">
        <v>28182994.940000001</v>
      </c>
      <c r="H411" s="424">
        <v>34204545.159999996</v>
      </c>
      <c r="I411" s="424">
        <v>34138745.399999999</v>
      </c>
      <c r="J411" s="424">
        <v>34138745.399999999</v>
      </c>
      <c r="K411" s="424">
        <v>32515786.440000001</v>
      </c>
      <c r="L411" s="424">
        <v>65799.759999999995</v>
      </c>
    </row>
    <row r="413" spans="1:12">
      <c r="A413" s="431" t="s">
        <v>736</v>
      </c>
      <c r="B413" s="431" t="s">
        <v>737</v>
      </c>
    </row>
    <row r="415" spans="1:12" ht="13.5">
      <c r="A415" s="435">
        <v>2</v>
      </c>
      <c r="B415" s="436" t="s">
        <v>777</v>
      </c>
      <c r="F415" s="424">
        <v>9135836</v>
      </c>
      <c r="G415" s="424">
        <v>13597909.67</v>
      </c>
      <c r="H415" s="424">
        <v>22733745.670000002</v>
      </c>
      <c r="I415" s="424">
        <v>15425969.060000001</v>
      </c>
      <c r="J415" s="424">
        <v>15425969.060000001</v>
      </c>
      <c r="K415" s="424">
        <v>15425969.060000001</v>
      </c>
      <c r="L415" s="424">
        <v>7307776.6100000003</v>
      </c>
    </row>
    <row r="417" spans="1:12">
      <c r="A417" s="437">
        <v>5</v>
      </c>
      <c r="B417" s="432" t="s">
        <v>782</v>
      </c>
      <c r="F417" s="420">
        <v>9135836</v>
      </c>
      <c r="G417" s="420">
        <v>13597909.67</v>
      </c>
      <c r="H417" s="420">
        <v>22733745.670000002</v>
      </c>
      <c r="I417" s="420">
        <v>15425969.060000001</v>
      </c>
      <c r="J417" s="420">
        <v>15425969.060000001</v>
      </c>
      <c r="K417" s="420">
        <v>15425969.060000001</v>
      </c>
      <c r="L417" s="420">
        <v>7307776.6100000003</v>
      </c>
    </row>
    <row r="418" spans="1:12">
      <c r="E418" s="413" t="s">
        <v>1026</v>
      </c>
      <c r="F418" s="424">
        <v>9135836</v>
      </c>
      <c r="G418" s="424">
        <v>13597909.67</v>
      </c>
      <c r="H418" s="424">
        <v>22733745.670000002</v>
      </c>
      <c r="I418" s="424">
        <v>15425969.060000001</v>
      </c>
      <c r="J418" s="424">
        <v>15425969.060000001</v>
      </c>
      <c r="K418" s="424">
        <v>15425969.060000001</v>
      </c>
      <c r="L418" s="424">
        <v>7307776.6100000003</v>
      </c>
    </row>
    <row r="420" spans="1:12">
      <c r="A420" s="431" t="s">
        <v>738</v>
      </c>
      <c r="B420" s="431" t="s">
        <v>739</v>
      </c>
    </row>
    <row r="422" spans="1:12" ht="13.5">
      <c r="A422" s="435">
        <v>1</v>
      </c>
      <c r="B422" s="436" t="s">
        <v>770</v>
      </c>
      <c r="F422" s="424">
        <v>22687499.940000001</v>
      </c>
      <c r="G422" s="424">
        <v>-13053369.140000001</v>
      </c>
      <c r="H422" s="424">
        <v>9634130.8000000007</v>
      </c>
      <c r="I422" s="424">
        <v>2295597.0499999998</v>
      </c>
      <c r="J422" s="424">
        <v>2295597.0499999998</v>
      </c>
      <c r="K422" s="424">
        <v>2269077.0499999998</v>
      </c>
      <c r="L422" s="424">
        <v>7338533.75</v>
      </c>
    </row>
    <row r="424" spans="1:12">
      <c r="A424" s="437">
        <v>2</v>
      </c>
      <c r="B424" s="432" t="s">
        <v>772</v>
      </c>
      <c r="F424" s="420">
        <v>22687499.940000001</v>
      </c>
      <c r="G424" s="420">
        <v>-13053369.140000001</v>
      </c>
      <c r="H424" s="420">
        <v>9634130.8000000007</v>
      </c>
      <c r="I424" s="420">
        <v>2295597.0499999998</v>
      </c>
      <c r="J424" s="420">
        <v>2295597.0499999998</v>
      </c>
      <c r="K424" s="420">
        <v>2269077.0499999998</v>
      </c>
      <c r="L424" s="420">
        <v>7338533.75</v>
      </c>
    </row>
    <row r="425" spans="1:12">
      <c r="E425" s="413" t="s">
        <v>1026</v>
      </c>
      <c r="F425" s="424">
        <v>22687499.940000001</v>
      </c>
      <c r="G425" s="424">
        <v>-13053369.140000001</v>
      </c>
      <c r="H425" s="424">
        <v>9634130.8000000007</v>
      </c>
      <c r="I425" s="424">
        <v>2295597.0499999998</v>
      </c>
      <c r="J425" s="424">
        <v>2295597.0499999998</v>
      </c>
      <c r="K425" s="424">
        <v>2269077.0499999998</v>
      </c>
      <c r="L425" s="424">
        <v>7338533.75</v>
      </c>
    </row>
    <row r="427" spans="1:12">
      <c r="A427" s="431" t="s">
        <v>740</v>
      </c>
      <c r="B427" s="431" t="s">
        <v>741</v>
      </c>
    </row>
    <row r="429" spans="1:12" ht="13.5">
      <c r="A429" s="435">
        <v>1</v>
      </c>
      <c r="B429" s="436" t="s">
        <v>770</v>
      </c>
      <c r="F429" s="424">
        <v>66340492.729999997</v>
      </c>
      <c r="G429" s="424">
        <v>4227357.5200000014</v>
      </c>
      <c r="H429" s="424">
        <v>70567850.25</v>
      </c>
      <c r="I429" s="424">
        <v>70567850.239999995</v>
      </c>
      <c r="J429" s="424">
        <v>70567850.239999995</v>
      </c>
      <c r="K429" s="424">
        <v>70107518.5</v>
      </c>
      <c r="L429" s="424">
        <v>0.01</v>
      </c>
    </row>
    <row r="431" spans="1:12">
      <c r="A431" s="437">
        <v>3</v>
      </c>
      <c r="B431" s="432" t="s">
        <v>773</v>
      </c>
      <c r="F431" s="420">
        <v>66340492.729999997</v>
      </c>
      <c r="G431" s="420">
        <v>4227357.5200000014</v>
      </c>
      <c r="H431" s="420">
        <v>70567850.25</v>
      </c>
      <c r="I431" s="420">
        <v>70567850.239999995</v>
      </c>
      <c r="J431" s="420">
        <v>70567850.239999995</v>
      </c>
      <c r="K431" s="420">
        <v>70107518.5</v>
      </c>
      <c r="L431" s="420">
        <v>0.01</v>
      </c>
    </row>
    <row r="432" spans="1:12">
      <c r="E432" s="413" t="s">
        <v>1026</v>
      </c>
      <c r="F432" s="424">
        <v>66340492.729999997</v>
      </c>
      <c r="G432" s="424">
        <v>4227357.5200000014</v>
      </c>
      <c r="H432" s="424">
        <v>70567850.25</v>
      </c>
      <c r="I432" s="424">
        <v>70567850.239999995</v>
      </c>
      <c r="J432" s="424">
        <v>70567850.239999995</v>
      </c>
      <c r="K432" s="424">
        <v>70107518.5</v>
      </c>
      <c r="L432" s="424">
        <v>0.01</v>
      </c>
    </row>
    <row r="434" spans="1:12">
      <c r="A434" s="431" t="s">
        <v>742</v>
      </c>
      <c r="B434" s="431" t="s">
        <v>743</v>
      </c>
    </row>
    <row r="436" spans="1:12" ht="13.5">
      <c r="A436" s="435">
        <v>1</v>
      </c>
      <c r="B436" s="436" t="s">
        <v>770</v>
      </c>
      <c r="F436" s="424">
        <v>12611429.220000001</v>
      </c>
      <c r="G436" s="424">
        <v>-210399.89</v>
      </c>
      <c r="H436" s="424">
        <v>12401029.33</v>
      </c>
      <c r="I436" s="424">
        <v>12401029.33</v>
      </c>
      <c r="J436" s="424">
        <v>12401029.33</v>
      </c>
      <c r="K436" s="424">
        <v>12392377.07</v>
      </c>
      <c r="L436" s="424">
        <v>0</v>
      </c>
    </row>
    <row r="438" spans="1:12">
      <c r="A438" s="437">
        <v>2</v>
      </c>
      <c r="B438" s="432" t="s">
        <v>772</v>
      </c>
      <c r="F438" s="420">
        <v>12611429.220000001</v>
      </c>
      <c r="G438" s="420">
        <v>-210399.89</v>
      </c>
      <c r="H438" s="420">
        <v>12401029.33</v>
      </c>
      <c r="I438" s="420">
        <v>12401029.33</v>
      </c>
      <c r="J438" s="420">
        <v>12401029.33</v>
      </c>
      <c r="K438" s="420">
        <v>12392377.07</v>
      </c>
      <c r="L438" s="420">
        <v>0</v>
      </c>
    </row>
    <row r="439" spans="1:12">
      <c r="E439" s="413" t="s">
        <v>1026</v>
      </c>
      <c r="F439" s="424">
        <v>12611429.220000001</v>
      </c>
      <c r="G439" s="424">
        <v>-210399.89</v>
      </c>
      <c r="H439" s="424">
        <v>12401029.33</v>
      </c>
      <c r="I439" s="424">
        <v>12401029.33</v>
      </c>
      <c r="J439" s="424">
        <v>12401029.33</v>
      </c>
      <c r="K439" s="424">
        <v>12392377.07</v>
      </c>
      <c r="L439" s="424">
        <v>0</v>
      </c>
    </row>
    <row r="441" spans="1:12">
      <c r="A441" s="431" t="s">
        <v>744</v>
      </c>
      <c r="B441" s="431" t="s">
        <v>745</v>
      </c>
    </row>
    <row r="443" spans="1:12" ht="13.5">
      <c r="A443" s="435">
        <v>2</v>
      </c>
      <c r="B443" s="436" t="s">
        <v>777</v>
      </c>
      <c r="F443" s="424">
        <v>4681660.68</v>
      </c>
      <c r="G443" s="424">
        <v>-995654.42</v>
      </c>
      <c r="H443" s="424">
        <v>3686006.26</v>
      </c>
      <c r="I443" s="424">
        <v>3686006.26</v>
      </c>
      <c r="J443" s="424">
        <v>3686006.26</v>
      </c>
      <c r="K443" s="424">
        <v>3684706.26</v>
      </c>
      <c r="L443" s="424">
        <v>0</v>
      </c>
    </row>
    <row r="445" spans="1:12">
      <c r="A445" s="437">
        <v>1</v>
      </c>
      <c r="B445" s="432" t="s">
        <v>778</v>
      </c>
      <c r="F445" s="420">
        <v>4681660.68</v>
      </c>
      <c r="G445" s="420">
        <v>-995654.42</v>
      </c>
      <c r="H445" s="420">
        <v>3686006.26</v>
      </c>
      <c r="I445" s="420">
        <v>3686006.26</v>
      </c>
      <c r="J445" s="420">
        <v>3686006.26</v>
      </c>
      <c r="K445" s="420">
        <v>3684706.26</v>
      </c>
      <c r="L445" s="420">
        <v>0</v>
      </c>
    </row>
    <row r="446" spans="1:12">
      <c r="E446" s="413" t="s">
        <v>1026</v>
      </c>
      <c r="F446" s="424">
        <v>4681660.68</v>
      </c>
      <c r="G446" s="424">
        <v>-995654.42</v>
      </c>
      <c r="H446" s="424">
        <v>3686006.26</v>
      </c>
      <c r="I446" s="424">
        <v>3686006.26</v>
      </c>
      <c r="J446" s="424">
        <v>3686006.26</v>
      </c>
      <c r="K446" s="424">
        <v>3684706.26</v>
      </c>
      <c r="L446" s="424">
        <v>0</v>
      </c>
    </row>
    <row r="448" spans="1:12">
      <c r="A448" s="431" t="s">
        <v>746</v>
      </c>
      <c r="B448" s="431" t="s">
        <v>747</v>
      </c>
    </row>
    <row r="450" spans="1:12" ht="13.5">
      <c r="A450" s="435">
        <v>1</v>
      </c>
      <c r="B450" s="436" t="s">
        <v>770</v>
      </c>
      <c r="F450" s="424">
        <v>0</v>
      </c>
      <c r="G450" s="424">
        <v>1885856.59</v>
      </c>
      <c r="H450" s="424">
        <v>1885856.59</v>
      </c>
      <c r="I450" s="424">
        <v>1885856.59</v>
      </c>
      <c r="J450" s="424">
        <v>1885856.59</v>
      </c>
      <c r="K450" s="424">
        <v>1885856.59</v>
      </c>
      <c r="L450" s="424">
        <v>0</v>
      </c>
    </row>
    <row r="452" spans="1:12">
      <c r="A452" s="437">
        <v>2</v>
      </c>
      <c r="B452" s="432" t="s">
        <v>772</v>
      </c>
      <c r="F452" s="420">
        <v>0</v>
      </c>
      <c r="G452" s="420">
        <v>1885856.59</v>
      </c>
      <c r="H452" s="420">
        <v>1885856.59</v>
      </c>
      <c r="I452" s="420">
        <v>1885856.59</v>
      </c>
      <c r="J452" s="420">
        <v>1885856.59</v>
      </c>
      <c r="K452" s="420">
        <v>1885856.59</v>
      </c>
      <c r="L452" s="420">
        <v>0</v>
      </c>
    </row>
    <row r="453" spans="1:12">
      <c r="E453" s="413" t="s">
        <v>1026</v>
      </c>
      <c r="F453" s="424">
        <v>0</v>
      </c>
      <c r="G453" s="424">
        <v>1885856.59</v>
      </c>
      <c r="H453" s="424">
        <v>1885856.59</v>
      </c>
      <c r="I453" s="424">
        <v>1885856.59</v>
      </c>
      <c r="J453" s="424">
        <v>1885856.59</v>
      </c>
      <c r="K453" s="424">
        <v>1885856.59</v>
      </c>
      <c r="L453" s="424">
        <v>0</v>
      </c>
    </row>
    <row r="455" spans="1:12">
      <c r="A455" s="431" t="s">
        <v>748</v>
      </c>
      <c r="B455" s="431" t="s">
        <v>749</v>
      </c>
    </row>
    <row r="457" spans="1:12" ht="13.5">
      <c r="A457" s="435">
        <v>1</v>
      </c>
      <c r="B457" s="436" t="s">
        <v>770</v>
      </c>
      <c r="F457" s="424">
        <v>0</v>
      </c>
      <c r="G457" s="424">
        <v>1703876.48</v>
      </c>
      <c r="H457" s="424">
        <v>1703876.48</v>
      </c>
      <c r="I457" s="424">
        <v>1703876.48</v>
      </c>
      <c r="J457" s="424">
        <v>1703876.48</v>
      </c>
      <c r="K457" s="424">
        <v>1703876.48</v>
      </c>
      <c r="L457" s="424">
        <v>0</v>
      </c>
    </row>
    <row r="459" spans="1:12">
      <c r="A459" s="437">
        <v>8</v>
      </c>
      <c r="B459" s="432" t="s">
        <v>776</v>
      </c>
      <c r="F459" s="420">
        <v>0</v>
      </c>
      <c r="G459" s="420">
        <v>1703876.48</v>
      </c>
      <c r="H459" s="420">
        <v>1703876.48</v>
      </c>
      <c r="I459" s="420">
        <v>1703876.48</v>
      </c>
      <c r="J459" s="420">
        <v>1703876.48</v>
      </c>
      <c r="K459" s="420">
        <v>1703876.48</v>
      </c>
      <c r="L459" s="420">
        <v>0</v>
      </c>
    </row>
    <row r="460" spans="1:12">
      <c r="E460" s="413" t="s">
        <v>1026</v>
      </c>
      <c r="F460" s="424">
        <v>0</v>
      </c>
      <c r="G460" s="424">
        <v>1703876.48</v>
      </c>
      <c r="H460" s="424">
        <v>1703876.48</v>
      </c>
      <c r="I460" s="424">
        <v>1703876.48</v>
      </c>
      <c r="J460" s="424">
        <v>1703876.48</v>
      </c>
      <c r="K460" s="424">
        <v>1703876.48</v>
      </c>
      <c r="L460" s="424">
        <v>0</v>
      </c>
    </row>
    <row r="462" spans="1:12">
      <c r="A462" s="431" t="s">
        <v>750</v>
      </c>
      <c r="B462" s="431" t="s">
        <v>751</v>
      </c>
    </row>
    <row r="464" spans="1:12" ht="13.5">
      <c r="A464" s="435">
        <v>1</v>
      </c>
      <c r="B464" s="436" t="s">
        <v>770</v>
      </c>
      <c r="F464" s="424">
        <v>0</v>
      </c>
      <c r="G464" s="424">
        <v>1737564.1</v>
      </c>
      <c r="H464" s="424">
        <v>1737564.1</v>
      </c>
      <c r="I464" s="424">
        <v>1737564.1</v>
      </c>
      <c r="J464" s="424">
        <v>1737564.1</v>
      </c>
      <c r="K464" s="424">
        <v>1737564.1</v>
      </c>
      <c r="L464" s="424">
        <v>0</v>
      </c>
    </row>
    <row r="466" spans="1:12">
      <c r="A466" s="437">
        <v>3</v>
      </c>
      <c r="B466" s="432" t="s">
        <v>773</v>
      </c>
      <c r="F466" s="420">
        <v>0</v>
      </c>
      <c r="G466" s="420">
        <v>1737564.1</v>
      </c>
      <c r="H466" s="420">
        <v>1737564.1</v>
      </c>
      <c r="I466" s="420">
        <v>1737564.1</v>
      </c>
      <c r="J466" s="420">
        <v>1737564.1</v>
      </c>
      <c r="K466" s="420">
        <v>1737564.1</v>
      </c>
      <c r="L466" s="420">
        <v>0</v>
      </c>
    </row>
    <row r="467" spans="1:12">
      <c r="E467" s="413" t="s">
        <v>1026</v>
      </c>
      <c r="F467" s="424">
        <v>0</v>
      </c>
      <c r="G467" s="424">
        <v>1737564.1</v>
      </c>
      <c r="H467" s="424">
        <v>1737564.1</v>
      </c>
      <c r="I467" s="424">
        <v>1737564.1</v>
      </c>
      <c r="J467" s="424">
        <v>1737564.1</v>
      </c>
      <c r="K467" s="424">
        <v>1737564.1</v>
      </c>
      <c r="L467" s="424">
        <v>0</v>
      </c>
    </row>
    <row r="470" spans="1:12">
      <c r="E470" s="413" t="s">
        <v>510</v>
      </c>
      <c r="F470" s="424">
        <v>44776187750.57</v>
      </c>
      <c r="G470" s="424">
        <v>10468435250.27</v>
      </c>
      <c r="H470" s="424">
        <v>55244623000.839996</v>
      </c>
      <c r="I470" s="424">
        <v>53179109343.470001</v>
      </c>
      <c r="J470" s="424">
        <v>53178871585.220001</v>
      </c>
      <c r="K470" s="424">
        <v>51312097465.989998</v>
      </c>
      <c r="L470" s="424">
        <v>2065513657.3700006</v>
      </c>
    </row>
    <row r="472" spans="1:12">
      <c r="A472" s="927" t="s">
        <v>752</v>
      </c>
    </row>
    <row r="474" spans="1:12">
      <c r="A474" s="431" t="s">
        <v>753</v>
      </c>
      <c r="B474" s="431" t="s">
        <v>754</v>
      </c>
    </row>
    <row r="476" spans="1:12" ht="13.5">
      <c r="A476" s="435">
        <v>3</v>
      </c>
      <c r="B476" s="436" t="s">
        <v>785</v>
      </c>
      <c r="F476" s="424">
        <v>8463416.9900000002</v>
      </c>
      <c r="G476" s="424">
        <v>-56674.55</v>
      </c>
      <c r="H476" s="424">
        <v>8406742.4399999995</v>
      </c>
      <c r="I476" s="424">
        <v>8406742.4399999995</v>
      </c>
      <c r="J476" s="424">
        <v>8406742.4399999995</v>
      </c>
      <c r="K476" s="424">
        <v>8406742.4399999995</v>
      </c>
      <c r="L476" s="424">
        <v>0</v>
      </c>
    </row>
    <row r="478" spans="1:12">
      <c r="A478" s="437">
        <v>1</v>
      </c>
      <c r="B478" s="432" t="s">
        <v>786</v>
      </c>
      <c r="F478" s="420">
        <v>8463416.9900000002</v>
      </c>
      <c r="G478" s="420">
        <v>-56674.55</v>
      </c>
      <c r="H478" s="420">
        <v>8406742.4399999995</v>
      </c>
      <c r="I478" s="420">
        <v>8406742.4399999995</v>
      </c>
      <c r="J478" s="420">
        <v>8406742.4399999995</v>
      </c>
      <c r="K478" s="420">
        <v>8406742.4399999995</v>
      </c>
      <c r="L478" s="420">
        <v>0</v>
      </c>
    </row>
    <row r="479" spans="1:12">
      <c r="E479" s="413" t="s">
        <v>1026</v>
      </c>
      <c r="F479" s="424">
        <v>8463416.9900000002</v>
      </c>
      <c r="G479" s="424">
        <v>-56674.55</v>
      </c>
      <c r="H479" s="424">
        <v>8406742.4399999995</v>
      </c>
      <c r="I479" s="424">
        <v>8406742.4399999995</v>
      </c>
      <c r="J479" s="424">
        <v>8406742.4399999995</v>
      </c>
      <c r="K479" s="424">
        <v>8406742.4399999995</v>
      </c>
      <c r="L479" s="424">
        <v>0</v>
      </c>
    </row>
    <row r="481" spans="1:12">
      <c r="A481" s="431" t="s">
        <v>755</v>
      </c>
      <c r="B481" s="431" t="s">
        <v>756</v>
      </c>
    </row>
    <row r="483" spans="1:12" ht="13.5">
      <c r="A483" s="435">
        <v>3</v>
      </c>
      <c r="B483" s="436" t="s">
        <v>785</v>
      </c>
      <c r="F483" s="424">
        <v>5717533.1100000003</v>
      </c>
      <c r="G483" s="424">
        <v>7559532.7800000003</v>
      </c>
      <c r="H483" s="424">
        <v>13277065.890000001</v>
      </c>
      <c r="I483" s="424">
        <v>13277065.890000001</v>
      </c>
      <c r="J483" s="424">
        <v>13277065.890000001</v>
      </c>
      <c r="K483" s="424">
        <v>9277065.8900000006</v>
      </c>
      <c r="L483" s="424">
        <v>0</v>
      </c>
    </row>
    <row r="485" spans="1:12">
      <c r="A485" s="437">
        <v>1</v>
      </c>
      <c r="B485" s="432" t="s">
        <v>786</v>
      </c>
      <c r="F485" s="420">
        <v>5717533.1100000003</v>
      </c>
      <c r="G485" s="420">
        <v>7559532.7800000003</v>
      </c>
      <c r="H485" s="420">
        <v>13277065.890000001</v>
      </c>
      <c r="I485" s="420">
        <v>13277065.890000001</v>
      </c>
      <c r="J485" s="420">
        <v>13277065.890000001</v>
      </c>
      <c r="K485" s="420">
        <v>9277065.8900000006</v>
      </c>
      <c r="L485" s="420">
        <v>0</v>
      </c>
    </row>
    <row r="486" spans="1:12">
      <c r="E486" s="413" t="s">
        <v>1026</v>
      </c>
      <c r="F486" s="424">
        <v>5717533.1100000003</v>
      </c>
      <c r="G486" s="424">
        <v>7559532.7800000003</v>
      </c>
      <c r="H486" s="424">
        <v>13277065.890000001</v>
      </c>
      <c r="I486" s="424">
        <v>13277065.890000001</v>
      </c>
      <c r="J486" s="424">
        <v>13277065.890000001</v>
      </c>
      <c r="K486" s="424">
        <v>9277065.8900000006</v>
      </c>
      <c r="L486" s="424">
        <v>0</v>
      </c>
    </row>
    <row r="488" spans="1:12">
      <c r="A488" s="431" t="s">
        <v>757</v>
      </c>
      <c r="B488" s="431" t="s">
        <v>758</v>
      </c>
    </row>
    <row r="490" spans="1:12" ht="13.5">
      <c r="A490" s="435">
        <v>3</v>
      </c>
      <c r="B490" s="436" t="s">
        <v>785</v>
      </c>
      <c r="F490" s="424">
        <v>8858150.6600000001</v>
      </c>
      <c r="G490" s="424">
        <v>-4386025.2699999996</v>
      </c>
      <c r="H490" s="424">
        <v>4472125.3899999997</v>
      </c>
      <c r="I490" s="424">
        <v>4472125.3899999997</v>
      </c>
      <c r="J490" s="424">
        <v>4472125.3899999997</v>
      </c>
      <c r="K490" s="424">
        <v>4472125.3899999997</v>
      </c>
      <c r="L490" s="424">
        <v>0</v>
      </c>
    </row>
    <row r="492" spans="1:12">
      <c r="A492" s="437">
        <v>7</v>
      </c>
      <c r="B492" s="432" t="s">
        <v>791</v>
      </c>
      <c r="F492" s="420">
        <v>8858150.6600000001</v>
      </c>
      <c r="G492" s="420">
        <v>-4386025.2699999996</v>
      </c>
      <c r="H492" s="420">
        <v>4472125.3899999997</v>
      </c>
      <c r="I492" s="420">
        <v>4472125.3899999997</v>
      </c>
      <c r="J492" s="420">
        <v>4472125.3899999997</v>
      </c>
      <c r="K492" s="420">
        <v>4472125.3899999997</v>
      </c>
      <c r="L492" s="420">
        <v>0</v>
      </c>
    </row>
    <row r="493" spans="1:12">
      <c r="E493" s="413" t="s">
        <v>1026</v>
      </c>
      <c r="F493" s="424">
        <v>8858150.6600000001</v>
      </c>
      <c r="G493" s="424">
        <v>-4386025.2699999996</v>
      </c>
      <c r="H493" s="424">
        <v>4472125.3899999997</v>
      </c>
      <c r="I493" s="424">
        <v>4472125.3899999997</v>
      </c>
      <c r="J493" s="424">
        <v>4472125.3899999997</v>
      </c>
      <c r="K493" s="424">
        <v>4472125.3899999997</v>
      </c>
      <c r="L493" s="424">
        <v>0</v>
      </c>
    </row>
    <row r="496" spans="1:12">
      <c r="E496" s="413" t="s">
        <v>510</v>
      </c>
      <c r="F496" s="424">
        <v>23039100.760000002</v>
      </c>
      <c r="G496" s="424">
        <v>3116832.96</v>
      </c>
      <c r="H496" s="424">
        <v>26155933.719999999</v>
      </c>
      <c r="I496" s="424">
        <v>26155933.719999999</v>
      </c>
      <c r="J496" s="424">
        <v>26155933.719999999</v>
      </c>
      <c r="K496" s="424">
        <v>22155933.719999999</v>
      </c>
      <c r="L496" s="424">
        <v>0</v>
      </c>
    </row>
    <row r="498" spans="1:12">
      <c r="A498" s="927" t="s">
        <v>759</v>
      </c>
    </row>
    <row r="500" spans="1:12">
      <c r="A500" s="431" t="s">
        <v>760</v>
      </c>
      <c r="B500" s="431" t="s">
        <v>761</v>
      </c>
    </row>
    <row r="502" spans="1:12" ht="13.5">
      <c r="A502" s="435">
        <v>2</v>
      </c>
      <c r="B502" s="436" t="s">
        <v>777</v>
      </c>
      <c r="F502" s="424">
        <v>837059730.29999995</v>
      </c>
      <c r="G502" s="424">
        <v>186988529.91</v>
      </c>
      <c r="H502" s="424">
        <v>1024048260.21</v>
      </c>
      <c r="I502" s="424">
        <v>1008998440.16</v>
      </c>
      <c r="J502" s="424">
        <v>1008998440.16</v>
      </c>
      <c r="K502" s="424">
        <v>1008998440.16</v>
      </c>
      <c r="L502" s="424">
        <v>15049820.050000001</v>
      </c>
    </row>
    <row r="504" spans="1:12">
      <c r="A504" s="437">
        <v>6</v>
      </c>
      <c r="B504" s="432" t="s">
        <v>783</v>
      </c>
      <c r="F504" s="420">
        <v>837059730.29999995</v>
      </c>
      <c r="G504" s="420">
        <v>186988529.91</v>
      </c>
      <c r="H504" s="420">
        <v>1024048260.21</v>
      </c>
      <c r="I504" s="420">
        <v>1008998440.16</v>
      </c>
      <c r="J504" s="420">
        <v>1008998440.16</v>
      </c>
      <c r="K504" s="420">
        <v>1008998440.16</v>
      </c>
      <c r="L504" s="420">
        <v>15049820.050000001</v>
      </c>
    </row>
    <row r="505" spans="1:12">
      <c r="E505" s="413" t="s">
        <v>1026</v>
      </c>
      <c r="F505" s="424">
        <v>837059730.29999995</v>
      </c>
      <c r="G505" s="424">
        <v>186988529.91</v>
      </c>
      <c r="H505" s="424">
        <v>1024048260.21</v>
      </c>
      <c r="I505" s="424">
        <v>1008998440.16</v>
      </c>
      <c r="J505" s="424">
        <v>1008998440.16</v>
      </c>
      <c r="K505" s="424">
        <v>1008998440.16</v>
      </c>
      <c r="L505" s="424">
        <v>15049820.050000001</v>
      </c>
    </row>
    <row r="508" spans="1:12">
      <c r="E508" s="413" t="s">
        <v>510</v>
      </c>
      <c r="F508" s="424">
        <v>837059730.29999995</v>
      </c>
      <c r="G508" s="424">
        <v>186988529.91</v>
      </c>
      <c r="H508" s="424">
        <v>1024048260.21</v>
      </c>
      <c r="I508" s="424">
        <v>1008998440.16</v>
      </c>
      <c r="J508" s="424">
        <v>1008998440.16</v>
      </c>
      <c r="K508" s="424">
        <v>1008998440.16</v>
      </c>
      <c r="L508" s="424">
        <v>15049820.050000001</v>
      </c>
    </row>
  </sheetData>
  <pageMargins left="0.19719757252565651" right="0.19719757252565651" top="0.39370078740157477" bottom="0.19719757252565651" header="1.1126239316962329E-308" footer="0.19719757252565651"/>
  <pageSetup orientation="portrait" errors="NA" horizontalDpi="0" verticalDpi="0"/>
  <headerFooter alignWithMargins="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101</vt:i4>
      </vt:variant>
      <vt:variant>
        <vt:lpstr>Rangos con nombre</vt:lpstr>
      </vt:variant>
      <vt:variant>
        <vt:i4>54</vt:i4>
      </vt:variant>
    </vt:vector>
  </HeadingPairs>
  <TitlesOfParts>
    <vt:vector size="155" baseType="lpstr">
      <vt:lpstr>EDO DE ACTIVIDADES GOB ESTATAL</vt:lpstr>
      <vt:lpstr>EDO DE SITUACIÓN FINAN GOB EST </vt:lpstr>
      <vt:lpstr>E DE VARIACIÓN GOB ESTATAL</vt:lpstr>
      <vt:lpstr>ESTADO DE CAMBIOS GOB ESTATAL</vt:lpstr>
      <vt:lpstr>FLUJO DE EFECTIVO GOB ESTATAL</vt:lpstr>
      <vt:lpstr>EDO ANALITICO  ACTIVO GOB ESTAT</vt:lpstr>
      <vt:lpstr>ANALITICO DE DEUDA GOB ESTATAL</vt:lpstr>
      <vt:lpstr>ESF DETALLADO GOB ESTATAL</vt:lpstr>
      <vt:lpstr>PASIVOS CONTINGENTES CONSEJERÍA</vt:lpstr>
      <vt:lpstr>PASIVOS CONTINGENTES SF</vt:lpstr>
      <vt:lpstr>CONCILIACIÓN INGRESOS GOB ESTAT</vt:lpstr>
      <vt:lpstr>CONCILIACIÓN EGRESOS GOB ESTATA</vt:lpstr>
      <vt:lpstr>EDO. ANALIT  INGRESOS PRES GOB </vt:lpstr>
      <vt:lpstr>CASIF OBJETO  GASTO GOB ESTATAL</vt:lpstr>
      <vt:lpstr>CLASIFICACIÓN ECONOMICA GOB EST</vt:lpstr>
      <vt:lpstr>CLASIFICACIÓN ADMON GOB ESTATAL</vt:lpstr>
      <vt:lpstr>CLASIFICACIÓN FUNCIONAL GOB EST</vt:lpstr>
      <vt:lpstr>ENDEUDAMIENTO NETO GOB ESTATAL</vt:lpstr>
      <vt:lpstr>INTERESES DE LA DEUDA GOB ESTAT</vt:lpstr>
      <vt:lpstr>INDICADORES POST FISCAL GOB EST</vt:lpstr>
      <vt:lpstr>RESUMEN PROG  PRES GOB ESTATAL</vt:lpstr>
      <vt:lpstr>B MUEBLES E INMUEBLES GOB ESTAT</vt:lpstr>
      <vt:lpstr>EDO DE ACTIVIDADES EJECUTIVO</vt:lpstr>
      <vt:lpstr>EDO DE SIT.FINANCIERA EJECUTIVO</vt:lpstr>
      <vt:lpstr>E DE VARIACIÓN EJECUTIV</vt:lpstr>
      <vt:lpstr>EDO DE CAMBIOS EJECUTIVO </vt:lpstr>
      <vt:lpstr>FLUJO DE EFECTIVO EJECUTIVO</vt:lpstr>
      <vt:lpstr>EDO ANALITICO DEL ACTIVO EJECUT</vt:lpstr>
      <vt:lpstr>EDO ANALITICO DE LA DEUDA EJECU</vt:lpstr>
      <vt:lpstr>ESF DETALLADO EJECUTIVO</vt:lpstr>
      <vt:lpstr>PASIVOS CONTINGENTES EJEC. SF</vt:lpstr>
      <vt:lpstr>PASIVOS CONTINGENTES EJEC. CJ</vt:lpstr>
      <vt:lpstr>CIFRAS POA</vt:lpstr>
      <vt:lpstr>EDO ANALITICO DE INGRESOS EJEC</vt:lpstr>
      <vt:lpstr>CLASIFICACION OBJ DEL GASTO EJE</vt:lpstr>
      <vt:lpstr>CLASIFICACION ECONOMICA EJECUTI</vt:lpstr>
      <vt:lpstr>CLASIFICACION ADMON EJECUTIVO</vt:lpstr>
      <vt:lpstr>CLASIFICACION FUNCIONAL EJECUTI</vt:lpstr>
      <vt:lpstr>RESUMEN PROGRAMA PRESUPUESTARIO</vt:lpstr>
      <vt:lpstr>R. MUEBLES E INMUEBLES EJECUTI </vt:lpstr>
      <vt:lpstr>SUBSIDIOS Y AYUDAS EJECUTIVO</vt:lpstr>
      <vt:lpstr>EDO DE ACTIVIDADES LEGISLATIVO</vt:lpstr>
      <vt:lpstr>EDO DE SITUACIÓN FINAN LEGISLAT</vt:lpstr>
      <vt:lpstr>E DE VARIACIÓN LEGISLATIVO</vt:lpstr>
      <vt:lpstr>ESTADO DE CAMBIOS LEGISLATIVO</vt:lpstr>
      <vt:lpstr>FLUJO DE EFECTIVO LEGISLATIVO</vt:lpstr>
      <vt:lpstr>E ANALÍTICO DEL ACTIVO LEGISLAT</vt:lpstr>
      <vt:lpstr>ANALITICO DE DEUDA LEGISLATIVO</vt:lpstr>
      <vt:lpstr>ESF DETALLADO LEGISLATIVO</vt:lpstr>
      <vt:lpstr>EDO ANALITICO ING P LEGISLATIVO</vt:lpstr>
      <vt:lpstr>CLASIF POR OBJ DEL GASTO LEGISL</vt:lpstr>
      <vt:lpstr>CLASIFICACION ECONOMICA LEGISLA</vt:lpstr>
      <vt:lpstr>CLASIFICACION ADMON LEGISLATIVO</vt:lpstr>
      <vt:lpstr>CLASIFICACION FUNCIONAL LEGISLA</vt:lpstr>
      <vt:lpstr>RESUMEN PROGRAMA PRESUP LEGISLA</vt:lpstr>
      <vt:lpstr>B MUEBLES E INMUEBLES LEGISLAT </vt:lpstr>
      <vt:lpstr>EDO DE ACTIVIDADES JUDICIAL</vt:lpstr>
      <vt:lpstr>EDO DE SITUACIÓN FINAN JUDICIAL</vt:lpstr>
      <vt:lpstr>E DE VARIACIÓN JUDICIAL</vt:lpstr>
      <vt:lpstr>ESTADO DE CAMBIOS JUDICIAL</vt:lpstr>
      <vt:lpstr>FLUJO DE EFECTIVO JUDICIAL</vt:lpstr>
      <vt:lpstr>E ANALÍTICO DEL ACTIVO JUDICIAL</vt:lpstr>
      <vt:lpstr>ANALITICO DE DEUDA JUDICIAL</vt:lpstr>
      <vt:lpstr>ESF DETALLADO JUDICIAL</vt:lpstr>
      <vt:lpstr>EDO ANALITICO DE INGRES JUDICIA</vt:lpstr>
      <vt:lpstr>CLAS OBJ DEL GASTO JUDICIAL</vt:lpstr>
      <vt:lpstr>CLAS ECONOMICA JUDICIAL</vt:lpstr>
      <vt:lpstr>CLAS ADMINISTRATIVA JUDICIAL</vt:lpstr>
      <vt:lpstr>CLAS FUNCIONAL JUDICIAL</vt:lpstr>
      <vt:lpstr>RESUMEN PROGRAMA PRES JUDICIAL</vt:lpstr>
      <vt:lpstr>BIENES MUEBLES E INMUEBLES JUD </vt:lpstr>
      <vt:lpstr>ESTADO DE ACTIVIDADES AUTONOMOS</vt:lpstr>
      <vt:lpstr>EDO DE SITUACIÓN FINAN AUTONOMO</vt:lpstr>
      <vt:lpstr>E DE VARIACIÓN AUTONOMOS</vt:lpstr>
      <vt:lpstr>ESTADO DE CAMBIOS AUTONOMOS</vt:lpstr>
      <vt:lpstr>FLUJO DE EFECTIVO AUTONOMOS</vt:lpstr>
      <vt:lpstr>EDO ANALITICO DEL ACT AUTONOMOS</vt:lpstr>
      <vt:lpstr>ANALITICO DE DEUDA AUTONOMOS</vt:lpstr>
      <vt:lpstr>ESF DETALLADO AUTONOMOS</vt:lpstr>
      <vt:lpstr>EDO ANALITICO DE INGR AUTONOMOS</vt:lpstr>
      <vt:lpstr>CLAS POR OBJET GASTO AUTONOMOS</vt:lpstr>
      <vt:lpstr>CLASIF ECONOMICA AUTONOMOS</vt:lpstr>
      <vt:lpstr>CLASIF ADMON AUTONOMOS</vt:lpstr>
      <vt:lpstr>CLASIF FUNCIONAL AUTONOMOS </vt:lpstr>
      <vt:lpstr>RESUMEN PROGRAMA PRES AUTONOMOS</vt:lpstr>
      <vt:lpstr>BIENES MUEBLES E INMUEBLES AUT </vt:lpstr>
      <vt:lpstr>ESTADO DE ACTIVIDADES PARAESTAT</vt:lpstr>
      <vt:lpstr>EDO DE SITUACIÓN FINAN PARAESTA</vt:lpstr>
      <vt:lpstr>E DE VARIACIÓN PARAESTATAL</vt:lpstr>
      <vt:lpstr>ESTADO DE CAMBIOS PARAESTATAL</vt:lpstr>
      <vt:lpstr>FLUJO DE EFECTIVO PARAESATAL</vt:lpstr>
      <vt:lpstr>E ANALÍTICO DEL ACTIVO PARAESTA</vt:lpstr>
      <vt:lpstr>ANALITICO DE DEUDA PARAESTATAL</vt:lpstr>
      <vt:lpstr>ESF DETALLADO PARA ESTATAL</vt:lpstr>
      <vt:lpstr>EDO ANALITICO  ING PARAESTATAL</vt:lpstr>
      <vt:lpstr>CLASIF OBJ DEL GASTO PARAESTATA</vt:lpstr>
      <vt:lpstr>CLASIF ECONOMICA PARAESTATAL</vt:lpstr>
      <vt:lpstr>CLASIFI ADMINISTRATIVA PARAESTA</vt:lpstr>
      <vt:lpstr>CLASIF FUNCIONAL PARAESTATAL </vt:lpstr>
      <vt:lpstr>RES PROGRAMA PRES PARAESTATAL</vt:lpstr>
      <vt:lpstr>B MUEBLES E INMUEBLES PARAESTAT</vt:lpstr>
      <vt:lpstr>'ANALITICO DE DEUDA AUTONOMOS'!Área_de_impresión</vt:lpstr>
      <vt:lpstr>'ANALITICO DE DEUDA GOB ESTATAL'!Área_de_impresión</vt:lpstr>
      <vt:lpstr>'ANALITICO DE DEUDA JUDICIAL'!Área_de_impresión</vt:lpstr>
      <vt:lpstr>'ANALITICO DE DEUDA LEGISLATIVO'!Área_de_impresión</vt:lpstr>
      <vt:lpstr>'ANALITICO DE DEUDA PARAESTATAL'!Área_de_impresión</vt:lpstr>
      <vt:lpstr>'B MUEBLES E INMUEBLES GOB ESTAT'!Área_de_impresión</vt:lpstr>
      <vt:lpstr>'BIENES MUEBLES E INMUEBLES JUD '!Área_de_impresión</vt:lpstr>
      <vt:lpstr>'CONCILIACIÓN EGRESOS GOB ESTATA'!Área_de_impresión</vt:lpstr>
      <vt:lpstr>'CONCILIACIÓN INGRESOS GOB ESTAT'!Área_de_impresión</vt:lpstr>
      <vt:lpstr>'E ANALÍTICO DEL ACTIVO JUDICIAL'!Área_de_impresión</vt:lpstr>
      <vt:lpstr>'E ANALÍTICO DEL ACTIVO LEGISLAT'!Área_de_impresión</vt:lpstr>
      <vt:lpstr>'E ANALÍTICO DEL ACTIVO PARAESTA'!Área_de_impresión</vt:lpstr>
      <vt:lpstr>'E DE VARIACIÓN AUTONOMOS'!Área_de_impresión</vt:lpstr>
      <vt:lpstr>'E DE VARIACIÓN EJECUTIV'!Área_de_impresión</vt:lpstr>
      <vt:lpstr>'E DE VARIACIÓN GOB ESTATAL'!Área_de_impresión</vt:lpstr>
      <vt:lpstr>'E DE VARIACIÓN JUDICIAL'!Área_de_impresión</vt:lpstr>
      <vt:lpstr>'E DE VARIACIÓN LEGISLATIVO'!Área_de_impresión</vt:lpstr>
      <vt:lpstr>'E DE VARIACIÓN PARAESTATAL'!Área_de_impresión</vt:lpstr>
      <vt:lpstr>'EDO ANALITICO  ACTIVO GOB ESTAT'!Área_de_impresión</vt:lpstr>
      <vt:lpstr>'EDO ANALITICO DE LA DEUDA EJECU'!Área_de_impresión</vt:lpstr>
      <vt:lpstr>'EDO ANALITICO DEL ACT AUTONOMOS'!Área_de_impresión</vt:lpstr>
      <vt:lpstr>'EDO ANALITICO DEL ACTIVO EJECUT'!Área_de_impresión</vt:lpstr>
      <vt:lpstr>'EDO DE ACTIVIDADES EJECUTIVO'!Área_de_impresión</vt:lpstr>
      <vt:lpstr>'EDO DE ACTIVIDADES GOB ESTATAL'!Área_de_impresión</vt:lpstr>
      <vt:lpstr>'EDO DE ACTIVIDADES JUDICIAL'!Área_de_impresión</vt:lpstr>
      <vt:lpstr>'EDO DE ACTIVIDADES LEGISLATIVO'!Área_de_impresión</vt:lpstr>
      <vt:lpstr>'EDO DE CAMBIOS EJECUTIVO '!Área_de_impresión</vt:lpstr>
      <vt:lpstr>'EDO DE SIT.FINANCIERA EJECUTIVO'!Área_de_impresión</vt:lpstr>
      <vt:lpstr>'EDO DE SITUACIÓN FINAN AUTONOMO'!Área_de_impresión</vt:lpstr>
      <vt:lpstr>'EDO DE SITUACIÓN FINAN GOB EST '!Área_de_impresión</vt:lpstr>
      <vt:lpstr>'EDO DE SITUACIÓN FINAN JUDICIAL'!Área_de_impresión</vt:lpstr>
      <vt:lpstr>'EDO DE SITUACIÓN FINAN LEGISLAT'!Área_de_impresión</vt:lpstr>
      <vt:lpstr>'EDO DE SITUACIÓN FINAN PARAESTA'!Área_de_impresión</vt:lpstr>
      <vt:lpstr>'ENDEUDAMIENTO NETO GOB ESTATAL'!Área_de_impresión</vt:lpstr>
      <vt:lpstr>'ESF DETALLADO AUTONOMOS'!Área_de_impresión</vt:lpstr>
      <vt:lpstr>'ESF DETALLADO EJECUTIVO'!Área_de_impresión</vt:lpstr>
      <vt:lpstr>'ESF DETALLADO GOB ESTATAL'!Área_de_impresión</vt:lpstr>
      <vt:lpstr>'ESF DETALLADO JUDICIAL'!Área_de_impresión</vt:lpstr>
      <vt:lpstr>'ESF DETALLADO LEGISLATIVO'!Área_de_impresión</vt:lpstr>
      <vt:lpstr>'ESF DETALLADO PARA ESTATAL'!Área_de_impresión</vt:lpstr>
      <vt:lpstr>'ESTADO DE ACTIVIDADES AUTONOMOS'!Área_de_impresión</vt:lpstr>
      <vt:lpstr>'ESTADO DE ACTIVIDADES PARAESTAT'!Área_de_impresión</vt:lpstr>
      <vt:lpstr>'ESTADO DE CAMBIOS AUTONOMOS'!Área_de_impresión</vt:lpstr>
      <vt:lpstr>'ESTADO DE CAMBIOS GOB ESTATAL'!Área_de_impresión</vt:lpstr>
      <vt:lpstr>'ESTADO DE CAMBIOS JUDICIAL'!Área_de_impresión</vt:lpstr>
      <vt:lpstr>'ESTADO DE CAMBIOS LEGISLATIVO'!Área_de_impresión</vt:lpstr>
      <vt:lpstr>'ESTADO DE CAMBIOS PARAESTATAL'!Área_de_impresión</vt:lpstr>
      <vt:lpstr>'FLUJO DE EFECTIVO AUTONOMOS'!Área_de_impresión</vt:lpstr>
      <vt:lpstr>'FLUJO DE EFECTIVO EJECUTIVO'!Área_de_impresión</vt:lpstr>
      <vt:lpstr>'FLUJO DE EFECTIVO GOB ESTATAL'!Área_de_impresión</vt:lpstr>
      <vt:lpstr>'FLUJO DE EFECTIVO JUDICIAL'!Área_de_impresión</vt:lpstr>
      <vt:lpstr>'FLUJO DE EFECTIVO LEGISLATIVO'!Área_de_impresión</vt:lpstr>
      <vt:lpstr>'FLUJO DE EFECTIVO PARAESATAL'!Área_de_impresión</vt:lpstr>
      <vt:lpstr>'INDICADORES POST FISCAL GOB EST'!Área_de_impresión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Admin</cp:lastModifiedBy>
  <cp:lastPrinted>2024-01-29T19:12:27Z</cp:lastPrinted>
  <dcterms:created xsi:type="dcterms:W3CDTF">2023-01-27T18:55:08Z</dcterms:created>
  <dcterms:modified xsi:type="dcterms:W3CDTF">2024-04-26T22:22:00Z</dcterms:modified>
</cp:coreProperties>
</file>